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 tabRatio="903"/>
  </bookViews>
  <sheets>
    <sheet name="JUN 2014" sheetId="61" r:id="rId1"/>
  </sheets>
  <definedNames>
    <definedName name="_xlnm.Print_Titles" localSheetId="0">'JUN 2014'!$A:$B</definedName>
  </definedNames>
  <calcPr calcId="125725"/>
</workbook>
</file>

<file path=xl/calcChain.xml><?xml version="1.0" encoding="utf-8"?>
<calcChain xmlns="http://schemas.openxmlformats.org/spreadsheetml/2006/main">
  <c r="D33" i="61"/>
  <c r="D53" s="1"/>
  <c r="D61" s="1"/>
  <c r="D67" s="1"/>
  <c r="S33"/>
  <c r="R33"/>
  <c r="Q33"/>
  <c r="P33"/>
  <c r="P53" s="1"/>
  <c r="O33"/>
  <c r="N33"/>
  <c r="M33"/>
  <c r="L33"/>
  <c r="L53" s="1"/>
  <c r="K33"/>
  <c r="J33"/>
  <c r="I33"/>
  <c r="H33"/>
  <c r="H53" s="1"/>
  <c r="G33"/>
  <c r="F33"/>
  <c r="E33"/>
  <c r="C33"/>
  <c r="I53" l="1"/>
  <c r="S53"/>
  <c r="S61" s="1"/>
  <c r="Q53"/>
  <c r="K53"/>
  <c r="K61" s="1"/>
  <c r="K67" s="1"/>
  <c r="E53"/>
  <c r="M53"/>
  <c r="G53"/>
  <c r="G61" s="1"/>
  <c r="G67" s="1"/>
  <c r="O53"/>
  <c r="O61" s="1"/>
  <c r="P61"/>
  <c r="H61"/>
  <c r="L61"/>
  <c r="F53"/>
  <c r="J53"/>
  <c r="N53"/>
  <c r="R53"/>
  <c r="Q61"/>
  <c r="C53"/>
  <c r="O67" l="1"/>
  <c r="I61"/>
  <c r="I67" s="1"/>
  <c r="S67"/>
  <c r="E61"/>
  <c r="E67" s="1"/>
  <c r="M61"/>
  <c r="C61"/>
  <c r="F61"/>
  <c r="L67"/>
  <c r="P67"/>
  <c r="N61"/>
  <c r="H67"/>
  <c r="J61"/>
  <c r="Q67"/>
  <c r="R61"/>
  <c r="M67" l="1"/>
  <c r="J67"/>
  <c r="C67"/>
  <c r="R67"/>
  <c r="N67"/>
  <c r="F67"/>
</calcChain>
</file>

<file path=xl/sharedStrings.xml><?xml version="1.0" encoding="utf-8"?>
<sst xmlns="http://schemas.openxmlformats.org/spreadsheetml/2006/main" count="115" uniqueCount="115">
  <si>
    <t>Juros e proveitos similares</t>
  </si>
  <si>
    <t>Juros e custos similares</t>
  </si>
  <si>
    <t>Rendimentos de instrumentos de capital</t>
  </si>
  <si>
    <t>Rendimentos de serviços e comissões</t>
  </si>
  <si>
    <t>Encargos com serviços e comissões</t>
  </si>
  <si>
    <t>Resultados de activos e passivos ao justo valor através de resultados</t>
  </si>
  <si>
    <t>Resultados de activos financeiros disponíveis para venda</t>
  </si>
  <si>
    <t>Resultados de reavaliação cambial</t>
  </si>
  <si>
    <t>Resultados de alienação de outros activos</t>
  </si>
  <si>
    <t>Prémios líquidos de resseguro</t>
  </si>
  <si>
    <t>Custos com sinistros líquidos de resseguro</t>
  </si>
  <si>
    <t>Variação das provisões técnicas líquidas de resseguro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</si>
  <si>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</si>
  <si>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</si>
  <si>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</si>
  <si>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</si>
  <si>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</si>
  <si>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do crédito líquida de reversões e recuperações</t>
  </si>
  <si>
    <t>Imparidade de outros activos financeiros líquida de reversões e recuperações</t>
  </si>
  <si>
    <t>Imparidade de outros activos líquida de reversões e recuperações</t>
  </si>
  <si>
    <t>Diferenças de consolidação negativas</t>
  </si>
  <si>
    <t>Resultados de associadas e empreendimentos conjuntos (equivalência patrimonial)</t>
  </si>
  <si>
    <t>Resultado antes de impostos</t>
  </si>
  <si>
    <t>Resultado após impostos e antes de interesses minoritários</t>
  </si>
  <si>
    <t>Interesses minoritários</t>
  </si>
  <si>
    <t>BES</t>
  </si>
  <si>
    <t>CGD</t>
  </si>
  <si>
    <t>BBVA</t>
  </si>
  <si>
    <t>BIG</t>
  </si>
  <si>
    <t>CBI</t>
  </si>
  <si>
    <t>Margem financeira</t>
  </si>
  <si>
    <t>Impostos</t>
  </si>
  <si>
    <t>Banco BPI</t>
  </si>
  <si>
    <t>Millennium BCP</t>
  </si>
  <si>
    <t>Besi</t>
  </si>
  <si>
    <t>Finantia</t>
  </si>
  <si>
    <t>Invest</t>
  </si>
  <si>
    <t>Crédito Agrícola</t>
  </si>
  <si>
    <t>Montepio</t>
  </si>
  <si>
    <t>Sant Consumer</t>
  </si>
  <si>
    <t>Santander Totta SGPS</t>
  </si>
  <si>
    <t>Barclays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</si>
  <si>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</si>
  <si>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</si>
  <si>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</si>
  <si>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</si>
  <si>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</si>
  <si>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</si>
  <si>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</si>
  <si>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</si>
  <si>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</si>
  <si>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</si>
  <si>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</si>
  <si>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</si>
  <si>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</si>
  <si>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</si>
  <si>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</si>
  <si>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</si>
  <si>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</si>
  <si>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</si>
  <si>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</si>
  <si>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</si>
  <si>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</si>
  <si>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</si>
  <si>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</si>
  <si>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</si>
  <si>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</si>
  <si>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26. </t>
  </si>
  <si>
    <t>26.1. Impostos correntes</t>
  </si>
  <si>
    <t>26.2. Impostos diferidos</t>
  </si>
  <si>
    <t>27.</t>
  </si>
  <si>
    <t>28.</t>
  </si>
  <si>
    <t>29.</t>
  </si>
  <si>
    <t>30.</t>
  </si>
  <si>
    <t>DEMONSTRAÇÕES DOS RESULTADOS CONSOLIDADAS / CONSOLIDATED INCOME STATEMENTS</t>
  </si>
  <si>
    <t>(milhares / thousands €)</t>
  </si>
  <si>
    <t>Interest and similar income</t>
  </si>
  <si>
    <t>Interest and similar expense</t>
  </si>
  <si>
    <t>Net interest income</t>
  </si>
  <si>
    <t>Income from equity instruments</t>
  </si>
  <si>
    <t>Fee and commission income</t>
  </si>
  <si>
    <t>Fee and commission expenses</t>
  </si>
  <si>
    <t>Net gains from assets and liabilities at fair value through profit or loss</t>
  </si>
  <si>
    <t>Net gains from available-for-sale financial assets</t>
  </si>
  <si>
    <t>Net gains from foreign exchange differences</t>
  </si>
  <si>
    <t>Net gains from sale of other assets</t>
  </si>
  <si>
    <t>Premiums net of reinsurance</t>
  </si>
  <si>
    <t>Claim costs net of reinsurance</t>
  </si>
  <si>
    <t>Changes in technical provisions net of reinsurance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</si>
  <si>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</si>
  <si>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</si>
  <si>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</si>
  <si>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</si>
  <si>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</si>
  <si>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</si>
  <si>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</si>
  <si>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Credit impairment net of reversals</t>
  </si>
  <si>
    <t>Impairment on other financial assets net of reversals</t>
  </si>
  <si>
    <t>Impairment on other assets net of reversals</t>
  </si>
  <si>
    <t>Negative consolidation differences</t>
  </si>
  <si>
    <t>Net gains from associates and joint ventures (equity method)</t>
  </si>
  <si>
    <t>Net income before tax</t>
  </si>
  <si>
    <t>Taxes</t>
  </si>
  <si>
    <t>Current tax</t>
  </si>
  <si>
    <t>Deferred tax</t>
  </si>
  <si>
    <t>Net income after tax and before minority interests</t>
  </si>
  <si>
    <t>Do qual: Resultado após impostos de operações descontinuadas</t>
  </si>
  <si>
    <t>Of which: Net income after tax of discontinued operations</t>
  </si>
  <si>
    <t>Minority interests</t>
  </si>
  <si>
    <t>Resultado líquido / Net income</t>
  </si>
  <si>
    <t>Fonte: Associação Portuguesa de Bancos</t>
  </si>
  <si>
    <t>Source: Portuguese Banking Association</t>
  </si>
  <si>
    <t>Banif Grupo Financeiro</t>
  </si>
  <si>
    <t>Banco Carregosa</t>
  </si>
  <si>
    <t>30 DE JUNHO DE 2014 / 30 JUNE 2014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</si>
</sst>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 indent="3"/>
    </xf>
    <xf numFmtId="165" fontId="3" fillId="0" borderId="0" xfId="0" applyNumberFormat="1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"/>
  <sheetViews>
    <sheetView showGridLines="0" tabSelected="1" zoomScaleNormal="100" workbookViewId="0">
      <selection activeCell="B12" sqref="B12"/>
    </sheetView>
  </sheetViews>
  <sheetFormatPr defaultRowHeight="11.25"/>
  <cols>
    <col min="1" max="1" width="5.140625" style="1" customWidth="1"/>
    <col min="2" max="2" width="69" style="1" bestFit="1" customWidth="1"/>
    <col min="3" max="19" width="12.7109375" style="9" customWidth="1"/>
    <col min="20" max="16384" width="9.140625" style="1"/>
  </cols>
  <sheetData>
    <row r="1" spans="1:19" s="9" customFormat="1" ht="15" customHeight="1">
      <c r="A1" s="8" t="s">
        <v>74</v>
      </c>
      <c r="B1" s="8"/>
    </row>
    <row r="2" spans="1:19" s="9" customFormat="1" ht="15" customHeight="1">
      <c r="A2" s="10" t="s">
        <v>114</v>
      </c>
      <c r="B2" s="10"/>
    </row>
    <row r="3" spans="1:19" s="9" customFormat="1" ht="15" customHeight="1">
      <c r="A3" s="10" t="s">
        <v>75</v>
      </c>
      <c r="B3" s="11"/>
    </row>
    <row r="4" spans="1:19" s="6" customFormat="1" ht="30" customHeight="1">
      <c r="A4" s="2"/>
      <c r="B4" s="3"/>
      <c r="C4" s="4" t="s">
        <v>32</v>
      </c>
      <c r="D4" s="36" t="s">
        <v>113</v>
      </c>
      <c r="E4" s="4" t="s">
        <v>33</v>
      </c>
      <c r="F4" s="4" t="s">
        <v>28</v>
      </c>
      <c r="G4" s="4" t="s">
        <v>25</v>
      </c>
      <c r="H4" s="4" t="s">
        <v>34</v>
      </c>
      <c r="I4" s="4" t="s">
        <v>35</v>
      </c>
      <c r="J4" s="4" t="s">
        <v>36</v>
      </c>
      <c r="K4" s="5" t="s">
        <v>112</v>
      </c>
      <c r="L4" s="4" t="s">
        <v>37</v>
      </c>
      <c r="M4" s="4" t="s">
        <v>38</v>
      </c>
      <c r="N4" s="4" t="s">
        <v>26</v>
      </c>
      <c r="O4" s="4" t="s">
        <v>29</v>
      </c>
      <c r="P4" s="4" t="s">
        <v>27</v>
      </c>
      <c r="Q4" s="4" t="s">
        <v>39</v>
      </c>
      <c r="R4" s="5" t="s">
        <v>40</v>
      </c>
      <c r="S4" s="37" t="s">
        <v>41</v>
      </c>
    </row>
    <row r="5" spans="1:19" ht="15" customHeight="1">
      <c r="A5" s="12" t="s">
        <v>42</v>
      </c>
      <c r="B5" s="13" t="s">
        <v>0</v>
      </c>
      <c r="C5" s="24">
        <v>725793</v>
      </c>
      <c r="D5" s="24">
        <v>3027</v>
      </c>
      <c r="E5" s="24">
        <v>1349673</v>
      </c>
      <c r="F5" s="24">
        <v>21562</v>
      </c>
      <c r="G5" s="24">
        <v>1397315</v>
      </c>
      <c r="H5" s="24">
        <v>176853</v>
      </c>
      <c r="I5" s="24">
        <v>61015</v>
      </c>
      <c r="J5" s="24">
        <v>10939</v>
      </c>
      <c r="K5" s="24">
        <v>224873</v>
      </c>
      <c r="L5" s="24">
        <v>262971</v>
      </c>
      <c r="M5" s="24">
        <v>463271</v>
      </c>
      <c r="N5" s="24">
        <v>1721788</v>
      </c>
      <c r="O5" s="24">
        <v>106557</v>
      </c>
      <c r="P5" s="24">
        <v>64904</v>
      </c>
      <c r="Q5" s="24">
        <v>24928</v>
      </c>
      <c r="R5" s="24">
        <v>622881</v>
      </c>
      <c r="S5" s="30">
        <v>235640</v>
      </c>
    </row>
    <row r="6" spans="1:19" ht="15" customHeight="1">
      <c r="A6" s="12"/>
      <c r="B6" s="14" t="s">
        <v>76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31"/>
    </row>
    <row r="7" spans="1:19" ht="15" customHeight="1">
      <c r="A7" s="12" t="s">
        <v>43</v>
      </c>
      <c r="B7" s="13" t="s">
        <v>1</v>
      </c>
      <c r="C7" s="25">
        <v>492639</v>
      </c>
      <c r="D7" s="25">
        <v>1070</v>
      </c>
      <c r="E7" s="25">
        <v>853714</v>
      </c>
      <c r="F7" s="25">
        <v>9614</v>
      </c>
      <c r="G7" s="25">
        <v>1110313</v>
      </c>
      <c r="H7" s="25">
        <v>144188</v>
      </c>
      <c r="I7" s="25">
        <v>23339</v>
      </c>
      <c r="J7" s="25">
        <v>4920</v>
      </c>
      <c r="K7" s="25">
        <v>158814</v>
      </c>
      <c r="L7" s="25">
        <v>105615</v>
      </c>
      <c r="M7" s="25">
        <v>302695</v>
      </c>
      <c r="N7" s="25">
        <v>1240560</v>
      </c>
      <c r="O7" s="25">
        <v>92600</v>
      </c>
      <c r="P7" s="25">
        <v>37261</v>
      </c>
      <c r="Q7" s="25">
        <v>5613</v>
      </c>
      <c r="R7" s="25">
        <v>354947</v>
      </c>
      <c r="S7" s="31">
        <v>99664</v>
      </c>
    </row>
    <row r="8" spans="1:19" ht="15" customHeight="1">
      <c r="A8" s="12"/>
      <c r="B8" s="14" t="s">
        <v>77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31"/>
    </row>
    <row r="9" spans="1:19" ht="15" customHeight="1">
      <c r="A9" s="15" t="s">
        <v>44</v>
      </c>
      <c r="B9" s="16" t="s">
        <v>30</v>
      </c>
      <c r="C9" s="26">
        <v>233154</v>
      </c>
      <c r="D9" s="26">
        <v>1957</v>
      </c>
      <c r="E9" s="26">
        <v>495959</v>
      </c>
      <c r="F9" s="26">
        <v>11948</v>
      </c>
      <c r="G9" s="26">
        <v>287002</v>
      </c>
      <c r="H9" s="26">
        <v>32665</v>
      </c>
      <c r="I9" s="26">
        <v>37676</v>
      </c>
      <c r="J9" s="26">
        <v>6019</v>
      </c>
      <c r="K9" s="26">
        <v>66059</v>
      </c>
      <c r="L9" s="26">
        <v>157356</v>
      </c>
      <c r="M9" s="26">
        <v>160576</v>
      </c>
      <c r="N9" s="26">
        <v>481228</v>
      </c>
      <c r="O9" s="26">
        <v>13957</v>
      </c>
      <c r="P9" s="26">
        <v>27643</v>
      </c>
      <c r="Q9" s="26">
        <v>19315</v>
      </c>
      <c r="R9" s="26">
        <v>267934</v>
      </c>
      <c r="S9" s="32">
        <v>135976</v>
      </c>
    </row>
    <row r="10" spans="1:19" ht="15" customHeight="1">
      <c r="A10" s="15"/>
      <c r="B10" s="17" t="s">
        <v>78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2"/>
    </row>
    <row r="11" spans="1:19" ht="15" customHeight="1">
      <c r="A11" s="12" t="s">
        <v>45</v>
      </c>
      <c r="B11" s="13" t="s">
        <v>2</v>
      </c>
      <c r="C11" s="25">
        <v>3365</v>
      </c>
      <c r="D11" s="25">
        <v>0</v>
      </c>
      <c r="E11" s="25">
        <v>5726</v>
      </c>
      <c r="F11" s="25">
        <v>661</v>
      </c>
      <c r="G11" s="25">
        <v>16279</v>
      </c>
      <c r="H11" s="25">
        <v>76</v>
      </c>
      <c r="I11" s="25">
        <v>0</v>
      </c>
      <c r="J11" s="25">
        <v>0</v>
      </c>
      <c r="K11" s="25">
        <v>755</v>
      </c>
      <c r="L11" s="25">
        <v>1211</v>
      </c>
      <c r="M11" s="25">
        <v>494</v>
      </c>
      <c r="N11" s="25">
        <v>27987</v>
      </c>
      <c r="O11" s="25">
        <v>200</v>
      </c>
      <c r="P11" s="25">
        <v>489</v>
      </c>
      <c r="Q11" s="25">
        <v>0</v>
      </c>
      <c r="R11" s="25">
        <v>1138</v>
      </c>
      <c r="S11" s="31">
        <v>81</v>
      </c>
    </row>
    <row r="12" spans="1:19" ht="15" customHeight="1">
      <c r="A12" s="12"/>
      <c r="B12" s="14" t="s">
        <v>79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31"/>
    </row>
    <row r="13" spans="1:19" ht="15" customHeight="1">
      <c r="A13" s="12" t="s">
        <v>46</v>
      </c>
      <c r="B13" s="13" t="s">
        <v>3</v>
      </c>
      <c r="C13" s="25">
        <v>171469</v>
      </c>
      <c r="D13" s="25">
        <v>2189</v>
      </c>
      <c r="E13" s="25">
        <v>412729</v>
      </c>
      <c r="F13" s="25">
        <v>4371</v>
      </c>
      <c r="G13" s="25">
        <v>411791</v>
      </c>
      <c r="H13" s="25">
        <v>84848</v>
      </c>
      <c r="I13" s="25">
        <v>3631</v>
      </c>
      <c r="J13" s="25">
        <v>1301</v>
      </c>
      <c r="K13" s="25">
        <v>43584</v>
      </c>
      <c r="L13" s="25">
        <v>58554</v>
      </c>
      <c r="M13" s="25">
        <v>69235</v>
      </c>
      <c r="N13" s="25">
        <v>323410</v>
      </c>
      <c r="O13" s="25">
        <v>27976</v>
      </c>
      <c r="P13" s="25">
        <v>14830</v>
      </c>
      <c r="Q13" s="25">
        <v>6296</v>
      </c>
      <c r="R13" s="25">
        <v>163996</v>
      </c>
      <c r="S13" s="31">
        <v>40177</v>
      </c>
    </row>
    <row r="14" spans="1:19" ht="15" customHeight="1">
      <c r="A14" s="12"/>
      <c r="B14" s="14" t="s">
        <v>80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1"/>
    </row>
    <row r="15" spans="1:19" ht="15" customHeight="1">
      <c r="A15" s="12" t="s">
        <v>47</v>
      </c>
      <c r="B15" s="13" t="s">
        <v>4</v>
      </c>
      <c r="C15" s="25">
        <v>-24553</v>
      </c>
      <c r="D15" s="25">
        <v>-480</v>
      </c>
      <c r="E15" s="25">
        <v>-71546</v>
      </c>
      <c r="F15" s="25">
        <v>-1258</v>
      </c>
      <c r="G15" s="25">
        <v>-91498</v>
      </c>
      <c r="H15" s="25">
        <v>-13723</v>
      </c>
      <c r="I15" s="25">
        <v>-750</v>
      </c>
      <c r="J15" s="25">
        <v>-247</v>
      </c>
      <c r="K15" s="25">
        <v>-10204</v>
      </c>
      <c r="L15" s="25">
        <v>-17729</v>
      </c>
      <c r="M15" s="25">
        <v>-17517</v>
      </c>
      <c r="N15" s="25">
        <v>-72030</v>
      </c>
      <c r="O15" s="25">
        <v>-1526</v>
      </c>
      <c r="P15" s="25">
        <v>-3386</v>
      </c>
      <c r="Q15" s="25">
        <v>-2340</v>
      </c>
      <c r="R15" s="25">
        <v>-29596</v>
      </c>
      <c r="S15" s="31">
        <v>-4276</v>
      </c>
    </row>
    <row r="16" spans="1:19" ht="15" customHeight="1">
      <c r="A16" s="12"/>
      <c r="B16" s="14" t="s">
        <v>81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31"/>
    </row>
    <row r="17" spans="1:19" ht="15" customHeight="1">
      <c r="A17" s="12" t="s">
        <v>48</v>
      </c>
      <c r="B17" s="13" t="s">
        <v>5</v>
      </c>
      <c r="C17" s="25">
        <v>16864</v>
      </c>
      <c r="D17" s="25">
        <v>34</v>
      </c>
      <c r="E17" s="25">
        <v>5893</v>
      </c>
      <c r="F17" s="25">
        <v>-7188</v>
      </c>
      <c r="G17" s="25">
        <v>-299665</v>
      </c>
      <c r="H17" s="25">
        <v>938</v>
      </c>
      <c r="I17" s="25">
        <v>-11585</v>
      </c>
      <c r="J17" s="25">
        <v>2080</v>
      </c>
      <c r="K17" s="25">
        <v>-8276</v>
      </c>
      <c r="L17" s="25">
        <v>5187</v>
      </c>
      <c r="M17" s="25">
        <v>509</v>
      </c>
      <c r="N17" s="25">
        <v>23174</v>
      </c>
      <c r="O17" s="25">
        <v>-4868</v>
      </c>
      <c r="P17" s="25">
        <v>-1502</v>
      </c>
      <c r="Q17" s="25">
        <v>13</v>
      </c>
      <c r="R17" s="25">
        <v>-112077</v>
      </c>
      <c r="S17" s="31">
        <v>-224</v>
      </c>
    </row>
    <row r="18" spans="1:19" ht="15" customHeight="1">
      <c r="A18" s="12"/>
      <c r="B18" s="14" t="s">
        <v>82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31"/>
    </row>
    <row r="19" spans="1:19" ht="15" customHeight="1">
      <c r="A19" s="12" t="s">
        <v>49</v>
      </c>
      <c r="B19" s="13" t="s">
        <v>6</v>
      </c>
      <c r="C19" s="25">
        <v>-131092</v>
      </c>
      <c r="D19" s="25">
        <v>3058</v>
      </c>
      <c r="E19" s="25">
        <v>121807</v>
      </c>
      <c r="F19" s="25">
        <v>103884</v>
      </c>
      <c r="G19" s="25">
        <v>428024</v>
      </c>
      <c r="H19" s="25">
        <v>72547</v>
      </c>
      <c r="I19" s="25">
        <v>15930</v>
      </c>
      <c r="J19" s="25">
        <v>3573</v>
      </c>
      <c r="K19" s="25">
        <v>90643</v>
      </c>
      <c r="L19" s="25">
        <v>129403</v>
      </c>
      <c r="M19" s="25">
        <v>275067</v>
      </c>
      <c r="N19" s="25">
        <v>232371</v>
      </c>
      <c r="O19" s="25">
        <v>12801</v>
      </c>
      <c r="P19" s="25">
        <v>4696</v>
      </c>
      <c r="Q19" s="25">
        <v>0</v>
      </c>
      <c r="R19" s="25">
        <v>182567</v>
      </c>
      <c r="S19" s="31">
        <v>-1310</v>
      </c>
    </row>
    <row r="20" spans="1:19" ht="15" customHeight="1">
      <c r="A20" s="12"/>
      <c r="B20" s="14" t="s">
        <v>83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31"/>
    </row>
    <row r="21" spans="1:19" ht="15" customHeight="1">
      <c r="A21" s="12" t="s">
        <v>50</v>
      </c>
      <c r="B21" s="13" t="s">
        <v>7</v>
      </c>
      <c r="C21" s="25">
        <v>56130</v>
      </c>
      <c r="D21" s="25">
        <v>-386</v>
      </c>
      <c r="E21" s="25">
        <v>45991</v>
      </c>
      <c r="F21" s="25">
        <v>-255</v>
      </c>
      <c r="G21" s="25">
        <v>40343</v>
      </c>
      <c r="H21" s="25">
        <v>10765</v>
      </c>
      <c r="I21" s="25">
        <v>83</v>
      </c>
      <c r="J21" s="25">
        <v>320</v>
      </c>
      <c r="K21" s="25">
        <v>-673</v>
      </c>
      <c r="L21" s="25">
        <v>637</v>
      </c>
      <c r="M21" s="25">
        <v>9849</v>
      </c>
      <c r="N21" s="25">
        <v>6386</v>
      </c>
      <c r="O21" s="25">
        <v>123</v>
      </c>
      <c r="P21" s="25">
        <v>392</v>
      </c>
      <c r="Q21" s="25">
        <v>0</v>
      </c>
      <c r="R21" s="25">
        <v>2228</v>
      </c>
      <c r="S21" s="31">
        <v>411</v>
      </c>
    </row>
    <row r="22" spans="1:19" ht="15" customHeight="1">
      <c r="A22" s="12"/>
      <c r="B22" s="14" t="s">
        <v>84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1"/>
    </row>
    <row r="23" spans="1:19" ht="15" customHeight="1">
      <c r="A23" s="12" t="s">
        <v>51</v>
      </c>
      <c r="B23" s="13" t="s">
        <v>8</v>
      </c>
      <c r="C23" s="25">
        <v>834</v>
      </c>
      <c r="D23" s="25">
        <v>1060</v>
      </c>
      <c r="E23" s="25">
        <v>64138</v>
      </c>
      <c r="F23" s="25">
        <v>10733</v>
      </c>
      <c r="G23" s="25">
        <v>-3746</v>
      </c>
      <c r="H23" s="25">
        <v>-640</v>
      </c>
      <c r="I23" s="25">
        <v>-142</v>
      </c>
      <c r="J23" s="25">
        <v>-655</v>
      </c>
      <c r="K23" s="25">
        <v>35742</v>
      </c>
      <c r="L23" s="25">
        <v>-1932</v>
      </c>
      <c r="M23" s="25">
        <v>-14176</v>
      </c>
      <c r="N23" s="25">
        <v>-95728</v>
      </c>
      <c r="O23" s="25">
        <v>-872</v>
      </c>
      <c r="P23" s="25">
        <v>-431</v>
      </c>
      <c r="Q23" s="25">
        <v>0</v>
      </c>
      <c r="R23" s="25">
        <v>6620</v>
      </c>
      <c r="S23" s="31">
        <v>-1537</v>
      </c>
    </row>
    <row r="24" spans="1:19" ht="15" customHeight="1">
      <c r="A24" s="12"/>
      <c r="B24" s="14" t="s">
        <v>85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31"/>
    </row>
    <row r="25" spans="1:19" ht="15" customHeight="1">
      <c r="A25" s="12" t="s">
        <v>52</v>
      </c>
      <c r="B25" s="13" t="s">
        <v>9</v>
      </c>
      <c r="C25" s="25">
        <v>638225</v>
      </c>
      <c r="D25" s="25">
        <v>0</v>
      </c>
      <c r="E25" s="25">
        <v>12084</v>
      </c>
      <c r="F25" s="25">
        <v>0</v>
      </c>
      <c r="G25" s="25">
        <v>81382</v>
      </c>
      <c r="H25" s="25">
        <v>0</v>
      </c>
      <c r="I25" s="25">
        <v>0</v>
      </c>
      <c r="J25" s="25">
        <v>0</v>
      </c>
      <c r="K25" s="25">
        <v>0</v>
      </c>
      <c r="L25" s="25">
        <v>158874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18554</v>
      </c>
      <c r="S25" s="31">
        <v>0</v>
      </c>
    </row>
    <row r="26" spans="1:19" ht="15" customHeight="1">
      <c r="A26" s="12"/>
      <c r="B26" s="14" t="s">
        <v>86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1"/>
    </row>
    <row r="27" spans="1:19" ht="15" customHeight="1">
      <c r="A27" s="12" t="s">
        <v>53</v>
      </c>
      <c r="B27" s="13" t="s">
        <v>10</v>
      </c>
      <c r="C27" s="25">
        <v>-151567</v>
      </c>
      <c r="D27" s="25">
        <v>0</v>
      </c>
      <c r="E27" s="25">
        <v>-5146</v>
      </c>
      <c r="F27" s="25">
        <v>0</v>
      </c>
      <c r="G27" s="25">
        <v>-94407</v>
      </c>
      <c r="H27" s="25">
        <v>0</v>
      </c>
      <c r="I27" s="25">
        <v>0</v>
      </c>
      <c r="J27" s="25">
        <v>0</v>
      </c>
      <c r="K27" s="25">
        <v>0</v>
      </c>
      <c r="L27" s="25">
        <v>-113734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-3924</v>
      </c>
      <c r="S27" s="31">
        <v>0</v>
      </c>
    </row>
    <row r="28" spans="1:19" ht="15" customHeight="1">
      <c r="A28" s="12"/>
      <c r="B28" s="14" t="s">
        <v>87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31"/>
    </row>
    <row r="29" spans="1:19" ht="15" customHeight="1">
      <c r="A29" s="12" t="s">
        <v>54</v>
      </c>
      <c r="B29" s="13" t="s">
        <v>11</v>
      </c>
      <c r="C29" s="25">
        <v>-471778</v>
      </c>
      <c r="D29" s="25">
        <v>0</v>
      </c>
      <c r="E29" s="25">
        <v>-1825</v>
      </c>
      <c r="F29" s="25">
        <v>0</v>
      </c>
      <c r="G29" s="25">
        <v>-22758</v>
      </c>
      <c r="H29" s="25">
        <v>0</v>
      </c>
      <c r="I29" s="25">
        <v>0</v>
      </c>
      <c r="J29" s="25">
        <v>0</v>
      </c>
      <c r="K29" s="25">
        <v>0</v>
      </c>
      <c r="L29" s="25">
        <v>-76590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-8218</v>
      </c>
      <c r="S29" s="31">
        <v>0</v>
      </c>
    </row>
    <row r="30" spans="1:19" ht="15" customHeight="1">
      <c r="A30" s="12"/>
      <c r="B30" s="14" t="s">
        <v>88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31"/>
    </row>
    <row r="31" spans="1:19" ht="15" customHeight="1">
      <c r="A31" s="12" t="s">
        <v>55</v>
      </c>
      <c r="B31" s="13" t="s">
        <v>12</v>
      </c>
      <c r="C31" s="25">
        <v>-12486</v>
      </c>
      <c r="D31" s="25">
        <v>95</v>
      </c>
      <c r="E31" s="25">
        <v>-53984</v>
      </c>
      <c r="F31" s="25">
        <v>96</v>
      </c>
      <c r="G31" s="25">
        <v>-511623</v>
      </c>
      <c r="H31" s="25">
        <v>-4195</v>
      </c>
      <c r="I31" s="25">
        <v>-503</v>
      </c>
      <c r="J31" s="25">
        <v>-193</v>
      </c>
      <c r="K31" s="25">
        <v>-1576</v>
      </c>
      <c r="L31" s="25">
        <v>54025</v>
      </c>
      <c r="M31" s="25">
        <v>-530</v>
      </c>
      <c r="N31" s="25">
        <v>285728</v>
      </c>
      <c r="O31" s="25">
        <v>485</v>
      </c>
      <c r="P31" s="25">
        <v>2686</v>
      </c>
      <c r="Q31" s="25">
        <v>2296</v>
      </c>
      <c r="R31" s="25">
        <v>-14594</v>
      </c>
      <c r="S31" s="31">
        <v>-4879</v>
      </c>
    </row>
    <row r="32" spans="1:19" ht="15" customHeight="1">
      <c r="A32" s="12"/>
      <c r="B32" s="14" t="s">
        <v>89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31"/>
    </row>
    <row r="33" spans="1:19" ht="15" customHeight="1">
      <c r="A33" s="15" t="s">
        <v>56</v>
      </c>
      <c r="B33" s="16" t="s">
        <v>90</v>
      </c>
      <c r="C33" s="26">
        <f>+C9+SUM(C11:C31)</f>
        <v>328565</v>
      </c>
      <c r="D33" s="26">
        <f t="shared" ref="D33" si="0">+D9+SUM(D11:D31)</f>
        <v>7527</v>
      </c>
      <c r="E33" s="26">
        <f t="shared" ref="E33:S33" si="1">+E9+SUM(E11:E31)</f>
        <v>1031826</v>
      </c>
      <c r="F33" s="26">
        <f t="shared" si="1"/>
        <v>122992</v>
      </c>
      <c r="G33" s="26">
        <f t="shared" si="1"/>
        <v>241124</v>
      </c>
      <c r="H33" s="26">
        <f t="shared" si="1"/>
        <v>183281</v>
      </c>
      <c r="I33" s="26">
        <f t="shared" si="1"/>
        <v>44340</v>
      </c>
      <c r="J33" s="26">
        <f t="shared" si="1"/>
        <v>12198</v>
      </c>
      <c r="K33" s="26">
        <f t="shared" si="1"/>
        <v>216054</v>
      </c>
      <c r="L33" s="26">
        <f t="shared" si="1"/>
        <v>355262</v>
      </c>
      <c r="M33" s="26">
        <f t="shared" si="1"/>
        <v>483507</v>
      </c>
      <c r="N33" s="26">
        <f t="shared" si="1"/>
        <v>1212526</v>
      </c>
      <c r="O33" s="26">
        <f t="shared" si="1"/>
        <v>48276</v>
      </c>
      <c r="P33" s="26">
        <f t="shared" si="1"/>
        <v>45417</v>
      </c>
      <c r="Q33" s="26">
        <f t="shared" si="1"/>
        <v>25580</v>
      </c>
      <c r="R33" s="26">
        <f t="shared" si="1"/>
        <v>474628</v>
      </c>
      <c r="S33" s="32">
        <f t="shared" si="1"/>
        <v>164419</v>
      </c>
    </row>
    <row r="34" spans="1:19" ht="15" customHeight="1">
      <c r="A34" s="15"/>
      <c r="B34" s="17" t="s">
        <v>91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2"/>
    </row>
    <row r="35" spans="1:19" ht="15" customHeight="1">
      <c r="A35" s="12" t="s">
        <v>57</v>
      </c>
      <c r="B35" s="13" t="s">
        <v>13</v>
      </c>
      <c r="C35" s="25">
        <v>181286</v>
      </c>
      <c r="D35" s="25">
        <v>1799</v>
      </c>
      <c r="E35" s="25">
        <v>323391</v>
      </c>
      <c r="F35" s="25">
        <v>15745</v>
      </c>
      <c r="G35" s="25">
        <v>310091</v>
      </c>
      <c r="H35" s="25">
        <v>52005</v>
      </c>
      <c r="I35" s="25">
        <v>5255</v>
      </c>
      <c r="J35" s="25">
        <v>2290</v>
      </c>
      <c r="K35" s="25">
        <v>67922</v>
      </c>
      <c r="L35" s="25">
        <v>90389</v>
      </c>
      <c r="M35" s="25">
        <v>95282</v>
      </c>
      <c r="N35" s="25">
        <v>352542</v>
      </c>
      <c r="O35" s="25">
        <v>7354</v>
      </c>
      <c r="P35" s="25">
        <v>21228</v>
      </c>
      <c r="Q35" s="25">
        <v>3762</v>
      </c>
      <c r="R35" s="25">
        <v>136762</v>
      </c>
      <c r="S35" s="31">
        <v>37657</v>
      </c>
    </row>
    <row r="36" spans="1:19" ht="15" customHeight="1">
      <c r="A36" s="12"/>
      <c r="B36" s="14" t="s">
        <v>92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31"/>
    </row>
    <row r="37" spans="1:19" ht="15" customHeight="1">
      <c r="A37" s="12" t="s">
        <v>58</v>
      </c>
      <c r="B37" s="13" t="s">
        <v>14</v>
      </c>
      <c r="C37" s="25">
        <v>120999</v>
      </c>
      <c r="D37" s="25">
        <v>1956</v>
      </c>
      <c r="E37" s="25">
        <v>221495</v>
      </c>
      <c r="F37" s="25">
        <v>9296</v>
      </c>
      <c r="G37" s="25">
        <v>227929</v>
      </c>
      <c r="H37" s="25">
        <v>29372</v>
      </c>
      <c r="I37" s="25">
        <v>5035</v>
      </c>
      <c r="J37" s="25">
        <v>1880</v>
      </c>
      <c r="K37" s="25">
        <v>36424</v>
      </c>
      <c r="L37" s="25">
        <v>50223</v>
      </c>
      <c r="M37" s="25">
        <v>54504</v>
      </c>
      <c r="N37" s="25">
        <v>219036</v>
      </c>
      <c r="O37" s="25">
        <v>4503</v>
      </c>
      <c r="P37" s="25">
        <v>14376</v>
      </c>
      <c r="Q37" s="25">
        <v>5543</v>
      </c>
      <c r="R37" s="25">
        <v>70343</v>
      </c>
      <c r="S37" s="31">
        <v>52385</v>
      </c>
    </row>
    <row r="38" spans="1:19" ht="15" customHeight="1">
      <c r="A38" s="12"/>
      <c r="B38" s="14" t="s">
        <v>93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31"/>
    </row>
    <row r="39" spans="1:19" ht="15" customHeight="1">
      <c r="A39" s="12" t="s">
        <v>59</v>
      </c>
      <c r="B39" s="13" t="s">
        <v>15</v>
      </c>
      <c r="C39" s="25">
        <v>15027</v>
      </c>
      <c r="D39" s="25">
        <v>309</v>
      </c>
      <c r="E39" s="25">
        <v>31816</v>
      </c>
      <c r="F39" s="25">
        <v>529</v>
      </c>
      <c r="G39" s="25">
        <v>56816</v>
      </c>
      <c r="H39" s="25">
        <v>3492</v>
      </c>
      <c r="I39" s="25">
        <v>727</v>
      </c>
      <c r="J39" s="25">
        <v>386</v>
      </c>
      <c r="K39" s="25">
        <v>10384</v>
      </c>
      <c r="L39" s="25">
        <v>14217</v>
      </c>
      <c r="M39" s="25">
        <v>15428</v>
      </c>
      <c r="N39" s="25">
        <v>54121</v>
      </c>
      <c r="O39" s="25">
        <v>427</v>
      </c>
      <c r="P39" s="25">
        <v>2584</v>
      </c>
      <c r="Q39" s="25">
        <v>1280</v>
      </c>
      <c r="R39" s="25">
        <v>40430</v>
      </c>
      <c r="S39" s="31">
        <v>8301</v>
      </c>
    </row>
    <row r="40" spans="1:19" ht="15" customHeight="1">
      <c r="A40" s="12"/>
      <c r="B40" s="14" t="s">
        <v>94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31"/>
    </row>
    <row r="41" spans="1:19" ht="15" customHeight="1">
      <c r="A41" s="12" t="s">
        <v>60</v>
      </c>
      <c r="B41" s="13" t="s">
        <v>16</v>
      </c>
      <c r="C41" s="25">
        <v>-1062</v>
      </c>
      <c r="D41" s="25">
        <v>-480</v>
      </c>
      <c r="E41" s="25">
        <v>44529</v>
      </c>
      <c r="F41" s="25">
        <v>20642</v>
      </c>
      <c r="G41" s="25">
        <v>1426746</v>
      </c>
      <c r="H41" s="25">
        <v>2893</v>
      </c>
      <c r="I41" s="25">
        <v>117</v>
      </c>
      <c r="J41" s="25">
        <v>0</v>
      </c>
      <c r="K41" s="25">
        <v>-640</v>
      </c>
      <c r="L41" s="25">
        <v>77483</v>
      </c>
      <c r="M41" s="25">
        <v>-1250</v>
      </c>
      <c r="N41" s="25">
        <v>24098</v>
      </c>
      <c r="O41" s="25">
        <v>-37</v>
      </c>
      <c r="P41" s="25">
        <v>261</v>
      </c>
      <c r="Q41" s="25">
        <v>0</v>
      </c>
      <c r="R41" s="25">
        <v>28307</v>
      </c>
      <c r="S41" s="31">
        <v>2734</v>
      </c>
    </row>
    <row r="42" spans="1:19" ht="15" customHeight="1">
      <c r="A42" s="12"/>
      <c r="B42" s="14" t="s">
        <v>95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31"/>
    </row>
    <row r="43" spans="1:19" ht="15" customHeight="1">
      <c r="A43" s="12" t="s">
        <v>61</v>
      </c>
      <c r="B43" s="13" t="s">
        <v>17</v>
      </c>
      <c r="C43" s="25">
        <v>91584</v>
      </c>
      <c r="D43" s="25">
        <v>29</v>
      </c>
      <c r="E43" s="25">
        <v>371630</v>
      </c>
      <c r="F43" s="25">
        <v>47</v>
      </c>
      <c r="G43" s="25">
        <v>2130631</v>
      </c>
      <c r="H43" s="25">
        <v>81353</v>
      </c>
      <c r="I43" s="25">
        <v>3115</v>
      </c>
      <c r="J43" s="25">
        <v>746</v>
      </c>
      <c r="K43" s="25">
        <v>121509</v>
      </c>
      <c r="L43" s="25">
        <v>91320</v>
      </c>
      <c r="M43" s="25">
        <v>265353</v>
      </c>
      <c r="N43" s="25">
        <v>375138</v>
      </c>
      <c r="O43" s="25">
        <v>-1206</v>
      </c>
      <c r="P43" s="25">
        <v>28921</v>
      </c>
      <c r="Q43" s="25">
        <v>7729</v>
      </c>
      <c r="R43" s="25">
        <v>72244</v>
      </c>
      <c r="S43" s="31">
        <v>84746</v>
      </c>
    </row>
    <row r="44" spans="1:19" ht="15" customHeight="1">
      <c r="A44" s="12"/>
      <c r="B44" s="14" t="s">
        <v>96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31"/>
    </row>
    <row r="45" spans="1:19" ht="15" customHeight="1">
      <c r="A45" s="12" t="s">
        <v>62</v>
      </c>
      <c r="B45" s="13" t="s">
        <v>18</v>
      </c>
      <c r="C45" s="25">
        <v>4767</v>
      </c>
      <c r="D45" s="25">
        <v>71</v>
      </c>
      <c r="E45" s="25">
        <v>39129</v>
      </c>
      <c r="F45" s="25">
        <v>0</v>
      </c>
      <c r="G45" s="25">
        <v>482376</v>
      </c>
      <c r="H45" s="25">
        <v>2157</v>
      </c>
      <c r="I45" s="25">
        <v>12817</v>
      </c>
      <c r="J45" s="25">
        <v>268</v>
      </c>
      <c r="K45" s="25">
        <v>17092</v>
      </c>
      <c r="L45" s="25">
        <v>-230</v>
      </c>
      <c r="M45" s="25">
        <v>25708</v>
      </c>
      <c r="N45" s="25">
        <v>0</v>
      </c>
      <c r="O45" s="25">
        <v>11107</v>
      </c>
      <c r="P45" s="25">
        <v>37</v>
      </c>
      <c r="Q45" s="25">
        <v>755</v>
      </c>
      <c r="R45" s="25">
        <v>-35</v>
      </c>
      <c r="S45" s="31">
        <v>671</v>
      </c>
    </row>
    <row r="46" spans="1:19" ht="15" customHeight="1">
      <c r="A46" s="12"/>
      <c r="B46" s="14" t="s">
        <v>97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31"/>
    </row>
    <row r="47" spans="1:19" ht="15" customHeight="1">
      <c r="A47" s="12" t="s">
        <v>63</v>
      </c>
      <c r="B47" s="13" t="s">
        <v>19</v>
      </c>
      <c r="C47" s="25">
        <v>2614</v>
      </c>
      <c r="D47" s="25">
        <v>0</v>
      </c>
      <c r="E47" s="25">
        <v>30295</v>
      </c>
      <c r="F47" s="25">
        <v>0</v>
      </c>
      <c r="G47" s="25">
        <v>213742</v>
      </c>
      <c r="H47" s="25">
        <v>2701</v>
      </c>
      <c r="I47" s="25">
        <v>-3</v>
      </c>
      <c r="J47" s="25">
        <v>-207</v>
      </c>
      <c r="K47" s="25">
        <v>8194</v>
      </c>
      <c r="L47" s="25">
        <v>3650</v>
      </c>
      <c r="M47" s="25">
        <v>3097</v>
      </c>
      <c r="N47" s="25">
        <v>21621</v>
      </c>
      <c r="O47" s="25">
        <v>-3</v>
      </c>
      <c r="P47" s="25">
        <v>-148</v>
      </c>
      <c r="Q47" s="25">
        <v>236</v>
      </c>
      <c r="R47" s="25">
        <v>13943</v>
      </c>
      <c r="S47" s="31">
        <v>0</v>
      </c>
    </row>
    <row r="48" spans="1:19" ht="15" customHeight="1">
      <c r="A48" s="12"/>
      <c r="B48" s="14" t="s">
        <v>98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31"/>
    </row>
    <row r="49" spans="1:19" ht="15" customHeight="1">
      <c r="A49" s="12" t="s">
        <v>64</v>
      </c>
      <c r="B49" s="13" t="s">
        <v>20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31">
        <v>0</v>
      </c>
    </row>
    <row r="50" spans="1:19" ht="15" customHeight="1">
      <c r="A50" s="12"/>
      <c r="B50" s="14" t="s">
        <v>99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31"/>
    </row>
    <row r="51" spans="1:19" ht="15" customHeight="1">
      <c r="A51" s="12" t="s">
        <v>65</v>
      </c>
      <c r="B51" s="13" t="s">
        <v>21</v>
      </c>
      <c r="C51" s="25">
        <v>11384</v>
      </c>
      <c r="D51" s="25">
        <v>0</v>
      </c>
      <c r="E51" s="25">
        <v>22994</v>
      </c>
      <c r="F51" s="25">
        <v>437</v>
      </c>
      <c r="G51" s="25">
        <v>6272</v>
      </c>
      <c r="H51" s="25">
        <v>-332</v>
      </c>
      <c r="I51" s="25">
        <v>0</v>
      </c>
      <c r="J51" s="25">
        <v>0</v>
      </c>
      <c r="K51" s="25">
        <v>-5907</v>
      </c>
      <c r="L51" s="25">
        <v>681</v>
      </c>
      <c r="M51" s="25">
        <v>208</v>
      </c>
      <c r="N51" s="25">
        <v>10770</v>
      </c>
      <c r="O51" s="25">
        <v>-1361</v>
      </c>
      <c r="P51" s="25">
        <v>0</v>
      </c>
      <c r="Q51" s="25">
        <v>0</v>
      </c>
      <c r="R51" s="25">
        <v>6943</v>
      </c>
      <c r="S51" s="31">
        <v>0</v>
      </c>
    </row>
    <row r="52" spans="1:19" ht="15" customHeight="1">
      <c r="A52" s="12"/>
      <c r="B52" s="14" t="s">
        <v>100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1"/>
    </row>
    <row r="53" spans="1:19" ht="15" customHeight="1">
      <c r="A53" s="15" t="s">
        <v>66</v>
      </c>
      <c r="B53" s="16" t="s">
        <v>22</v>
      </c>
      <c r="C53" s="26">
        <f>+C33-SUM(C35:C48)+C49+C51</f>
        <v>-75266</v>
      </c>
      <c r="D53" s="26">
        <f t="shared" ref="D53" si="2">+D33-SUM(D35:D48)+D49+D51</f>
        <v>3843</v>
      </c>
      <c r="E53" s="26">
        <f t="shared" ref="E53:S53" si="3">+E33-SUM(E35:E48)+E49+E51</f>
        <v>-7465</v>
      </c>
      <c r="F53" s="26">
        <f t="shared" si="3"/>
        <v>77170</v>
      </c>
      <c r="G53" s="26">
        <f t="shared" si="3"/>
        <v>-4600935</v>
      </c>
      <c r="H53" s="26">
        <f t="shared" si="3"/>
        <v>8976</v>
      </c>
      <c r="I53" s="26">
        <f t="shared" si="3"/>
        <v>17277</v>
      </c>
      <c r="J53" s="26">
        <f t="shared" si="3"/>
        <v>6835</v>
      </c>
      <c r="K53" s="26">
        <f t="shared" si="3"/>
        <v>-50738</v>
      </c>
      <c r="L53" s="26">
        <f t="shared" si="3"/>
        <v>28891</v>
      </c>
      <c r="M53" s="26">
        <f t="shared" si="3"/>
        <v>25593</v>
      </c>
      <c r="N53" s="26">
        <f t="shared" si="3"/>
        <v>176740</v>
      </c>
      <c r="O53" s="26">
        <f t="shared" si="3"/>
        <v>24770</v>
      </c>
      <c r="P53" s="26">
        <f t="shared" si="3"/>
        <v>-21842</v>
      </c>
      <c r="Q53" s="26">
        <f t="shared" si="3"/>
        <v>6275</v>
      </c>
      <c r="R53" s="26">
        <f t="shared" si="3"/>
        <v>119577</v>
      </c>
      <c r="S53" s="32">
        <f t="shared" si="3"/>
        <v>-22075</v>
      </c>
    </row>
    <row r="54" spans="1:19" ht="15" customHeight="1">
      <c r="A54" s="15"/>
      <c r="B54" s="17" t="s">
        <v>101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32"/>
    </row>
    <row r="55" spans="1:19" ht="15" customHeight="1">
      <c r="A55" s="12" t="s">
        <v>67</v>
      </c>
      <c r="B55" s="13" t="s">
        <v>31</v>
      </c>
      <c r="C55" s="27">
        <v>-18330</v>
      </c>
      <c r="D55" s="27">
        <v>1412</v>
      </c>
      <c r="E55" s="27">
        <v>2186</v>
      </c>
      <c r="F55" s="27">
        <v>36518</v>
      </c>
      <c r="G55" s="27">
        <v>-859886</v>
      </c>
      <c r="H55" s="27">
        <v>4673</v>
      </c>
      <c r="I55" s="27">
        <v>11188</v>
      </c>
      <c r="J55" s="27">
        <v>2998</v>
      </c>
      <c r="K55" s="27">
        <v>4796</v>
      </c>
      <c r="L55" s="27">
        <v>6750</v>
      </c>
      <c r="M55" s="27">
        <v>12719</v>
      </c>
      <c r="N55" s="27">
        <v>15869</v>
      </c>
      <c r="O55" s="27">
        <v>13547</v>
      </c>
      <c r="P55" s="27">
        <v>4098</v>
      </c>
      <c r="Q55" s="27">
        <v>2347</v>
      </c>
      <c r="R55" s="27">
        <v>39328</v>
      </c>
      <c r="S55" s="33">
        <v>23</v>
      </c>
    </row>
    <row r="56" spans="1:19" ht="15" customHeight="1">
      <c r="A56" s="12"/>
      <c r="B56" s="14" t="s">
        <v>102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33"/>
    </row>
    <row r="57" spans="1:19" ht="15" customHeight="1">
      <c r="A57" s="15"/>
      <c r="B57" s="13" t="s">
        <v>68</v>
      </c>
      <c r="C57" s="25">
        <v>26304</v>
      </c>
      <c r="D57" s="25">
        <v>1394</v>
      </c>
      <c r="E57" s="25">
        <v>62504</v>
      </c>
      <c r="F57" s="25">
        <v>34358</v>
      </c>
      <c r="G57" s="25">
        <v>65452</v>
      </c>
      <c r="H57" s="25">
        <v>26840</v>
      </c>
      <c r="I57" s="25">
        <v>4518</v>
      </c>
      <c r="J57" s="25">
        <v>2446</v>
      </c>
      <c r="K57" s="25">
        <v>9467</v>
      </c>
      <c r="L57" s="25">
        <v>16091</v>
      </c>
      <c r="M57" s="25">
        <v>39658</v>
      </c>
      <c r="N57" s="25">
        <v>37141</v>
      </c>
      <c r="O57" s="25">
        <v>659</v>
      </c>
      <c r="P57" s="25">
        <v>2167</v>
      </c>
      <c r="Q57" s="25">
        <v>3038</v>
      </c>
      <c r="R57" s="25">
        <v>20939</v>
      </c>
      <c r="S57" s="31">
        <v>817</v>
      </c>
    </row>
    <row r="58" spans="1:19" ht="15" customHeight="1">
      <c r="A58" s="15"/>
      <c r="B58" s="18" t="s">
        <v>103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31"/>
    </row>
    <row r="59" spans="1:19" ht="15" customHeight="1">
      <c r="A59" s="15"/>
      <c r="B59" s="13" t="s">
        <v>69</v>
      </c>
      <c r="C59" s="25">
        <v>-44634</v>
      </c>
      <c r="D59" s="25">
        <v>18</v>
      </c>
      <c r="E59" s="25">
        <v>-60318</v>
      </c>
      <c r="F59" s="25">
        <v>2160</v>
      </c>
      <c r="G59" s="25">
        <v>-925338</v>
      </c>
      <c r="H59" s="25">
        <v>-22167</v>
      </c>
      <c r="I59" s="25">
        <v>6670</v>
      </c>
      <c r="J59" s="25">
        <v>552</v>
      </c>
      <c r="K59" s="25">
        <v>-4671</v>
      </c>
      <c r="L59" s="25">
        <v>-9341</v>
      </c>
      <c r="M59" s="25">
        <v>-26939</v>
      </c>
      <c r="N59" s="25">
        <v>-21272</v>
      </c>
      <c r="O59" s="25">
        <v>12888</v>
      </c>
      <c r="P59" s="25">
        <v>1931</v>
      </c>
      <c r="Q59" s="25">
        <v>-691</v>
      </c>
      <c r="R59" s="25">
        <v>18389</v>
      </c>
      <c r="S59" s="31">
        <v>-794</v>
      </c>
    </row>
    <row r="60" spans="1:19" ht="15" customHeight="1">
      <c r="A60" s="15"/>
      <c r="B60" s="18" t="s">
        <v>104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1"/>
    </row>
    <row r="61" spans="1:19" ht="15" customHeight="1">
      <c r="A61" s="15" t="s">
        <v>70</v>
      </c>
      <c r="B61" s="16" t="s">
        <v>23</v>
      </c>
      <c r="C61" s="26">
        <f>+C53-C55</f>
        <v>-56936</v>
      </c>
      <c r="D61" s="26">
        <f t="shared" ref="D61" si="4">+D53-D55</f>
        <v>2431</v>
      </c>
      <c r="E61" s="26">
        <f t="shared" ref="E61:S61" si="5">+E53-E55</f>
        <v>-9651</v>
      </c>
      <c r="F61" s="26">
        <f t="shared" si="5"/>
        <v>40652</v>
      </c>
      <c r="G61" s="26">
        <f t="shared" si="5"/>
        <v>-3741049</v>
      </c>
      <c r="H61" s="26">
        <f t="shared" si="5"/>
        <v>4303</v>
      </c>
      <c r="I61" s="26">
        <f t="shared" si="5"/>
        <v>6089</v>
      </c>
      <c r="J61" s="26">
        <f t="shared" si="5"/>
        <v>3837</v>
      </c>
      <c r="K61" s="26">
        <f t="shared" si="5"/>
        <v>-55534</v>
      </c>
      <c r="L61" s="26">
        <f t="shared" si="5"/>
        <v>22141</v>
      </c>
      <c r="M61" s="26">
        <f t="shared" si="5"/>
        <v>12874</v>
      </c>
      <c r="N61" s="26">
        <f t="shared" si="5"/>
        <v>160871</v>
      </c>
      <c r="O61" s="26">
        <f t="shared" si="5"/>
        <v>11223</v>
      </c>
      <c r="P61" s="26">
        <f t="shared" si="5"/>
        <v>-25940</v>
      </c>
      <c r="Q61" s="26">
        <f t="shared" si="5"/>
        <v>3928</v>
      </c>
      <c r="R61" s="26">
        <f t="shared" si="5"/>
        <v>80249</v>
      </c>
      <c r="S61" s="32">
        <f t="shared" si="5"/>
        <v>-22098</v>
      </c>
    </row>
    <row r="62" spans="1:19" ht="15" customHeight="1">
      <c r="A62" s="15"/>
      <c r="B62" s="17" t="s">
        <v>105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32"/>
    </row>
    <row r="63" spans="1:19" ht="15" customHeight="1">
      <c r="A63" s="12" t="s">
        <v>71</v>
      </c>
      <c r="B63" s="19" t="s">
        <v>106</v>
      </c>
      <c r="C63" s="25">
        <v>0</v>
      </c>
      <c r="D63" s="25">
        <v>0</v>
      </c>
      <c r="E63" s="25">
        <v>-33605</v>
      </c>
      <c r="F63" s="25">
        <v>0</v>
      </c>
      <c r="G63" s="25">
        <v>-9626</v>
      </c>
      <c r="H63" s="25">
        <v>0</v>
      </c>
      <c r="I63" s="25">
        <v>0</v>
      </c>
      <c r="J63" s="25">
        <v>0</v>
      </c>
      <c r="K63" s="25">
        <v>-40999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654</v>
      </c>
      <c r="S63" s="31">
        <v>0</v>
      </c>
    </row>
    <row r="64" spans="1:19" ht="15" customHeight="1">
      <c r="A64" s="12"/>
      <c r="B64" s="20" t="s">
        <v>107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31"/>
    </row>
    <row r="65" spans="1:19" ht="15" customHeight="1">
      <c r="A65" s="12" t="s">
        <v>72</v>
      </c>
      <c r="B65" s="13" t="s">
        <v>24</v>
      </c>
      <c r="C65" s="25">
        <v>49679</v>
      </c>
      <c r="D65" s="25">
        <v>97</v>
      </c>
      <c r="E65" s="25">
        <v>52596</v>
      </c>
      <c r="F65" s="25">
        <v>0</v>
      </c>
      <c r="G65" s="25">
        <v>-163722</v>
      </c>
      <c r="H65" s="25">
        <v>1791</v>
      </c>
      <c r="I65" s="25">
        <v>14</v>
      </c>
      <c r="J65" s="25">
        <v>16</v>
      </c>
      <c r="K65" s="25">
        <v>1174</v>
      </c>
      <c r="L65" s="25">
        <v>50</v>
      </c>
      <c r="M65" s="25">
        <v>1003</v>
      </c>
      <c r="N65" s="25">
        <v>30955</v>
      </c>
      <c r="O65" s="25">
        <v>0</v>
      </c>
      <c r="P65" s="25">
        <v>0</v>
      </c>
      <c r="Q65" s="25">
        <v>0</v>
      </c>
      <c r="R65" s="25">
        <v>76</v>
      </c>
      <c r="S65" s="31">
        <v>0</v>
      </c>
    </row>
    <row r="66" spans="1:19" ht="15" customHeight="1">
      <c r="A66" s="12"/>
      <c r="B66" s="14" t="s">
        <v>108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1"/>
    </row>
    <row r="67" spans="1:19" ht="15" customHeight="1">
      <c r="A67" s="21" t="s">
        <v>73</v>
      </c>
      <c r="B67" s="22" t="s">
        <v>109</v>
      </c>
      <c r="C67" s="28">
        <f>+C61-C65</f>
        <v>-106615</v>
      </c>
      <c r="D67" s="28">
        <f t="shared" ref="D67" si="6">+D61-D65</f>
        <v>2334</v>
      </c>
      <c r="E67" s="28">
        <f t="shared" ref="E67:S67" si="7">+E61-E65</f>
        <v>-62247</v>
      </c>
      <c r="F67" s="28">
        <f t="shared" si="7"/>
        <v>40652</v>
      </c>
      <c r="G67" s="28">
        <f t="shared" si="7"/>
        <v>-3577327</v>
      </c>
      <c r="H67" s="28">
        <f t="shared" si="7"/>
        <v>2512</v>
      </c>
      <c r="I67" s="28">
        <f t="shared" si="7"/>
        <v>6075</v>
      </c>
      <c r="J67" s="28">
        <f t="shared" si="7"/>
        <v>3821</v>
      </c>
      <c r="K67" s="28">
        <f>+K61-K65+K63</f>
        <v>-97707</v>
      </c>
      <c r="L67" s="28">
        <f t="shared" si="7"/>
        <v>22091</v>
      </c>
      <c r="M67" s="28">
        <f t="shared" si="7"/>
        <v>11871</v>
      </c>
      <c r="N67" s="28">
        <f t="shared" si="7"/>
        <v>129916</v>
      </c>
      <c r="O67" s="28">
        <f t="shared" si="7"/>
        <v>11223</v>
      </c>
      <c r="P67" s="28">
        <f t="shared" si="7"/>
        <v>-25940</v>
      </c>
      <c r="Q67" s="28">
        <f t="shared" si="7"/>
        <v>3928</v>
      </c>
      <c r="R67" s="28">
        <f t="shared" si="7"/>
        <v>80173</v>
      </c>
      <c r="S67" s="34">
        <f t="shared" si="7"/>
        <v>-22098</v>
      </c>
    </row>
    <row r="68" spans="1:19" ht="15" customHeight="1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5" customHeight="1">
      <c r="A69" s="9" t="s">
        <v>110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 ht="15" customHeight="1">
      <c r="A70" s="23" t="s">
        <v>111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ht="15" customHeight="1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 ht="15" customHeight="1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19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19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1:19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1:19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80" spans="1:19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113" spans="2:2">
      <c r="B113" s="7"/>
    </row>
  </sheetData>
  <pageMargins left="0.27559055118110237" right="0.35433070866141736" top="0.47244094488188981" bottom="0.43307086614173229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 2014</vt:lpstr>
      <vt:lpstr>'JUN 2014'!Títulos_de_Impressão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2011-06-21T13:54:17Z</cp:lastPrinted>
  <dcterms:created xsi:type="dcterms:W3CDTF">2010-12-06T09:12:07Z</dcterms:created>
  <dcterms:modified xsi:type="dcterms:W3CDTF">2015-04-01T16:23:44Z</dcterms:modified>
</cp:coreProperties>
</file>