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360" yWindow="45" windowWidth="20520" windowHeight="9465" tabRatio="594"/>
  </bookViews>
  <sheets>
    <sheet name="DEZ 2014" sheetId="54" r:id="rId1"/>
  </sheets>
  <definedNames>
    <definedName name="_xlnm.Print_Titles" localSheetId="0">'DEZ 2014'!$A:$B,'DEZ 2014'!$4:$4</definedName>
  </definedNames>
  <calcPr calcId="125725"/>
</workbook>
</file>

<file path=xl/calcChain.xml><?xml version="1.0" encoding="utf-8"?>
<calcChain xmlns="http://schemas.openxmlformats.org/spreadsheetml/2006/main">
  <c r="Z200" i="54"/>
  <c r="Z182"/>
  <c r="Z126"/>
  <c r="Z201" l="1"/>
  <c r="L200"/>
  <c r="L182"/>
  <c r="L126"/>
  <c r="L88"/>
  <c r="L201" l="1"/>
  <c r="F203"/>
  <c r="C203"/>
  <c r="H203"/>
  <c r="P203"/>
  <c r="R203"/>
  <c r="W203"/>
  <c r="G203"/>
  <c r="O203"/>
  <c r="T203"/>
  <c r="V203"/>
  <c r="E203"/>
  <c r="N203"/>
  <c r="S203"/>
  <c r="AB203"/>
  <c r="J203"/>
  <c r="Z203"/>
  <c r="D203"/>
  <c r="M203"/>
  <c r="Q203"/>
  <c r="U203"/>
  <c r="X203"/>
  <c r="AA203"/>
  <c r="I203"/>
  <c r="K203"/>
  <c r="Y203"/>
  <c r="L203" l="1"/>
</calcChain>
</file>

<file path=xl/comments1.xml><?xml version="1.0" encoding="utf-8"?>
<comments xmlns="http://schemas.openxmlformats.org/spreadsheetml/2006/main">
  <authors>
    <author>Vera Flores</author>
  </authors>
  <commentList>
    <comment ref="E136" authorId="0">
      <text>
        <r>
          <rPr>
            <sz val="8"/>
            <color indexed="81"/>
            <rFont val="Tahoma"/>
            <family val="2"/>
          </rPr>
          <t xml:space="preserve">Inclui juros a pagar.
</t>
        </r>
        <r>
          <rPr>
            <i/>
            <sz val="8"/>
            <color indexed="81"/>
            <rFont val="Tahoma"/>
            <family val="2"/>
          </rPr>
          <t>Includes interest payable.</t>
        </r>
      </text>
    </comment>
  </commentList>
</comments>
</file>

<file path=xl/sharedStrings.xml><?xml version="1.0" encoding="utf-8"?>
<sst xmlns="http://schemas.openxmlformats.org/spreadsheetml/2006/main" count="269" uniqueCount="221">
  <si>
    <t>BBVA</t>
  </si>
  <si>
    <t>BIG</t>
  </si>
  <si>
    <t>BII</t>
  </si>
  <si>
    <t>BNP SS</t>
  </si>
  <si>
    <t>BPI</t>
  </si>
  <si>
    <t>CGD</t>
  </si>
  <si>
    <t>Caixa e disponibilidades em bancos centrais</t>
  </si>
  <si>
    <t>Disponibilidades em outras instituições de crédito</t>
  </si>
  <si>
    <t>Activos financeiros detidos para negociação</t>
  </si>
  <si>
    <t>Outros activos financeiros ao justo valor através de resultados</t>
  </si>
  <si>
    <t>Activos financeiros disponiveis para venda</t>
  </si>
  <si>
    <t>Aplicações em instituições de crédito</t>
  </si>
  <si>
    <t>Crédito a clientes</t>
  </si>
  <si>
    <t>Investimentos detidos até à maturidade</t>
  </si>
  <si>
    <t>Activos com acordo de recompra</t>
  </si>
  <si>
    <t>Derivados de cobertura</t>
  </si>
  <si>
    <t>Activos não correntes detidos para venda</t>
  </si>
  <si>
    <t>Propriedades de investimento</t>
  </si>
  <si>
    <t>Outros activos tangíveis</t>
  </si>
  <si>
    <t>Activos intangíveis</t>
  </si>
  <si>
    <t>Investimentos em filiais, associadas e empreendimentos conjuntos</t>
  </si>
  <si>
    <t>Activos por impostos correntes</t>
  </si>
  <si>
    <t>Activos por impostos diferidos</t>
  </si>
  <si>
    <t>Outros activos</t>
  </si>
  <si>
    <t>Recursos de bancos centrais</t>
  </si>
  <si>
    <t>Passivos financeiros detidos para negociação</t>
  </si>
  <si>
    <t>Outros passivos financeiros ao justo valor através de resultados</t>
  </si>
  <si>
    <t>Recursos de outras instituições de crédito</t>
  </si>
  <si>
    <t>Recursos de clientes e outros empréstimos</t>
  </si>
  <si>
    <t>Responsabilidades representadas por títulos</t>
  </si>
  <si>
    <t>Passivos financeiros associados a activos transferidos</t>
  </si>
  <si>
    <t>Passivos não correntes detidos para venda</t>
  </si>
  <si>
    <t>Provisões</t>
  </si>
  <si>
    <t>Passivos por impostos correntes</t>
  </si>
  <si>
    <t>Passivos por impostos diferidos</t>
  </si>
  <si>
    <t>Instrumentos representativos de capital</t>
  </si>
  <si>
    <t>Outros passivos subordinados</t>
  </si>
  <si>
    <t>Outros passivos</t>
  </si>
  <si>
    <t>Capital</t>
  </si>
  <si>
    <t>Prémios de emissão</t>
  </si>
  <si>
    <t>Outros instrumentos de capital</t>
  </si>
  <si>
    <t>Reservas de reavaliação</t>
  </si>
  <si>
    <t>Outras reservas e resultados transitados</t>
  </si>
  <si>
    <t>1.</t>
  </si>
  <si>
    <t>1.1. Caixa</t>
  </si>
  <si>
    <t>1.2. Depósitos à ordem em bancos centrais</t>
  </si>
  <si>
    <t>2.</t>
  </si>
  <si>
    <t>3.</t>
  </si>
  <si>
    <t>3.1. Obrigações outros títulos de rendimento fixo de emissores públicos</t>
  </si>
  <si>
    <t xml:space="preserve">3.2. Obrigações outros títulos de rendimento fixo de outros emissores </t>
  </si>
  <si>
    <t>3.3. Acções</t>
  </si>
  <si>
    <t>3.4. Outros títulos</t>
  </si>
  <si>
    <t>3.5. Derivados</t>
  </si>
  <si>
    <t>4.</t>
  </si>
  <si>
    <t>4.1. Obrigações outros títulos de rendimento fixo de emissores públicos</t>
  </si>
  <si>
    <t xml:space="preserve">4.2. Obrigações outros títulos de rendimento fixo de outros emissores </t>
  </si>
  <si>
    <t>4.3. Acções</t>
  </si>
  <si>
    <t>4.4. Outros títulos</t>
  </si>
  <si>
    <t>5.</t>
  </si>
  <si>
    <t>5.1. Obrigações outros títulos de rendimento fixo de emissores públicos</t>
  </si>
  <si>
    <t xml:space="preserve">5.2. Obrigações outros títulos de rendimento fixo de outros emissores </t>
  </si>
  <si>
    <t>5.3. Acções</t>
  </si>
  <si>
    <t>5.4. Outros títulos</t>
  </si>
  <si>
    <t>5.5. Perdas por imparidade</t>
  </si>
  <si>
    <t>6.</t>
  </si>
  <si>
    <t>6.2. Depósitos</t>
  </si>
  <si>
    <t>6.3. Empréstimos</t>
  </si>
  <si>
    <t>6.5. Operações de compra com acordo de revenda</t>
  </si>
  <si>
    <t>6.6. Perdas por imparidade</t>
  </si>
  <si>
    <t>7.</t>
  </si>
  <si>
    <t>7.1. Crédito não representado por valores mobiliários</t>
  </si>
  <si>
    <t>7.2. Crédito titularizado não desreconhecido</t>
  </si>
  <si>
    <t>7.3. Outros créditos e valores a receber (titulados)</t>
  </si>
  <si>
    <t>7.4. Crédito e juros vencidos</t>
  </si>
  <si>
    <t>7.5. Provisões</t>
  </si>
  <si>
    <t>8.</t>
  </si>
  <si>
    <t>8.1. Obrigações outros títulos de rendimento fixo de emissores públicos</t>
  </si>
  <si>
    <t xml:space="preserve">8.2. Obrigações outros títulos de rendimento fixo de outros emissores </t>
  </si>
  <si>
    <t>8.3. Perdas por imparidade</t>
  </si>
  <si>
    <t>9.</t>
  </si>
  <si>
    <t>10.</t>
  </si>
  <si>
    <t>11.</t>
  </si>
  <si>
    <t>11.2. Perdas por imparidade</t>
  </si>
  <si>
    <t>12.</t>
  </si>
  <si>
    <t>12.1. Valor bruto</t>
  </si>
  <si>
    <t>12.2. Provisões, imparidade e amortizações</t>
  </si>
  <si>
    <t>13.</t>
  </si>
  <si>
    <t>13.1. Valor bruto</t>
  </si>
  <si>
    <t>13.2. Provisões, imparidade e amortizações</t>
  </si>
  <si>
    <t>14.</t>
  </si>
  <si>
    <t>14.1. Valor bruto</t>
  </si>
  <si>
    <t>14.2. Provisões, imparidade e amortizações</t>
  </si>
  <si>
    <t>15.</t>
  </si>
  <si>
    <t>15.1. Valor bruto</t>
  </si>
  <si>
    <t>15.2. Perdas por imparidade</t>
  </si>
  <si>
    <t>16.</t>
  </si>
  <si>
    <t>17.</t>
  </si>
  <si>
    <t>18.</t>
  </si>
  <si>
    <t>18.1. Valor bruto</t>
  </si>
  <si>
    <t>18.2. Imparidade</t>
  </si>
  <si>
    <t>4.1. Depósitos</t>
  </si>
  <si>
    <t>4.2. Recursos do mercado monetário interbancário</t>
  </si>
  <si>
    <t>4.3. Empréstimos</t>
  </si>
  <si>
    <t>4.4. Operações de venda com acordo de recompra</t>
  </si>
  <si>
    <t>4.5. Outros recursos</t>
  </si>
  <si>
    <t>5.1. Depósitos à vista</t>
  </si>
  <si>
    <t>5.2. Depósitos a prazo</t>
  </si>
  <si>
    <t>5.3. Depósitos de poupança</t>
  </si>
  <si>
    <t>5.4. Outros recursos</t>
  </si>
  <si>
    <t>6.1. Certificados de depósitos</t>
  </si>
  <si>
    <t>6.2. Obrigações</t>
  </si>
  <si>
    <t>6.3. Outras responsabilidades</t>
  </si>
  <si>
    <t>19.</t>
  </si>
  <si>
    <t>20.</t>
  </si>
  <si>
    <t>21.</t>
  </si>
  <si>
    <t>22.</t>
  </si>
  <si>
    <t>23.</t>
  </si>
  <si>
    <t>Banco BIC</t>
  </si>
  <si>
    <t>Banco BPI</t>
  </si>
  <si>
    <t>Millennium bcp</t>
  </si>
  <si>
    <t>Activobank</t>
  </si>
  <si>
    <t>Finantia</t>
  </si>
  <si>
    <t>Invest</t>
  </si>
  <si>
    <t>Banif</t>
  </si>
  <si>
    <t>Banif Inv</t>
  </si>
  <si>
    <t>Banif Mais</t>
  </si>
  <si>
    <t>Montepio</t>
  </si>
  <si>
    <t>CBI</t>
  </si>
  <si>
    <t>Popular</t>
  </si>
  <si>
    <t>Sant Consumer</t>
  </si>
  <si>
    <t>Santander Totta</t>
  </si>
  <si>
    <t>BB</t>
  </si>
  <si>
    <t>Barclays</t>
  </si>
  <si>
    <t>BNP</t>
  </si>
  <si>
    <t>BALANÇOS INDIVIDUAIS / SEPARATE BALANCE SHEETS</t>
  </si>
  <si>
    <t>(milhares / thousands €)</t>
  </si>
  <si>
    <t>Activo / Assets</t>
  </si>
  <si>
    <t>Cash and deposits at central banks</t>
  </si>
  <si>
    <t>Cash</t>
  </si>
  <si>
    <t>Deposits at central banks</t>
  </si>
  <si>
    <t>Deposits at other credit institutions</t>
  </si>
  <si>
    <t>Financial assets held for trading</t>
  </si>
  <si>
    <t>Bonds and other fixed income securities issued by public bodies</t>
  </si>
  <si>
    <t>Bonds and other fixed income securities issued by other bodies</t>
  </si>
  <si>
    <t>Shares</t>
  </si>
  <si>
    <t>Other securities</t>
  </si>
  <si>
    <t>Derivatives</t>
  </si>
  <si>
    <t>Other financial assets at fair value through profit or loss</t>
  </si>
  <si>
    <t>Available-for-sale financial assets</t>
  </si>
  <si>
    <t>Impairments</t>
  </si>
  <si>
    <t>Loans and advances to credit institutions</t>
  </si>
  <si>
    <t>6.1. Mercado monetário interbancário</t>
  </si>
  <si>
    <t>Interbank money market</t>
  </si>
  <si>
    <t>Deposits</t>
  </si>
  <si>
    <t>Loans</t>
  </si>
  <si>
    <t>6.4. Outras aplicações</t>
  </si>
  <si>
    <t>Other loans and advances</t>
  </si>
  <si>
    <t>Purchase operations with resale agreements</t>
  </si>
  <si>
    <t>Loans and advances to customers</t>
  </si>
  <si>
    <t>Loans not represented by securities</t>
  </si>
  <si>
    <t>Non-derecognised securitised loans</t>
  </si>
  <si>
    <t>Other loans and amounts receivable (secured)</t>
  </si>
  <si>
    <t>Overdue loans and interest</t>
  </si>
  <si>
    <t>Provisions</t>
  </si>
  <si>
    <t>Held-to-maturity investments</t>
  </si>
  <si>
    <t>Assets with repurchase agreements</t>
  </si>
  <si>
    <t>Hedging derivatives</t>
  </si>
  <si>
    <t>Non-current assets held for sale</t>
  </si>
  <si>
    <t>11.1. Valor bruto</t>
  </si>
  <si>
    <t>Gross amount</t>
  </si>
  <si>
    <t>Investment properties</t>
  </si>
  <si>
    <t>Provisions, impairments and depreciation</t>
  </si>
  <si>
    <t>Other tangible assets</t>
  </si>
  <si>
    <t>Intangible assets</t>
  </si>
  <si>
    <t>Investmetns in subsidiaries, associates and joint ventures</t>
  </si>
  <si>
    <t>Current income tax assets</t>
  </si>
  <si>
    <t>Deferred income tax assets</t>
  </si>
  <si>
    <t>Other assets</t>
  </si>
  <si>
    <t>Total de Activo / Total Assets</t>
  </si>
  <si>
    <t>Passivo / Liabilities</t>
  </si>
  <si>
    <t>Deposits from central banks</t>
  </si>
  <si>
    <t>Financial liabilities held for trading</t>
  </si>
  <si>
    <t>Other financial liabilities at fair value through profit or loss</t>
  </si>
  <si>
    <t>Deposits from other credit institutions</t>
  </si>
  <si>
    <t>Sale operations with repurchase agreements</t>
  </si>
  <si>
    <t>Other funds</t>
  </si>
  <si>
    <t>Deposits from customers</t>
  </si>
  <si>
    <t>Demand deposits</t>
  </si>
  <si>
    <t>Term deposits</t>
  </si>
  <si>
    <t>Saving accounts</t>
  </si>
  <si>
    <t>Debt securities issued</t>
  </si>
  <si>
    <t>Certificates of deposit</t>
  </si>
  <si>
    <t>Bonds</t>
  </si>
  <si>
    <t>Other liabilities</t>
  </si>
  <si>
    <t>Financial liabilities associated with transferred assets</t>
  </si>
  <si>
    <t>Non-current liabilities held for sale</t>
  </si>
  <si>
    <t>Current income tax liabilities</t>
  </si>
  <si>
    <t>Deferred income tax liabilities</t>
  </si>
  <si>
    <t>Equity instruments</t>
  </si>
  <si>
    <t>Other subordinated liabilities</t>
  </si>
  <si>
    <t>Total de Passivo / Total Liabilities</t>
  </si>
  <si>
    <t>Capital / Equity</t>
  </si>
  <si>
    <t>Share capital</t>
  </si>
  <si>
    <t>Share premiums</t>
  </si>
  <si>
    <t>Other equity instruments</t>
  </si>
  <si>
    <t>Acções próprias</t>
  </si>
  <si>
    <t>Treasury stock</t>
  </si>
  <si>
    <t>Revaluation reserves</t>
  </si>
  <si>
    <t>Other reserves and retained earnings</t>
  </si>
  <si>
    <t>Resultado líquido</t>
  </si>
  <si>
    <t>Net income</t>
  </si>
  <si>
    <t>Dividendos antecipados</t>
  </si>
  <si>
    <t>Interim dividends</t>
  </si>
  <si>
    <t>Total de Capital Próprio / Total Equity</t>
  </si>
  <si>
    <t>Total de Passivo + Capital Próprio / Total Liabilities + Equity</t>
  </si>
  <si>
    <t>Fonte: Associação Portuguesa de Bancos</t>
  </si>
  <si>
    <t>Source: Portuguese Banking Association</t>
  </si>
  <si>
    <t>Banco Carregosa</t>
  </si>
  <si>
    <t>Montepio Inv</t>
  </si>
  <si>
    <t>31 DE DEZEMBRO DE 2014 / 31 DECEMBER 2014</t>
  </si>
  <si>
    <t>SICAM</t>
  </si>
</sst>
</file>

<file path=xl/styles.xml><?xml version="1.0" encoding="utf-8"?>
<styleSheet xmlns="http://schemas.openxmlformats.org/spreadsheetml/2006/main">
  <numFmts count="4">
    <numFmt numFmtId="164" formatCode="#,##0\ ;\(#,##0\);\-\ "/>
    <numFmt numFmtId="165" formatCode="#.##0;\(#.##0\);\-"/>
    <numFmt numFmtId="166" formatCode="@*."/>
    <numFmt numFmtId="167" formatCode="#\ ###\ ##0\ ;\(#\ ###\ ##0\);\-\ 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indexed="8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165" fontId="4" fillId="0" borderId="0" xfId="0" applyNumberFormat="1" applyFont="1" applyBorder="1"/>
    <xf numFmtId="165" fontId="1" fillId="0" borderId="0" xfId="0" applyNumberFormat="1" applyFont="1"/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4" fontId="9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 indent="3"/>
    </xf>
    <xf numFmtId="0" fontId="0" fillId="3" borderId="4" xfId="0" applyFill="1" applyBorder="1" applyAlignment="1">
      <alignment vertical="center"/>
    </xf>
    <xf numFmtId="166" fontId="6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66" fontId="6" fillId="3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8" fillId="3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9" fillId="3" borderId="5" xfId="0" applyNumberFormat="1" applyFont="1" applyFill="1" applyBorder="1" applyAlignment="1">
      <alignment horizontal="right" vertical="center"/>
    </xf>
    <xf numFmtId="167" fontId="9" fillId="3" borderId="2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3" borderId="0" xfId="0" applyNumberFormat="1" applyFont="1" applyFill="1" applyBorder="1" applyAlignment="1">
      <alignment horizontal="right" vertical="center"/>
    </xf>
    <xf numFmtId="167" fontId="6" fillId="3" borderId="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4" fontId="8" fillId="3" borderId="6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167" fontId="9" fillId="3" borderId="7" xfId="0" applyNumberFormat="1" applyFont="1" applyFill="1" applyBorder="1" applyAlignment="1">
      <alignment horizontal="right" vertical="center"/>
    </xf>
    <xf numFmtId="167" fontId="9" fillId="3" borderId="8" xfId="0" applyNumberFormat="1" applyFont="1" applyFill="1" applyBorder="1" applyAlignment="1">
      <alignment horizontal="right" vertical="center"/>
    </xf>
    <xf numFmtId="167" fontId="6" fillId="0" borderId="6" xfId="0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right" vertical="center"/>
    </xf>
    <xf numFmtId="164" fontId="9" fillId="0" borderId="0" xfId="5" applyNumberFormat="1" applyFont="1" applyFill="1" applyBorder="1"/>
    <xf numFmtId="0" fontId="1" fillId="0" borderId="0" xfId="0" applyFont="1" applyBorder="1"/>
    <xf numFmtId="165" fontId="1" fillId="0" borderId="0" xfId="0" applyNumberFormat="1" applyFont="1" applyBorder="1"/>
    <xf numFmtId="167" fontId="6" fillId="3" borderId="7" xfId="0" applyNumberFormat="1" applyFont="1" applyFill="1" applyBorder="1" applyAlignment="1">
      <alignment horizontal="right" vertical="center"/>
    </xf>
  </cellXfs>
  <cellStyles count="6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Normal_Nota das pensões consolidada - Nossa" xfId="5"/>
    <cellStyle name="Percentagem 2" xfId="4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B210"/>
  <sheetViews>
    <sheetView showGridLines="0" tabSelected="1" zoomScaleNormal="100" workbookViewId="0">
      <pane xSplit="2" ySplit="4" topLeftCell="C5" activePane="bottomRight" state="frozen"/>
      <selection activeCell="D27" sqref="D27:D28"/>
      <selection pane="topRight" activeCell="D27" sqref="D27:D28"/>
      <selection pane="bottomLeft" activeCell="D27" sqref="D27:D28"/>
      <selection pane="bottomRight"/>
    </sheetView>
  </sheetViews>
  <sheetFormatPr defaultRowHeight="15"/>
  <cols>
    <col min="1" max="1" width="5.7109375" customWidth="1"/>
    <col min="2" max="2" width="64.5703125" style="2" bestFit="1" customWidth="1"/>
    <col min="3" max="20" width="10" style="36" customWidth="1"/>
    <col min="21" max="22" width="10.7109375" style="36" bestFit="1" customWidth="1"/>
    <col min="23" max="23" width="10.85546875" style="36" bestFit="1" customWidth="1"/>
    <col min="24" max="24" width="11.7109375" style="36" bestFit="1" customWidth="1"/>
    <col min="25" max="28" width="10" style="36" customWidth="1"/>
    <col min="31" max="31" width="10.85546875" bestFit="1" customWidth="1"/>
  </cols>
  <sheetData>
    <row r="1" spans="1:28">
      <c r="A1" s="10" t="s">
        <v>134</v>
      </c>
    </row>
    <row r="2" spans="1:28">
      <c r="A2" s="10" t="s">
        <v>219</v>
      </c>
      <c r="B2" s="5"/>
    </row>
    <row r="3" spans="1:28" ht="15.75" customHeight="1">
      <c r="A3" s="11" t="s">
        <v>135</v>
      </c>
      <c r="B3" s="5"/>
    </row>
    <row r="4" spans="1:28" s="13" customFormat="1" ht="30" customHeight="1">
      <c r="A4" s="12"/>
      <c r="B4" s="6"/>
      <c r="C4" s="9" t="s">
        <v>117</v>
      </c>
      <c r="D4" s="9" t="s">
        <v>118</v>
      </c>
      <c r="E4" s="9" t="s">
        <v>4</v>
      </c>
      <c r="F4" s="9" t="s">
        <v>217</v>
      </c>
      <c r="G4" s="9" t="s">
        <v>119</v>
      </c>
      <c r="H4" s="9" t="s">
        <v>120</v>
      </c>
      <c r="I4" s="9" t="s">
        <v>2</v>
      </c>
      <c r="J4" s="9" t="s">
        <v>1</v>
      </c>
      <c r="K4" s="9" t="s">
        <v>121</v>
      </c>
      <c r="L4" s="9" t="s">
        <v>122</v>
      </c>
      <c r="M4" s="9" t="s">
        <v>123</v>
      </c>
      <c r="N4" s="9" t="s">
        <v>124</v>
      </c>
      <c r="O4" s="9" t="s">
        <v>125</v>
      </c>
      <c r="P4" s="9" t="s">
        <v>220</v>
      </c>
      <c r="Q4" s="9" t="s">
        <v>126</v>
      </c>
      <c r="R4" s="9" t="s">
        <v>218</v>
      </c>
      <c r="S4" s="9" t="s">
        <v>5</v>
      </c>
      <c r="T4" s="9" t="s">
        <v>127</v>
      </c>
      <c r="U4" s="9" t="s">
        <v>0</v>
      </c>
      <c r="V4" s="9" t="s">
        <v>128</v>
      </c>
      <c r="W4" s="9" t="s">
        <v>129</v>
      </c>
      <c r="X4" s="9" t="s">
        <v>130</v>
      </c>
      <c r="Y4" s="9" t="s">
        <v>131</v>
      </c>
      <c r="Z4" s="9" t="s">
        <v>132</v>
      </c>
      <c r="AA4" s="9" t="s">
        <v>133</v>
      </c>
      <c r="AB4" s="9" t="s">
        <v>3</v>
      </c>
    </row>
    <row r="5" spans="1:28">
      <c r="A5" s="14"/>
      <c r="B5" s="15" t="s">
        <v>136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50"/>
    </row>
    <row r="6" spans="1:28" s="1" customFormat="1" ht="15" customHeight="1">
      <c r="A6" s="7" t="s">
        <v>43</v>
      </c>
      <c r="B6" s="16" t="s">
        <v>6</v>
      </c>
      <c r="C6" s="38">
        <v>230146</v>
      </c>
      <c r="D6" s="38">
        <v>439861</v>
      </c>
      <c r="E6" s="38">
        <v>0</v>
      </c>
      <c r="F6" s="38">
        <v>1566</v>
      </c>
      <c r="G6" s="38">
        <v>532837</v>
      </c>
      <c r="H6" s="38">
        <v>139</v>
      </c>
      <c r="I6" s="38">
        <v>0</v>
      </c>
      <c r="J6" s="38">
        <v>45629</v>
      </c>
      <c r="K6" s="38">
        <v>25496</v>
      </c>
      <c r="L6" s="38">
        <v>2236</v>
      </c>
      <c r="M6" s="38">
        <v>113341</v>
      </c>
      <c r="N6" s="38">
        <v>449</v>
      </c>
      <c r="O6" s="38">
        <v>56</v>
      </c>
      <c r="P6" s="38">
        <v>423404</v>
      </c>
      <c r="Q6" s="38">
        <v>203338</v>
      </c>
      <c r="R6" s="38">
        <v>0</v>
      </c>
      <c r="S6" s="38">
        <v>1201671</v>
      </c>
      <c r="T6" s="38">
        <v>610</v>
      </c>
      <c r="U6" s="38">
        <v>55467</v>
      </c>
      <c r="V6" s="38">
        <v>134283</v>
      </c>
      <c r="W6" s="38">
        <v>43</v>
      </c>
      <c r="X6" s="38">
        <v>830474</v>
      </c>
      <c r="Y6" s="38">
        <v>27972</v>
      </c>
      <c r="Z6" s="38">
        <v>70049</v>
      </c>
      <c r="AA6" s="38">
        <v>4121</v>
      </c>
      <c r="AB6" s="51">
        <v>0</v>
      </c>
    </row>
    <row r="7" spans="1:28" s="1" customFormat="1" ht="15" customHeight="1">
      <c r="A7" s="7"/>
      <c r="B7" s="17" t="s">
        <v>137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51"/>
    </row>
    <row r="8" spans="1:28" ht="15" customHeight="1">
      <c r="A8" s="18"/>
      <c r="B8" s="19" t="s">
        <v>44</v>
      </c>
      <c r="C8" s="39">
        <v>53816</v>
      </c>
      <c r="D8" s="39">
        <v>223238</v>
      </c>
      <c r="E8" s="39">
        <v>0</v>
      </c>
      <c r="F8" s="39">
        <v>0</v>
      </c>
      <c r="G8" s="39">
        <v>315807</v>
      </c>
      <c r="H8" s="39">
        <v>139</v>
      </c>
      <c r="I8" s="39">
        <v>0</v>
      </c>
      <c r="J8" s="39">
        <v>1687</v>
      </c>
      <c r="K8" s="39">
        <v>34</v>
      </c>
      <c r="L8" s="39">
        <v>412</v>
      </c>
      <c r="M8" s="39">
        <v>44265</v>
      </c>
      <c r="N8" s="39">
        <v>2</v>
      </c>
      <c r="O8" s="39">
        <v>7</v>
      </c>
      <c r="P8" s="39">
        <v>108356</v>
      </c>
      <c r="Q8" s="39">
        <v>172259</v>
      </c>
      <c r="R8" s="39">
        <v>0</v>
      </c>
      <c r="S8" s="39">
        <v>339273</v>
      </c>
      <c r="T8" s="39">
        <v>2</v>
      </c>
      <c r="U8" s="39">
        <v>27646</v>
      </c>
      <c r="V8" s="39">
        <v>48546</v>
      </c>
      <c r="W8" s="39">
        <v>43</v>
      </c>
      <c r="X8" s="39">
        <v>208014</v>
      </c>
      <c r="Y8" s="39">
        <v>1953</v>
      </c>
      <c r="Z8" s="41">
        <v>0</v>
      </c>
      <c r="AA8" s="39">
        <v>1</v>
      </c>
      <c r="AB8" s="52">
        <v>0</v>
      </c>
    </row>
    <row r="9" spans="1:28" ht="15" customHeight="1">
      <c r="A9" s="18"/>
      <c r="B9" s="20" t="s">
        <v>138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53"/>
    </row>
    <row r="10" spans="1:28" ht="15" customHeight="1">
      <c r="A10" s="21"/>
      <c r="B10" s="19" t="s">
        <v>45</v>
      </c>
      <c r="C10" s="40">
        <v>176330</v>
      </c>
      <c r="D10" s="40">
        <v>216623</v>
      </c>
      <c r="E10" s="40">
        <v>0</v>
      </c>
      <c r="F10" s="40">
        <v>1566</v>
      </c>
      <c r="G10" s="40">
        <v>217030</v>
      </c>
      <c r="H10" s="40">
        <v>0</v>
      </c>
      <c r="I10" s="40">
        <v>0</v>
      </c>
      <c r="J10" s="40">
        <v>43942</v>
      </c>
      <c r="K10" s="40">
        <v>25462</v>
      </c>
      <c r="L10" s="40">
        <v>1824</v>
      </c>
      <c r="M10" s="40">
        <v>69076</v>
      </c>
      <c r="N10" s="40">
        <v>447</v>
      </c>
      <c r="O10" s="40">
        <v>49</v>
      </c>
      <c r="P10" s="40">
        <v>315048</v>
      </c>
      <c r="Q10" s="40">
        <v>31079</v>
      </c>
      <c r="R10" s="40">
        <v>0</v>
      </c>
      <c r="S10" s="40">
        <v>862398</v>
      </c>
      <c r="T10" s="40">
        <v>608</v>
      </c>
      <c r="U10" s="40">
        <v>27821</v>
      </c>
      <c r="V10" s="40">
        <v>85737</v>
      </c>
      <c r="W10" s="40">
        <v>0</v>
      </c>
      <c r="X10" s="40">
        <v>622460</v>
      </c>
      <c r="Y10" s="40">
        <v>26019</v>
      </c>
      <c r="Z10" s="40">
        <v>0</v>
      </c>
      <c r="AA10" s="40">
        <v>4120</v>
      </c>
      <c r="AB10" s="53">
        <v>0</v>
      </c>
    </row>
    <row r="11" spans="1:28" ht="15" customHeight="1">
      <c r="A11" s="21"/>
      <c r="B11" s="20" t="s">
        <v>139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53"/>
    </row>
    <row r="12" spans="1:28" s="1" customFormat="1" ht="15" customHeight="1">
      <c r="A12" s="7" t="s">
        <v>46</v>
      </c>
      <c r="B12" s="16" t="s">
        <v>7</v>
      </c>
      <c r="C12" s="38">
        <v>41626</v>
      </c>
      <c r="D12" s="38">
        <v>150153</v>
      </c>
      <c r="E12" s="38">
        <v>12608</v>
      </c>
      <c r="F12" s="38">
        <v>26449</v>
      </c>
      <c r="G12" s="38">
        <v>223937</v>
      </c>
      <c r="H12" s="38">
        <v>28178</v>
      </c>
      <c r="I12" s="38">
        <v>368283</v>
      </c>
      <c r="J12" s="38">
        <v>59617</v>
      </c>
      <c r="K12" s="38">
        <v>18871</v>
      </c>
      <c r="L12" s="38">
        <v>4897</v>
      </c>
      <c r="M12" s="38">
        <v>71819</v>
      </c>
      <c r="N12" s="38">
        <v>26587</v>
      </c>
      <c r="O12" s="38">
        <v>3723</v>
      </c>
      <c r="P12" s="38">
        <v>78237</v>
      </c>
      <c r="Q12" s="38">
        <v>54868</v>
      </c>
      <c r="R12" s="38">
        <v>13080</v>
      </c>
      <c r="S12" s="38">
        <v>419995</v>
      </c>
      <c r="T12" s="38">
        <v>976</v>
      </c>
      <c r="U12" s="38">
        <v>28574</v>
      </c>
      <c r="V12" s="38">
        <v>80219</v>
      </c>
      <c r="W12" s="38">
        <v>2082</v>
      </c>
      <c r="X12" s="38">
        <v>229154</v>
      </c>
      <c r="Y12" s="38">
        <v>20102</v>
      </c>
      <c r="Z12" s="38">
        <v>135633</v>
      </c>
      <c r="AA12" s="38">
        <v>38378</v>
      </c>
      <c r="AB12" s="51">
        <v>416</v>
      </c>
    </row>
    <row r="13" spans="1:28" s="1" customFormat="1" ht="15" customHeight="1">
      <c r="A13" s="7"/>
      <c r="B13" s="17" t="s">
        <v>140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51"/>
    </row>
    <row r="14" spans="1:28" s="1" customFormat="1" ht="15" customHeight="1">
      <c r="A14" s="7" t="s">
        <v>47</v>
      </c>
      <c r="B14" s="16" t="s">
        <v>8</v>
      </c>
      <c r="C14" s="38">
        <v>2202</v>
      </c>
      <c r="D14" s="38">
        <v>604609</v>
      </c>
      <c r="E14" s="38">
        <v>18763</v>
      </c>
      <c r="F14" s="38">
        <v>4803</v>
      </c>
      <c r="G14" s="38">
        <v>1336286</v>
      </c>
      <c r="H14" s="38">
        <v>0</v>
      </c>
      <c r="I14" s="38">
        <v>10670</v>
      </c>
      <c r="J14" s="38">
        <v>27840</v>
      </c>
      <c r="K14" s="38">
        <v>74188</v>
      </c>
      <c r="L14" s="38">
        <v>58984</v>
      </c>
      <c r="M14" s="38">
        <v>26243</v>
      </c>
      <c r="N14" s="38">
        <v>38419</v>
      </c>
      <c r="O14" s="38">
        <v>0</v>
      </c>
      <c r="P14" s="38">
        <v>869</v>
      </c>
      <c r="Q14" s="38">
        <v>83553</v>
      </c>
      <c r="R14" s="38">
        <v>2757</v>
      </c>
      <c r="S14" s="38">
        <v>2225763</v>
      </c>
      <c r="T14" s="38">
        <v>798925</v>
      </c>
      <c r="U14" s="38">
        <v>76658</v>
      </c>
      <c r="V14" s="38">
        <v>78280</v>
      </c>
      <c r="W14" s="38">
        <v>850</v>
      </c>
      <c r="X14" s="38">
        <v>2210882</v>
      </c>
      <c r="Y14" s="38">
        <v>0</v>
      </c>
      <c r="Z14" s="38">
        <v>1451</v>
      </c>
      <c r="AA14" s="38">
        <v>6563</v>
      </c>
      <c r="AB14" s="51">
        <v>0</v>
      </c>
    </row>
    <row r="15" spans="1:28" s="1" customFormat="1" ht="15" customHeight="1">
      <c r="A15" s="7"/>
      <c r="B15" s="17" t="s">
        <v>141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1"/>
    </row>
    <row r="16" spans="1:28" ht="15" customHeight="1">
      <c r="A16" s="21"/>
      <c r="B16" s="19" t="s">
        <v>48</v>
      </c>
      <c r="C16" s="40">
        <v>0</v>
      </c>
      <c r="D16" s="40">
        <v>85525</v>
      </c>
      <c r="E16" s="40">
        <v>1499</v>
      </c>
      <c r="F16" s="40">
        <v>0</v>
      </c>
      <c r="G16" s="40">
        <v>267351</v>
      </c>
      <c r="H16" s="40">
        <v>0</v>
      </c>
      <c r="I16" s="40">
        <v>0</v>
      </c>
      <c r="J16" s="40">
        <v>1678</v>
      </c>
      <c r="K16" s="40">
        <v>137</v>
      </c>
      <c r="L16" s="40">
        <v>2289</v>
      </c>
      <c r="M16" s="40">
        <v>0</v>
      </c>
      <c r="N16" s="40">
        <v>735</v>
      </c>
      <c r="O16" s="40">
        <v>0</v>
      </c>
      <c r="P16" s="40">
        <v>0</v>
      </c>
      <c r="Q16" s="40">
        <v>0</v>
      </c>
      <c r="R16" s="40">
        <v>0</v>
      </c>
      <c r="S16" s="40">
        <v>265267</v>
      </c>
      <c r="T16" s="40">
        <v>1106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53">
        <v>0</v>
      </c>
    </row>
    <row r="17" spans="1:28" ht="15" customHeight="1">
      <c r="A17" s="21"/>
      <c r="B17" s="20" t="s">
        <v>142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53"/>
    </row>
    <row r="18" spans="1:28" ht="15" customHeight="1">
      <c r="A18" s="21"/>
      <c r="B18" s="19" t="s">
        <v>49</v>
      </c>
      <c r="C18" s="40">
        <v>0</v>
      </c>
      <c r="D18" s="40">
        <v>27703</v>
      </c>
      <c r="E18" s="40">
        <v>0</v>
      </c>
      <c r="F18" s="40">
        <v>3684</v>
      </c>
      <c r="G18" s="40">
        <v>98991</v>
      </c>
      <c r="H18" s="40">
        <v>0</v>
      </c>
      <c r="I18" s="40">
        <v>0</v>
      </c>
      <c r="J18" s="40">
        <v>10424</v>
      </c>
      <c r="K18" s="40">
        <v>20511</v>
      </c>
      <c r="L18" s="40">
        <v>50086</v>
      </c>
      <c r="M18" s="40">
        <v>42</v>
      </c>
      <c r="N18" s="40">
        <v>13989</v>
      </c>
      <c r="O18" s="40">
        <v>0</v>
      </c>
      <c r="P18" s="40">
        <v>0</v>
      </c>
      <c r="Q18" s="40">
        <v>648</v>
      </c>
      <c r="R18" s="40">
        <v>0</v>
      </c>
      <c r="S18" s="40">
        <v>0</v>
      </c>
      <c r="T18" s="40">
        <v>14010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53">
        <v>0</v>
      </c>
    </row>
    <row r="19" spans="1:28" ht="15" customHeight="1">
      <c r="A19" s="21"/>
      <c r="B19" s="20" t="s">
        <v>143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53"/>
    </row>
    <row r="20" spans="1:28" ht="15" customHeight="1">
      <c r="A20" s="18"/>
      <c r="B20" s="19" t="s">
        <v>50</v>
      </c>
      <c r="C20" s="40">
        <v>0</v>
      </c>
      <c r="D20" s="40">
        <v>127663</v>
      </c>
      <c r="E20" s="40">
        <v>0</v>
      </c>
      <c r="F20" s="40">
        <v>339</v>
      </c>
      <c r="G20" s="40">
        <v>361</v>
      </c>
      <c r="H20" s="40">
        <v>0</v>
      </c>
      <c r="I20" s="40">
        <v>0</v>
      </c>
      <c r="J20" s="40">
        <v>12082</v>
      </c>
      <c r="K20" s="40">
        <v>0</v>
      </c>
      <c r="L20" s="40">
        <v>4200</v>
      </c>
      <c r="M20" s="40">
        <v>0</v>
      </c>
      <c r="N20" s="40">
        <v>669</v>
      </c>
      <c r="O20" s="40">
        <v>0</v>
      </c>
      <c r="P20" s="40">
        <v>0</v>
      </c>
      <c r="Q20" s="40">
        <v>6115</v>
      </c>
      <c r="R20" s="40">
        <v>2757</v>
      </c>
      <c r="S20" s="40">
        <v>33092</v>
      </c>
      <c r="T20" s="40">
        <v>3063</v>
      </c>
      <c r="U20" s="40">
        <v>10624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53">
        <v>0</v>
      </c>
    </row>
    <row r="21" spans="1:28" ht="15" customHeight="1">
      <c r="A21" s="18"/>
      <c r="B21" s="20" t="s">
        <v>144</v>
      </c>
      <c r="AB21" s="53"/>
    </row>
    <row r="22" spans="1:28" ht="15" customHeight="1">
      <c r="A22" s="18"/>
      <c r="B22" s="19" t="s">
        <v>51</v>
      </c>
      <c r="C22" s="40">
        <v>0</v>
      </c>
      <c r="D22" s="40">
        <v>75617</v>
      </c>
      <c r="E22" s="40">
        <v>0</v>
      </c>
      <c r="F22" s="40">
        <v>660</v>
      </c>
      <c r="G22" s="40">
        <v>1023</v>
      </c>
      <c r="H22" s="40">
        <v>0</v>
      </c>
      <c r="I22" s="40">
        <v>0</v>
      </c>
      <c r="J22" s="40">
        <v>174</v>
      </c>
      <c r="K22" s="40">
        <v>0</v>
      </c>
      <c r="L22" s="40">
        <v>8</v>
      </c>
      <c r="M22" s="40">
        <v>0</v>
      </c>
      <c r="N22" s="40">
        <v>722</v>
      </c>
      <c r="O22" s="40">
        <v>0</v>
      </c>
      <c r="P22" s="40">
        <v>0</v>
      </c>
      <c r="Q22" s="40">
        <v>0</v>
      </c>
      <c r="R22" s="40">
        <v>0</v>
      </c>
      <c r="S22" s="40">
        <v>30</v>
      </c>
      <c r="T22" s="40">
        <v>0</v>
      </c>
      <c r="U22" s="40">
        <v>0</v>
      </c>
      <c r="V22" s="40">
        <v>38784</v>
      </c>
      <c r="W22" s="40">
        <v>0</v>
      </c>
      <c r="X22" s="40">
        <v>241391</v>
      </c>
      <c r="Y22" s="40">
        <v>0</v>
      </c>
      <c r="Z22" s="40">
        <v>0</v>
      </c>
      <c r="AA22" s="40">
        <v>0</v>
      </c>
      <c r="AB22" s="53">
        <v>0</v>
      </c>
    </row>
    <row r="23" spans="1:28" ht="15" customHeight="1">
      <c r="A23" s="18"/>
      <c r="B23" s="20" t="s">
        <v>145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53"/>
    </row>
    <row r="24" spans="1:28" ht="15" customHeight="1">
      <c r="A24" s="18"/>
      <c r="B24" s="19" t="s">
        <v>52</v>
      </c>
      <c r="C24" s="40">
        <v>2202</v>
      </c>
      <c r="D24" s="40">
        <v>288101</v>
      </c>
      <c r="E24" s="40">
        <v>17264</v>
      </c>
      <c r="F24" s="40">
        <v>120</v>
      </c>
      <c r="G24" s="40">
        <v>968560</v>
      </c>
      <c r="H24" s="40">
        <v>0</v>
      </c>
      <c r="I24" s="40">
        <v>10670</v>
      </c>
      <c r="J24" s="40">
        <v>3482</v>
      </c>
      <c r="K24" s="40">
        <v>53540</v>
      </c>
      <c r="L24" s="40">
        <v>2401</v>
      </c>
      <c r="M24" s="40">
        <v>26201</v>
      </c>
      <c r="N24" s="40">
        <v>22304</v>
      </c>
      <c r="O24" s="40">
        <v>0</v>
      </c>
      <c r="P24" s="40">
        <v>869</v>
      </c>
      <c r="Q24" s="40">
        <v>76790</v>
      </c>
      <c r="R24" s="40">
        <v>0</v>
      </c>
      <c r="S24" s="40">
        <v>1927374</v>
      </c>
      <c r="T24" s="40">
        <v>780746</v>
      </c>
      <c r="U24" s="40">
        <v>66034</v>
      </c>
      <c r="V24" s="40">
        <v>39496</v>
      </c>
      <c r="W24" s="40">
        <v>850</v>
      </c>
      <c r="X24" s="40">
        <v>1969491</v>
      </c>
      <c r="Y24" s="40">
        <v>0</v>
      </c>
      <c r="Z24" s="40">
        <v>0</v>
      </c>
      <c r="AA24" s="40">
        <v>6563</v>
      </c>
      <c r="AB24" s="53">
        <v>0</v>
      </c>
    </row>
    <row r="25" spans="1:28" ht="15" customHeight="1">
      <c r="A25" s="18"/>
      <c r="B25" s="20" t="s">
        <v>146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53"/>
    </row>
    <row r="26" spans="1:28" s="1" customFormat="1" ht="15" customHeight="1">
      <c r="A26" s="7" t="s">
        <v>53</v>
      </c>
      <c r="B26" s="16" t="s">
        <v>9</v>
      </c>
      <c r="C26" s="38">
        <v>22642</v>
      </c>
      <c r="D26" s="38">
        <v>19676</v>
      </c>
      <c r="E26" s="38">
        <v>0</v>
      </c>
      <c r="F26" s="38">
        <v>1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174155</v>
      </c>
      <c r="N26" s="38">
        <v>57045</v>
      </c>
      <c r="O26" s="38">
        <v>0</v>
      </c>
      <c r="P26" s="38">
        <v>0</v>
      </c>
      <c r="Q26" s="38">
        <v>0</v>
      </c>
      <c r="R26" s="38">
        <v>0</v>
      </c>
      <c r="S26" s="38">
        <v>584022</v>
      </c>
      <c r="T26" s="38">
        <v>4961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53">
        <v>0</v>
      </c>
    </row>
    <row r="27" spans="1:28" s="1" customFormat="1" ht="15" customHeight="1">
      <c r="A27" s="7"/>
      <c r="B27" s="17" t="s">
        <v>147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3"/>
    </row>
    <row r="28" spans="1:28" ht="15" customHeight="1">
      <c r="A28" s="18"/>
      <c r="B28" s="19" t="s">
        <v>54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53">
        <v>0</v>
      </c>
    </row>
    <row r="29" spans="1:28" ht="15" customHeight="1">
      <c r="A29" s="18"/>
      <c r="B29" s="20" t="s">
        <v>142</v>
      </c>
      <c r="AB29" s="53"/>
    </row>
    <row r="30" spans="1:28" ht="15" customHeight="1">
      <c r="A30" s="21"/>
      <c r="B30" s="19" t="s">
        <v>55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50</v>
      </c>
      <c r="T30" s="40">
        <v>4961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53">
        <v>0</v>
      </c>
    </row>
    <row r="31" spans="1:28" ht="15" customHeight="1">
      <c r="A31" s="21"/>
      <c r="B31" s="20" t="s">
        <v>143</v>
      </c>
      <c r="AB31" s="53"/>
    </row>
    <row r="32" spans="1:28" ht="15" customHeight="1">
      <c r="A32" s="18"/>
      <c r="B32" s="19" t="s">
        <v>56</v>
      </c>
      <c r="C32" s="40">
        <v>0</v>
      </c>
      <c r="D32" s="40">
        <v>19676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436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6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53">
        <v>0</v>
      </c>
    </row>
    <row r="33" spans="1:28" ht="15" customHeight="1">
      <c r="A33" s="18"/>
      <c r="B33" s="20" t="s">
        <v>144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53"/>
    </row>
    <row r="34" spans="1:28" ht="15" customHeight="1">
      <c r="A34" s="18"/>
      <c r="B34" s="19" t="s">
        <v>57</v>
      </c>
      <c r="C34" s="40">
        <v>22642</v>
      </c>
      <c r="D34" s="40">
        <v>0</v>
      </c>
      <c r="E34" s="40">
        <v>0</v>
      </c>
      <c r="F34" s="40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173719</v>
      </c>
      <c r="N34" s="40">
        <v>57045</v>
      </c>
      <c r="O34" s="40">
        <v>0</v>
      </c>
      <c r="P34" s="40">
        <v>0</v>
      </c>
      <c r="Q34" s="40">
        <v>0</v>
      </c>
      <c r="R34" s="40">
        <v>0</v>
      </c>
      <c r="S34" s="40">
        <v>583966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53">
        <v>0</v>
      </c>
    </row>
    <row r="35" spans="1:28" ht="15" customHeight="1">
      <c r="A35" s="18"/>
      <c r="B35" s="20" t="s">
        <v>145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53"/>
    </row>
    <row r="36" spans="1:28" s="1" customFormat="1" ht="15" customHeight="1">
      <c r="A36" s="7" t="s">
        <v>58</v>
      </c>
      <c r="B36" s="16" t="s">
        <v>10</v>
      </c>
      <c r="C36" s="38">
        <v>1104760</v>
      </c>
      <c r="D36" s="38">
        <v>11714957</v>
      </c>
      <c r="E36" s="38">
        <v>1676</v>
      </c>
      <c r="F36" s="38">
        <v>52034</v>
      </c>
      <c r="G36" s="38">
        <v>5515871</v>
      </c>
      <c r="H36" s="38">
        <v>497024</v>
      </c>
      <c r="I36" s="38">
        <v>1521</v>
      </c>
      <c r="J36" s="38">
        <v>1090978</v>
      </c>
      <c r="K36" s="38">
        <v>703380</v>
      </c>
      <c r="L36" s="38">
        <v>275689</v>
      </c>
      <c r="M36" s="38">
        <v>3501945</v>
      </c>
      <c r="N36" s="38">
        <v>30632</v>
      </c>
      <c r="O36" s="38">
        <v>80391</v>
      </c>
      <c r="P36" s="38">
        <v>4137132</v>
      </c>
      <c r="Q36" s="38">
        <v>7391496</v>
      </c>
      <c r="R36" s="38">
        <v>286100</v>
      </c>
      <c r="S36" s="38">
        <v>17878654</v>
      </c>
      <c r="T36" s="38">
        <v>703198</v>
      </c>
      <c r="U36" s="38">
        <v>32900</v>
      </c>
      <c r="V36" s="38">
        <v>1879094</v>
      </c>
      <c r="W36" s="38">
        <v>0</v>
      </c>
      <c r="X36" s="38">
        <v>7249464</v>
      </c>
      <c r="Y36" s="38">
        <v>37385</v>
      </c>
      <c r="Z36" s="38">
        <v>86977</v>
      </c>
      <c r="AA36" s="38">
        <v>194242</v>
      </c>
      <c r="AB36" s="51">
        <v>0</v>
      </c>
    </row>
    <row r="37" spans="1:28" s="1" customFormat="1" ht="15" customHeight="1">
      <c r="A37" s="7"/>
      <c r="B37" s="22" t="s">
        <v>148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51"/>
    </row>
    <row r="38" spans="1:28" ht="15" customHeight="1">
      <c r="A38" s="7"/>
      <c r="B38" s="19" t="s">
        <v>59</v>
      </c>
      <c r="C38" s="40">
        <v>754106</v>
      </c>
      <c r="D38" s="40">
        <v>3912828</v>
      </c>
      <c r="E38" s="40">
        <v>1652</v>
      </c>
      <c r="F38" s="40">
        <v>5390</v>
      </c>
      <c r="G38" s="40">
        <v>2138110</v>
      </c>
      <c r="H38" s="40">
        <v>495767</v>
      </c>
      <c r="I38" s="40">
        <v>187</v>
      </c>
      <c r="J38" s="40">
        <v>729403</v>
      </c>
      <c r="K38" s="40">
        <v>490674</v>
      </c>
      <c r="L38" s="40">
        <v>145536</v>
      </c>
      <c r="M38" s="40">
        <v>1416799</v>
      </c>
      <c r="N38" s="40">
        <v>409</v>
      </c>
      <c r="O38" s="40">
        <v>76</v>
      </c>
      <c r="P38" s="40">
        <v>3140692</v>
      </c>
      <c r="Q38" s="40">
        <v>1756884</v>
      </c>
      <c r="R38" s="40">
        <v>161970</v>
      </c>
      <c r="S38" s="40">
        <v>7491653</v>
      </c>
      <c r="T38" s="40">
        <v>465969</v>
      </c>
      <c r="U38" s="40">
        <v>27255</v>
      </c>
      <c r="V38" s="40">
        <v>627417</v>
      </c>
      <c r="W38" s="40">
        <v>0</v>
      </c>
      <c r="X38" s="40">
        <v>5615837</v>
      </c>
      <c r="Y38" s="40">
        <v>476</v>
      </c>
      <c r="Z38" s="40">
        <v>0</v>
      </c>
      <c r="AA38" s="40">
        <v>7274</v>
      </c>
      <c r="AB38" s="53">
        <v>0</v>
      </c>
    </row>
    <row r="39" spans="1:28" ht="15" customHeight="1">
      <c r="A39" s="7"/>
      <c r="B39" s="20" t="s">
        <v>142</v>
      </c>
      <c r="AB39" s="53"/>
    </row>
    <row r="40" spans="1:28" ht="15" customHeight="1">
      <c r="A40" s="7"/>
      <c r="B40" s="19" t="s">
        <v>60</v>
      </c>
      <c r="C40" s="40">
        <v>337974</v>
      </c>
      <c r="D40" s="40">
        <v>7447851</v>
      </c>
      <c r="E40" s="40">
        <v>0</v>
      </c>
      <c r="F40" s="40">
        <v>37423</v>
      </c>
      <c r="G40" s="40">
        <v>1263571</v>
      </c>
      <c r="H40" s="40">
        <v>0</v>
      </c>
      <c r="I40" s="40">
        <v>1100</v>
      </c>
      <c r="J40" s="40">
        <v>182231</v>
      </c>
      <c r="K40" s="40">
        <v>229712</v>
      </c>
      <c r="L40" s="40">
        <v>121706</v>
      </c>
      <c r="M40" s="40">
        <v>1952681</v>
      </c>
      <c r="N40" s="40">
        <v>217</v>
      </c>
      <c r="O40" s="40">
        <v>72492</v>
      </c>
      <c r="P40" s="40">
        <v>604803</v>
      </c>
      <c r="Q40" s="40">
        <v>4352674</v>
      </c>
      <c r="R40" s="40">
        <v>24999</v>
      </c>
      <c r="S40" s="40">
        <v>9023066</v>
      </c>
      <c r="T40" s="40">
        <v>195581</v>
      </c>
      <c r="U40" s="40">
        <v>0</v>
      </c>
      <c r="V40" s="40">
        <v>1230451</v>
      </c>
      <c r="W40" s="40">
        <v>0</v>
      </c>
      <c r="X40" s="40">
        <v>1272477</v>
      </c>
      <c r="Y40" s="40">
        <v>35482</v>
      </c>
      <c r="Z40" s="40">
        <v>0</v>
      </c>
      <c r="AA40" s="40">
        <v>186968</v>
      </c>
      <c r="AB40" s="53">
        <v>0</v>
      </c>
    </row>
    <row r="41" spans="1:28" ht="15" customHeight="1">
      <c r="A41" s="7"/>
      <c r="B41" s="20" t="s">
        <v>143</v>
      </c>
      <c r="AB41" s="53"/>
    </row>
    <row r="42" spans="1:28" ht="15" customHeight="1">
      <c r="A42" s="7"/>
      <c r="B42" s="19" t="s">
        <v>61</v>
      </c>
      <c r="C42" s="40">
        <v>12680</v>
      </c>
      <c r="D42" s="40">
        <v>105648</v>
      </c>
      <c r="E42" s="40">
        <v>24</v>
      </c>
      <c r="F42" s="40">
        <v>1520</v>
      </c>
      <c r="G42" s="40">
        <v>2489556</v>
      </c>
      <c r="H42" s="40">
        <v>1286</v>
      </c>
      <c r="I42" s="40">
        <v>253</v>
      </c>
      <c r="J42" s="40">
        <v>18379</v>
      </c>
      <c r="K42" s="40">
        <v>0</v>
      </c>
      <c r="L42" s="40">
        <v>0</v>
      </c>
      <c r="M42" s="40">
        <v>0</v>
      </c>
      <c r="N42" s="40">
        <v>32001</v>
      </c>
      <c r="O42" s="40">
        <v>0</v>
      </c>
      <c r="P42" s="40">
        <v>463083</v>
      </c>
      <c r="Q42" s="40">
        <v>101773</v>
      </c>
      <c r="R42" s="40">
        <v>179</v>
      </c>
      <c r="S42" s="40">
        <v>79339</v>
      </c>
      <c r="T42" s="40">
        <v>18860</v>
      </c>
      <c r="U42" s="40">
        <v>6419</v>
      </c>
      <c r="V42" s="40">
        <v>3176</v>
      </c>
      <c r="W42" s="40">
        <v>0</v>
      </c>
      <c r="X42" s="40">
        <v>453972</v>
      </c>
      <c r="Y42" s="40">
        <v>1427</v>
      </c>
      <c r="Z42" s="40">
        <v>0</v>
      </c>
      <c r="AA42" s="40">
        <v>0</v>
      </c>
      <c r="AB42" s="53">
        <v>0</v>
      </c>
    </row>
    <row r="43" spans="1:28" ht="15" customHeight="1">
      <c r="A43" s="7"/>
      <c r="B43" s="20" t="s">
        <v>144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53"/>
    </row>
    <row r="44" spans="1:28" ht="15" customHeight="1">
      <c r="A44" s="7"/>
      <c r="B44" s="19" t="s">
        <v>62</v>
      </c>
      <c r="C44" s="40">
        <v>0</v>
      </c>
      <c r="D44" s="40">
        <v>347601</v>
      </c>
      <c r="E44" s="40">
        <v>0</v>
      </c>
      <c r="F44" s="40">
        <v>8123</v>
      </c>
      <c r="G44" s="40">
        <v>4077</v>
      </c>
      <c r="H44" s="40">
        <v>0</v>
      </c>
      <c r="I44" s="40">
        <v>0</v>
      </c>
      <c r="J44" s="40">
        <v>160965</v>
      </c>
      <c r="K44" s="40">
        <v>0</v>
      </c>
      <c r="L44" s="40">
        <v>14829</v>
      </c>
      <c r="M44" s="40">
        <v>433211</v>
      </c>
      <c r="N44" s="40">
        <v>10834</v>
      </c>
      <c r="O44" s="40">
        <v>11271</v>
      </c>
      <c r="P44" s="40">
        <v>0</v>
      </c>
      <c r="Q44" s="40">
        <v>1271322</v>
      </c>
      <c r="R44" s="40">
        <v>98952</v>
      </c>
      <c r="S44" s="40">
        <v>1653769</v>
      </c>
      <c r="T44" s="40">
        <v>30819</v>
      </c>
      <c r="U44" s="40">
        <v>0</v>
      </c>
      <c r="V44" s="40">
        <v>20504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53">
        <v>0</v>
      </c>
    </row>
    <row r="45" spans="1:28" ht="15" customHeight="1">
      <c r="A45" s="7"/>
      <c r="B45" s="20" t="s">
        <v>145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53"/>
    </row>
    <row r="46" spans="1:28" ht="15" customHeight="1">
      <c r="A46" s="7"/>
      <c r="B46" s="19" t="s">
        <v>63</v>
      </c>
      <c r="C46" s="40">
        <v>0</v>
      </c>
      <c r="D46" s="40">
        <v>-98971</v>
      </c>
      <c r="E46" s="40">
        <v>0</v>
      </c>
      <c r="F46" s="40">
        <v>-422</v>
      </c>
      <c r="G46" s="40">
        <v>-379443</v>
      </c>
      <c r="H46" s="40">
        <v>-29</v>
      </c>
      <c r="I46" s="40">
        <v>-19</v>
      </c>
      <c r="J46" s="40">
        <v>0</v>
      </c>
      <c r="K46" s="40">
        <v>-17006</v>
      </c>
      <c r="L46" s="40">
        <v>-6382</v>
      </c>
      <c r="M46" s="40">
        <v>-300746</v>
      </c>
      <c r="N46" s="40">
        <v>-12829</v>
      </c>
      <c r="O46" s="40">
        <v>-3448</v>
      </c>
      <c r="P46" s="40">
        <v>-71446</v>
      </c>
      <c r="Q46" s="40">
        <v>-91157</v>
      </c>
      <c r="R46" s="40">
        <v>0</v>
      </c>
      <c r="S46" s="40">
        <v>-369173</v>
      </c>
      <c r="T46" s="40">
        <v>-8031</v>
      </c>
      <c r="U46" s="40">
        <v>-774</v>
      </c>
      <c r="V46" s="40">
        <v>-2454</v>
      </c>
      <c r="W46" s="40">
        <v>0</v>
      </c>
      <c r="X46" s="40">
        <v>-92822</v>
      </c>
      <c r="Y46" s="40">
        <v>0</v>
      </c>
      <c r="Z46" s="40">
        <v>0</v>
      </c>
      <c r="AA46" s="40">
        <v>0</v>
      </c>
      <c r="AB46" s="53">
        <v>0</v>
      </c>
    </row>
    <row r="47" spans="1:28" ht="15" customHeight="1">
      <c r="A47" s="7"/>
      <c r="B47" s="20" t="s">
        <v>149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53"/>
    </row>
    <row r="48" spans="1:28" s="1" customFormat="1" ht="15" customHeight="1">
      <c r="A48" s="7" t="s">
        <v>64</v>
      </c>
      <c r="B48" s="16" t="s">
        <v>11</v>
      </c>
      <c r="C48" s="38">
        <v>1178980</v>
      </c>
      <c r="D48" s="38">
        <v>1145354</v>
      </c>
      <c r="E48" s="38">
        <v>33822</v>
      </c>
      <c r="F48" s="38">
        <v>48569</v>
      </c>
      <c r="G48" s="38">
        <v>1268991</v>
      </c>
      <c r="H48" s="38">
        <v>8001</v>
      </c>
      <c r="I48" s="38">
        <v>0</v>
      </c>
      <c r="J48" s="38">
        <v>558</v>
      </c>
      <c r="K48" s="38">
        <v>665217</v>
      </c>
      <c r="L48" s="38">
        <v>3400</v>
      </c>
      <c r="M48" s="38">
        <v>302593</v>
      </c>
      <c r="N48" s="38">
        <v>13040</v>
      </c>
      <c r="O48" s="38">
        <v>19453</v>
      </c>
      <c r="P48" s="38">
        <v>191</v>
      </c>
      <c r="Q48" s="38">
        <v>780988</v>
      </c>
      <c r="R48" s="38">
        <v>0</v>
      </c>
      <c r="S48" s="38">
        <v>3645595</v>
      </c>
      <c r="T48" s="38">
        <v>40941</v>
      </c>
      <c r="U48" s="38">
        <v>141596</v>
      </c>
      <c r="V48" s="38">
        <v>197962</v>
      </c>
      <c r="W48" s="38">
        <v>0</v>
      </c>
      <c r="X48" s="38">
        <v>1836610</v>
      </c>
      <c r="Y48" s="38">
        <v>86884</v>
      </c>
      <c r="Z48" s="38">
        <v>7742439</v>
      </c>
      <c r="AA48" s="38">
        <v>253119</v>
      </c>
      <c r="AB48" s="51">
        <v>0</v>
      </c>
    </row>
    <row r="49" spans="1:28" s="1" customFormat="1" ht="15" customHeight="1">
      <c r="A49" s="7"/>
      <c r="B49" s="22" t="s">
        <v>150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51"/>
    </row>
    <row r="50" spans="1:28" ht="15" customHeight="1">
      <c r="A50" s="7"/>
      <c r="B50" s="19" t="s">
        <v>151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2</v>
      </c>
      <c r="R50" s="40">
        <v>0</v>
      </c>
      <c r="S50" s="40">
        <v>150000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30591</v>
      </c>
      <c r="Z50" s="40">
        <v>0</v>
      </c>
      <c r="AA50" s="40">
        <v>0</v>
      </c>
      <c r="AB50" s="53">
        <v>0</v>
      </c>
    </row>
    <row r="51" spans="1:28" ht="15" customHeight="1">
      <c r="A51" s="7"/>
      <c r="B51" s="20" t="s">
        <v>152</v>
      </c>
      <c r="AB51" s="53"/>
    </row>
    <row r="52" spans="1:28" ht="15" customHeight="1">
      <c r="A52" s="7"/>
      <c r="B52" s="19" t="s">
        <v>65</v>
      </c>
      <c r="C52" s="40">
        <v>381818</v>
      </c>
      <c r="D52" s="40">
        <v>462203</v>
      </c>
      <c r="E52" s="40">
        <v>15000</v>
      </c>
      <c r="F52" s="40">
        <v>48569</v>
      </c>
      <c r="G52" s="40">
        <v>260450</v>
      </c>
      <c r="H52" s="40">
        <v>8001</v>
      </c>
      <c r="I52" s="40">
        <v>0</v>
      </c>
      <c r="J52" s="40">
        <v>503</v>
      </c>
      <c r="K52" s="40">
        <v>657258</v>
      </c>
      <c r="L52" s="40">
        <v>3400</v>
      </c>
      <c r="M52" s="40">
        <v>19251</v>
      </c>
      <c r="N52" s="40">
        <v>0</v>
      </c>
      <c r="O52" s="40">
        <v>0</v>
      </c>
      <c r="P52" s="40">
        <v>59</v>
      </c>
      <c r="Q52" s="40">
        <v>20729</v>
      </c>
      <c r="R52" s="40">
        <v>0</v>
      </c>
      <c r="S52" s="40">
        <v>357304</v>
      </c>
      <c r="T52" s="40">
        <v>4288</v>
      </c>
      <c r="U52" s="40">
        <v>133999</v>
      </c>
      <c r="V52" s="40">
        <v>184954</v>
      </c>
      <c r="W52" s="40">
        <v>0</v>
      </c>
      <c r="X52" s="40">
        <v>1020979</v>
      </c>
      <c r="Y52" s="40">
        <v>9573</v>
      </c>
      <c r="Z52" s="40">
        <v>0</v>
      </c>
      <c r="AA52" s="40">
        <v>110000</v>
      </c>
      <c r="AB52" s="53">
        <v>0</v>
      </c>
    </row>
    <row r="53" spans="1:28" ht="15" customHeight="1">
      <c r="A53" s="7"/>
      <c r="B53" s="20" t="s">
        <v>153</v>
      </c>
      <c r="AB53" s="53"/>
    </row>
    <row r="54" spans="1:28" ht="15" customHeight="1">
      <c r="A54" s="7"/>
      <c r="B54" s="19" t="s">
        <v>66</v>
      </c>
      <c r="C54" s="40">
        <v>754054</v>
      </c>
      <c r="D54" s="40">
        <v>80044</v>
      </c>
      <c r="E54" s="40">
        <v>0</v>
      </c>
      <c r="F54" s="40">
        <v>0</v>
      </c>
      <c r="G54" s="40">
        <v>32174</v>
      </c>
      <c r="H54" s="40">
        <v>0</v>
      </c>
      <c r="I54" s="40">
        <v>0</v>
      </c>
      <c r="J54" s="40">
        <v>55</v>
      </c>
      <c r="K54" s="40">
        <v>0</v>
      </c>
      <c r="L54" s="40">
        <v>0</v>
      </c>
      <c r="M54" s="40">
        <v>295782</v>
      </c>
      <c r="N54" s="40">
        <v>12840</v>
      </c>
      <c r="O54" s="40">
        <v>0</v>
      </c>
      <c r="P54" s="40">
        <v>130</v>
      </c>
      <c r="Q54" s="40">
        <v>157051</v>
      </c>
      <c r="R54" s="40">
        <v>0</v>
      </c>
      <c r="S54" s="40">
        <v>2135613</v>
      </c>
      <c r="T54" s="40">
        <v>0</v>
      </c>
      <c r="U54" s="40">
        <v>7571</v>
      </c>
      <c r="V54" s="40">
        <v>10048</v>
      </c>
      <c r="W54" s="40">
        <v>0</v>
      </c>
      <c r="X54" s="40">
        <v>22212</v>
      </c>
      <c r="Y54" s="40">
        <v>0</v>
      </c>
      <c r="Z54" s="40">
        <v>0</v>
      </c>
      <c r="AA54" s="40">
        <v>141192</v>
      </c>
      <c r="AB54" s="53">
        <v>0</v>
      </c>
    </row>
    <row r="55" spans="1:28" ht="15" customHeight="1">
      <c r="A55" s="7"/>
      <c r="B55" s="20" t="s">
        <v>154</v>
      </c>
      <c r="AB55" s="53"/>
    </row>
    <row r="56" spans="1:28" ht="15" customHeight="1">
      <c r="A56" s="7"/>
      <c r="B56" s="19" t="s">
        <v>155</v>
      </c>
      <c r="C56" s="40">
        <v>43108</v>
      </c>
      <c r="D56" s="40">
        <v>531672</v>
      </c>
      <c r="E56" s="40">
        <v>18824</v>
      </c>
      <c r="F56" s="40">
        <v>0</v>
      </c>
      <c r="G56" s="40">
        <v>992834</v>
      </c>
      <c r="H56" s="40">
        <v>0</v>
      </c>
      <c r="I56" s="40">
        <v>0</v>
      </c>
      <c r="J56" s="40">
        <v>0</v>
      </c>
      <c r="K56" s="40">
        <v>1830</v>
      </c>
      <c r="L56" s="40">
        <v>0</v>
      </c>
      <c r="M56" s="40">
        <v>10794</v>
      </c>
      <c r="N56" s="40">
        <v>200</v>
      </c>
      <c r="O56" s="40">
        <v>19453</v>
      </c>
      <c r="P56" s="40">
        <v>2</v>
      </c>
      <c r="Q56" s="40">
        <v>603451</v>
      </c>
      <c r="R56" s="40">
        <v>0</v>
      </c>
      <c r="S56" s="40">
        <v>875769</v>
      </c>
      <c r="T56" s="40">
        <v>36653</v>
      </c>
      <c r="U56" s="40">
        <v>26</v>
      </c>
      <c r="V56" s="40">
        <v>2960</v>
      </c>
      <c r="W56" s="40">
        <v>0</v>
      </c>
      <c r="X56" s="40">
        <v>793419</v>
      </c>
      <c r="Y56" s="40">
        <v>46720</v>
      </c>
      <c r="Z56" s="40">
        <v>0</v>
      </c>
      <c r="AA56" s="40">
        <v>1927</v>
      </c>
      <c r="AB56" s="53">
        <v>0</v>
      </c>
    </row>
    <row r="57" spans="1:28" ht="15" customHeight="1">
      <c r="A57" s="7"/>
      <c r="B57" s="20" t="s">
        <v>156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53"/>
    </row>
    <row r="58" spans="1:28" ht="15" customHeight="1">
      <c r="A58" s="7"/>
      <c r="B58" s="19" t="s">
        <v>67</v>
      </c>
      <c r="C58" s="40">
        <v>0</v>
      </c>
      <c r="D58" s="40">
        <v>71740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6129</v>
      </c>
      <c r="L58" s="40">
        <v>0</v>
      </c>
      <c r="M58" s="40">
        <v>32506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140882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53">
        <v>0</v>
      </c>
    </row>
    <row r="59" spans="1:28" ht="15" customHeight="1">
      <c r="A59" s="7"/>
      <c r="B59" s="20" t="s">
        <v>157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53"/>
    </row>
    <row r="60" spans="1:28" ht="15" customHeight="1">
      <c r="A60" s="7"/>
      <c r="B60" s="19" t="s">
        <v>68</v>
      </c>
      <c r="C60" s="40">
        <v>0</v>
      </c>
      <c r="D60" s="40">
        <v>-305</v>
      </c>
      <c r="E60" s="40">
        <v>-2</v>
      </c>
      <c r="F60" s="40">
        <v>0</v>
      </c>
      <c r="G60" s="40">
        <v>-16467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-55740</v>
      </c>
      <c r="N60" s="40">
        <v>0</v>
      </c>
      <c r="O60" s="40">
        <v>0</v>
      </c>
      <c r="P60" s="40">
        <v>0</v>
      </c>
      <c r="Q60" s="40">
        <v>-245</v>
      </c>
      <c r="R60" s="40">
        <v>0</v>
      </c>
      <c r="S60" s="40">
        <v>-13973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53">
        <v>0</v>
      </c>
    </row>
    <row r="61" spans="1:28" ht="15" customHeight="1">
      <c r="A61" s="7"/>
      <c r="B61" s="20" t="s">
        <v>149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53"/>
    </row>
    <row r="62" spans="1:28" s="1" customFormat="1" ht="15" customHeight="1">
      <c r="A62" s="7" t="s">
        <v>69</v>
      </c>
      <c r="B62" s="16" t="s">
        <v>12</v>
      </c>
      <c r="C62" s="38">
        <v>3463829</v>
      </c>
      <c r="D62" s="38">
        <v>21543072</v>
      </c>
      <c r="E62" s="38">
        <v>0</v>
      </c>
      <c r="F62" s="38">
        <v>51438</v>
      </c>
      <c r="G62" s="38">
        <v>36760931</v>
      </c>
      <c r="H62" s="38">
        <v>16563</v>
      </c>
      <c r="I62" s="38">
        <v>1636543</v>
      </c>
      <c r="J62" s="38">
        <v>136158</v>
      </c>
      <c r="K62" s="38">
        <v>114527</v>
      </c>
      <c r="L62" s="38">
        <v>178130</v>
      </c>
      <c r="M62" s="38">
        <v>6830774</v>
      </c>
      <c r="N62" s="38">
        <v>94921</v>
      </c>
      <c r="O62" s="38">
        <v>423214</v>
      </c>
      <c r="P62" s="38">
        <v>7309835</v>
      </c>
      <c r="Q62" s="38">
        <v>14655839</v>
      </c>
      <c r="R62" s="38">
        <v>76961</v>
      </c>
      <c r="S62" s="38">
        <v>55200604</v>
      </c>
      <c r="T62" s="38">
        <v>390504</v>
      </c>
      <c r="U62" s="38">
        <v>4646569</v>
      </c>
      <c r="V62" s="38">
        <v>5458783</v>
      </c>
      <c r="W62" s="38">
        <v>820824</v>
      </c>
      <c r="X62" s="38">
        <v>25624330</v>
      </c>
      <c r="Y62" s="38">
        <v>364697</v>
      </c>
      <c r="Z62" s="38">
        <v>6182098</v>
      </c>
      <c r="AA62" s="38">
        <v>336479</v>
      </c>
      <c r="AB62" s="51">
        <v>0</v>
      </c>
    </row>
    <row r="63" spans="1:28" s="1" customFormat="1" ht="15" customHeight="1">
      <c r="A63" s="7"/>
      <c r="B63" s="22" t="s">
        <v>158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51"/>
    </row>
    <row r="64" spans="1:28" ht="15" customHeight="1">
      <c r="A64" s="7"/>
      <c r="B64" s="19" t="s">
        <v>70</v>
      </c>
      <c r="C64" s="41">
        <v>2921044</v>
      </c>
      <c r="D64" s="41">
        <v>13503694</v>
      </c>
      <c r="E64" s="41">
        <v>0</v>
      </c>
      <c r="F64" s="41">
        <v>49402</v>
      </c>
      <c r="G64" s="41">
        <v>35395891</v>
      </c>
      <c r="H64" s="41">
        <v>16525</v>
      </c>
      <c r="I64" s="41">
        <v>1715850</v>
      </c>
      <c r="J64" s="41">
        <v>22551</v>
      </c>
      <c r="K64" s="41">
        <v>34882</v>
      </c>
      <c r="L64" s="41">
        <v>129557</v>
      </c>
      <c r="M64" s="41">
        <v>3032876</v>
      </c>
      <c r="N64" s="41">
        <v>97112</v>
      </c>
      <c r="O64" s="41">
        <v>263518</v>
      </c>
      <c r="P64" s="41">
        <v>7240547</v>
      </c>
      <c r="Q64" s="41">
        <v>11065075</v>
      </c>
      <c r="R64" s="41">
        <v>77360</v>
      </c>
      <c r="S64" s="41">
        <v>46955717</v>
      </c>
      <c r="T64" s="41">
        <v>409558</v>
      </c>
      <c r="U64" s="41">
        <v>4280459</v>
      </c>
      <c r="V64" s="41">
        <v>5093817</v>
      </c>
      <c r="W64" s="41">
        <v>416539</v>
      </c>
      <c r="X64" s="41">
        <v>21125653</v>
      </c>
      <c r="Y64" s="41">
        <v>364697</v>
      </c>
      <c r="Z64" s="41">
        <v>0</v>
      </c>
      <c r="AA64" s="41">
        <v>327503</v>
      </c>
      <c r="AB64" s="53">
        <v>0</v>
      </c>
    </row>
    <row r="65" spans="1:28" ht="15" customHeight="1">
      <c r="A65" s="7"/>
      <c r="B65" s="20" t="s">
        <v>159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53"/>
    </row>
    <row r="66" spans="1:28" ht="15" customHeight="1">
      <c r="A66" s="7"/>
      <c r="B66" s="19" t="s">
        <v>71</v>
      </c>
      <c r="C66" s="40">
        <v>0</v>
      </c>
      <c r="D66" s="40">
        <v>7539822</v>
      </c>
      <c r="E66" s="40">
        <v>0</v>
      </c>
      <c r="F66" s="40">
        <v>0</v>
      </c>
      <c r="G66" s="40">
        <v>9153</v>
      </c>
      <c r="H66" s="40">
        <v>0</v>
      </c>
      <c r="I66" s="40">
        <v>0</v>
      </c>
      <c r="J66" s="40">
        <v>0</v>
      </c>
      <c r="K66" s="40">
        <v>7727</v>
      </c>
      <c r="L66" s="40">
        <v>19978</v>
      </c>
      <c r="M66" s="40">
        <v>3526474</v>
      </c>
      <c r="N66" s="40">
        <v>0</v>
      </c>
      <c r="O66" s="40">
        <v>159473</v>
      </c>
      <c r="P66" s="40">
        <v>0</v>
      </c>
      <c r="Q66" s="40">
        <v>3089690</v>
      </c>
      <c r="R66" s="40">
        <v>0</v>
      </c>
      <c r="S66" s="40">
        <v>4496807</v>
      </c>
      <c r="T66" s="40">
        <v>0</v>
      </c>
      <c r="U66" s="40">
        <v>0</v>
      </c>
      <c r="V66" s="40">
        <v>0</v>
      </c>
      <c r="W66" s="40">
        <v>411902</v>
      </c>
      <c r="X66" s="40">
        <v>1927308</v>
      </c>
      <c r="Y66" s="40">
        <v>0</v>
      </c>
      <c r="Z66" s="40">
        <v>0</v>
      </c>
      <c r="AA66" s="40">
        <v>0</v>
      </c>
      <c r="AB66" s="53">
        <v>0</v>
      </c>
    </row>
    <row r="67" spans="1:28" ht="15" customHeight="1">
      <c r="A67" s="7"/>
      <c r="B67" s="20" t="s">
        <v>160</v>
      </c>
      <c r="AB67" s="53"/>
    </row>
    <row r="68" spans="1:28" ht="15" customHeight="1">
      <c r="A68" s="7"/>
      <c r="B68" s="19" t="s">
        <v>72</v>
      </c>
      <c r="C68" s="40">
        <v>592866</v>
      </c>
      <c r="D68" s="40">
        <v>353619</v>
      </c>
      <c r="E68" s="40">
        <v>0</v>
      </c>
      <c r="F68" s="40">
        <v>0</v>
      </c>
      <c r="G68" s="40">
        <v>2056074</v>
      </c>
      <c r="H68" s="40">
        <v>0</v>
      </c>
      <c r="I68" s="40">
        <v>0</v>
      </c>
      <c r="J68" s="40">
        <v>113605</v>
      </c>
      <c r="K68" s="40">
        <v>70702</v>
      </c>
      <c r="L68" s="40">
        <v>32475</v>
      </c>
      <c r="M68" s="40">
        <v>277227</v>
      </c>
      <c r="N68" s="40">
        <v>3224</v>
      </c>
      <c r="O68" s="40">
        <v>0</v>
      </c>
      <c r="P68" s="40">
        <v>235172</v>
      </c>
      <c r="Q68" s="40">
        <v>760372</v>
      </c>
      <c r="R68" s="40">
        <v>0</v>
      </c>
      <c r="S68" s="40">
        <v>4415182</v>
      </c>
      <c r="T68" s="40">
        <v>2649</v>
      </c>
      <c r="U68" s="40">
        <v>399521</v>
      </c>
      <c r="V68" s="40">
        <v>351981</v>
      </c>
      <c r="W68" s="40">
        <v>0</v>
      </c>
      <c r="X68" s="40">
        <v>2392838</v>
      </c>
      <c r="Y68" s="40">
        <v>0</v>
      </c>
      <c r="Z68" s="40">
        <v>0</v>
      </c>
      <c r="AA68" s="40">
        <v>0</v>
      </c>
      <c r="AB68" s="53">
        <v>0</v>
      </c>
    </row>
    <row r="69" spans="1:28" ht="15" customHeight="1">
      <c r="A69" s="7"/>
      <c r="B69" s="20" t="s">
        <v>161</v>
      </c>
      <c r="L69" s="40"/>
      <c r="AB69" s="53"/>
    </row>
    <row r="70" spans="1:28" ht="15" customHeight="1">
      <c r="A70" s="7"/>
      <c r="B70" s="19" t="s">
        <v>73</v>
      </c>
      <c r="C70" s="40">
        <v>125228</v>
      </c>
      <c r="D70" s="40">
        <v>979940</v>
      </c>
      <c r="E70" s="40">
        <v>0</v>
      </c>
      <c r="F70" s="40">
        <v>6885</v>
      </c>
      <c r="G70" s="40">
        <v>3886550</v>
      </c>
      <c r="H70" s="40">
        <v>514</v>
      </c>
      <c r="I70" s="40">
        <v>227165</v>
      </c>
      <c r="J70" s="40">
        <v>197</v>
      </c>
      <c r="K70" s="40">
        <v>69195</v>
      </c>
      <c r="L70" s="40">
        <v>36079</v>
      </c>
      <c r="M70" s="40">
        <v>1056409</v>
      </c>
      <c r="N70" s="40">
        <v>1242</v>
      </c>
      <c r="O70" s="40">
        <v>199166</v>
      </c>
      <c r="P70" s="40">
        <v>671650</v>
      </c>
      <c r="Q70" s="40">
        <v>1078448</v>
      </c>
      <c r="R70" s="40">
        <v>19576</v>
      </c>
      <c r="S70" s="40">
        <v>5053277</v>
      </c>
      <c r="T70" s="40">
        <v>13197</v>
      </c>
      <c r="U70" s="40">
        <v>283915</v>
      </c>
      <c r="V70" s="40">
        <v>329450</v>
      </c>
      <c r="W70" s="40">
        <v>53489</v>
      </c>
      <c r="X70" s="40">
        <v>1161558</v>
      </c>
      <c r="Y70" s="40">
        <v>0</v>
      </c>
      <c r="Z70" s="40">
        <v>0</v>
      </c>
      <c r="AA70" s="40">
        <v>32277</v>
      </c>
      <c r="AB70" s="53">
        <v>0</v>
      </c>
    </row>
    <row r="71" spans="1:28" ht="15" customHeight="1">
      <c r="A71" s="7"/>
      <c r="B71" s="20" t="s">
        <v>162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53"/>
    </row>
    <row r="72" spans="1:28" ht="15" customHeight="1">
      <c r="A72" s="7"/>
      <c r="B72" s="19" t="s">
        <v>74</v>
      </c>
      <c r="C72" s="40">
        <v>-175309</v>
      </c>
      <c r="D72" s="40">
        <v>-834003</v>
      </c>
      <c r="E72" s="40">
        <v>0</v>
      </c>
      <c r="F72" s="40">
        <v>-4849</v>
      </c>
      <c r="G72" s="40">
        <v>-4586737</v>
      </c>
      <c r="H72" s="40">
        <v>-476</v>
      </c>
      <c r="I72" s="40">
        <v>-306472</v>
      </c>
      <c r="J72" s="40">
        <v>-195</v>
      </c>
      <c r="K72" s="40">
        <v>-67979</v>
      </c>
      <c r="L72" s="40">
        <v>-39959</v>
      </c>
      <c r="M72" s="40">
        <v>-1062212</v>
      </c>
      <c r="N72" s="40">
        <v>-6657</v>
      </c>
      <c r="O72" s="40">
        <v>-198943</v>
      </c>
      <c r="P72" s="40">
        <v>-837534</v>
      </c>
      <c r="Q72" s="40">
        <v>-1337746</v>
      </c>
      <c r="R72" s="40">
        <v>-19975</v>
      </c>
      <c r="S72" s="40">
        <v>-5720379</v>
      </c>
      <c r="T72" s="40">
        <v>-34900</v>
      </c>
      <c r="U72" s="40">
        <v>-317326</v>
      </c>
      <c r="V72" s="40">
        <v>-316465</v>
      </c>
      <c r="W72" s="40">
        <v>-61106</v>
      </c>
      <c r="X72" s="40">
        <v>-983027</v>
      </c>
      <c r="Y72" s="40">
        <v>0</v>
      </c>
      <c r="Z72" s="40">
        <v>-664895</v>
      </c>
      <c r="AA72" s="40">
        <v>-23301</v>
      </c>
      <c r="AB72" s="53">
        <v>0</v>
      </c>
    </row>
    <row r="73" spans="1:28" ht="15" customHeight="1">
      <c r="A73" s="7"/>
      <c r="B73" s="20" t="s">
        <v>163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53"/>
    </row>
    <row r="74" spans="1:28" s="1" customFormat="1" ht="15" customHeight="1">
      <c r="A74" s="7" t="s">
        <v>75</v>
      </c>
      <c r="B74" s="16" t="s">
        <v>13</v>
      </c>
      <c r="C74" s="38">
        <v>0</v>
      </c>
      <c r="D74" s="38">
        <v>0</v>
      </c>
      <c r="E74" s="38">
        <v>0</v>
      </c>
      <c r="F74" s="38">
        <v>0</v>
      </c>
      <c r="G74" s="38">
        <v>2311181</v>
      </c>
      <c r="H74" s="38">
        <v>0</v>
      </c>
      <c r="I74" s="38">
        <v>28351</v>
      </c>
      <c r="J74" s="38">
        <v>0</v>
      </c>
      <c r="K74" s="38">
        <v>0</v>
      </c>
      <c r="L74" s="38">
        <v>77280</v>
      </c>
      <c r="M74" s="38">
        <v>5461</v>
      </c>
      <c r="N74" s="38">
        <v>0</v>
      </c>
      <c r="O74" s="38">
        <v>0</v>
      </c>
      <c r="P74" s="38">
        <v>139582</v>
      </c>
      <c r="Q74" s="38">
        <v>17333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473799</v>
      </c>
      <c r="X74" s="38">
        <v>0</v>
      </c>
      <c r="Y74" s="38">
        <v>0</v>
      </c>
      <c r="Z74" s="38">
        <v>0</v>
      </c>
      <c r="AA74" s="38">
        <v>0</v>
      </c>
      <c r="AB74" s="51">
        <v>0</v>
      </c>
    </row>
    <row r="75" spans="1:28" s="1" customFormat="1" ht="15" customHeight="1">
      <c r="A75" s="7"/>
      <c r="B75" s="22" t="s">
        <v>164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51"/>
    </row>
    <row r="76" spans="1:28" ht="15" customHeight="1">
      <c r="A76" s="7"/>
      <c r="B76" s="19" t="s">
        <v>76</v>
      </c>
      <c r="C76" s="40">
        <v>0</v>
      </c>
      <c r="D76" s="40">
        <v>0</v>
      </c>
      <c r="E76" s="40">
        <v>0</v>
      </c>
      <c r="F76" s="40">
        <v>0</v>
      </c>
      <c r="G76" s="40">
        <v>1917366</v>
      </c>
      <c r="H76" s="40">
        <v>0</v>
      </c>
      <c r="I76" s="40">
        <v>0</v>
      </c>
      <c r="J76" s="40">
        <v>0</v>
      </c>
      <c r="K76" s="40">
        <v>0</v>
      </c>
      <c r="L76" s="40">
        <v>58589</v>
      </c>
      <c r="M76" s="40">
        <v>0</v>
      </c>
      <c r="N76" s="40">
        <v>0</v>
      </c>
      <c r="O76" s="40">
        <v>0</v>
      </c>
      <c r="P76" s="40">
        <v>139582</v>
      </c>
      <c r="Q76" s="40">
        <v>17333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53">
        <v>0</v>
      </c>
    </row>
    <row r="77" spans="1:28" ht="15" customHeight="1">
      <c r="A77" s="7"/>
      <c r="B77" s="20" t="s">
        <v>142</v>
      </c>
      <c r="L77" s="40"/>
      <c r="AB77" s="53"/>
    </row>
    <row r="78" spans="1:28" ht="15" customHeight="1">
      <c r="A78" s="7"/>
      <c r="B78" s="19" t="s">
        <v>77</v>
      </c>
      <c r="C78" s="40">
        <v>0</v>
      </c>
      <c r="D78" s="40">
        <v>0</v>
      </c>
      <c r="E78" s="40">
        <v>0</v>
      </c>
      <c r="F78" s="40">
        <v>0</v>
      </c>
      <c r="G78" s="40">
        <v>393815</v>
      </c>
      <c r="H78" s="40">
        <v>0</v>
      </c>
      <c r="I78" s="40">
        <v>28351</v>
      </c>
      <c r="J78" s="40">
        <v>0</v>
      </c>
      <c r="K78" s="40">
        <v>0</v>
      </c>
      <c r="L78" s="40">
        <v>18691</v>
      </c>
      <c r="M78" s="40">
        <v>5461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473799</v>
      </c>
      <c r="X78" s="40">
        <v>0</v>
      </c>
      <c r="Y78" s="40">
        <v>0</v>
      </c>
      <c r="Z78" s="40">
        <v>0</v>
      </c>
      <c r="AA78" s="40">
        <v>0</v>
      </c>
      <c r="AB78" s="53">
        <v>0</v>
      </c>
    </row>
    <row r="79" spans="1:28" ht="15" customHeight="1">
      <c r="A79" s="7"/>
      <c r="B79" s="20" t="s">
        <v>143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53"/>
    </row>
    <row r="80" spans="1:28" ht="15" customHeight="1">
      <c r="A80" s="7"/>
      <c r="B80" s="19" t="s">
        <v>78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53">
        <v>0</v>
      </c>
    </row>
    <row r="81" spans="1:28" ht="15" customHeight="1">
      <c r="A81" s="7"/>
      <c r="B81" s="20" t="s">
        <v>149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53"/>
    </row>
    <row r="82" spans="1:28" ht="15" customHeight="1">
      <c r="A82" s="7" t="s">
        <v>79</v>
      </c>
      <c r="B82" s="16" t="s">
        <v>14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1127062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1094406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51">
        <v>0</v>
      </c>
    </row>
    <row r="83" spans="1:28" ht="15" customHeight="1">
      <c r="A83" s="7"/>
      <c r="B83" s="22" t="s">
        <v>165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51"/>
    </row>
    <row r="84" spans="1:28" s="1" customFormat="1" ht="15" customHeight="1">
      <c r="A84" s="7" t="s">
        <v>80</v>
      </c>
      <c r="B84" s="16" t="s">
        <v>15</v>
      </c>
      <c r="C84" s="38">
        <v>0</v>
      </c>
      <c r="D84" s="38">
        <v>154445</v>
      </c>
      <c r="E84" s="38">
        <v>0</v>
      </c>
      <c r="F84" s="38">
        <v>0</v>
      </c>
      <c r="G84" s="38">
        <v>53157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60</v>
      </c>
      <c r="R84" s="38">
        <v>0</v>
      </c>
      <c r="S84" s="38">
        <v>80308</v>
      </c>
      <c r="T84" s="38">
        <v>0</v>
      </c>
      <c r="U84" s="38">
        <v>315</v>
      </c>
      <c r="V84" s="38">
        <v>0</v>
      </c>
      <c r="W84" s="38">
        <v>0</v>
      </c>
      <c r="X84" s="38">
        <v>194644</v>
      </c>
      <c r="Y84" s="38">
        <v>0</v>
      </c>
      <c r="Z84" s="38">
        <v>49636</v>
      </c>
      <c r="AA84" s="38">
        <v>0</v>
      </c>
      <c r="AB84" s="51">
        <v>0</v>
      </c>
    </row>
    <row r="85" spans="1:28" s="1" customFormat="1" ht="15" customHeight="1">
      <c r="A85" s="7"/>
      <c r="B85" s="22" t="s">
        <v>166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51"/>
    </row>
    <row r="86" spans="1:28" s="1" customFormat="1" ht="15" customHeight="1">
      <c r="A86" s="7" t="s">
        <v>81</v>
      </c>
      <c r="B86" s="16" t="s">
        <v>16</v>
      </c>
      <c r="C86" s="38">
        <v>1960</v>
      </c>
      <c r="D86" s="38">
        <v>0</v>
      </c>
      <c r="E86" s="38">
        <v>0</v>
      </c>
      <c r="F86" s="38">
        <v>86</v>
      </c>
      <c r="G86" s="38">
        <v>1109939</v>
      </c>
      <c r="H86" s="38">
        <v>0</v>
      </c>
      <c r="I86" s="38">
        <v>112601</v>
      </c>
      <c r="J86" s="38">
        <v>20</v>
      </c>
      <c r="K86" s="38">
        <v>0</v>
      </c>
      <c r="L86" s="38">
        <v>28175</v>
      </c>
      <c r="M86" s="38">
        <v>824747</v>
      </c>
      <c r="N86" s="38">
        <v>4478</v>
      </c>
      <c r="O86" s="38">
        <v>421</v>
      </c>
      <c r="P86" s="38">
        <v>429011</v>
      </c>
      <c r="Q86" s="38">
        <v>779503</v>
      </c>
      <c r="R86" s="38">
        <v>19870</v>
      </c>
      <c r="S86" s="38">
        <v>377740</v>
      </c>
      <c r="T86" s="38">
        <v>0</v>
      </c>
      <c r="U86" s="38">
        <v>426</v>
      </c>
      <c r="V86" s="38">
        <v>20747</v>
      </c>
      <c r="W86" s="38">
        <v>479</v>
      </c>
      <c r="X86" s="38">
        <v>206767</v>
      </c>
      <c r="Y86" s="38">
        <v>0</v>
      </c>
      <c r="Z86" s="38">
        <v>51334</v>
      </c>
      <c r="AA86" s="38">
        <v>2305</v>
      </c>
      <c r="AB86" s="51">
        <v>0</v>
      </c>
    </row>
    <row r="87" spans="1:28" s="1" customFormat="1" ht="15" customHeight="1">
      <c r="A87" s="7"/>
      <c r="B87" s="22" t="s">
        <v>167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51"/>
    </row>
    <row r="88" spans="1:28" ht="15" customHeight="1">
      <c r="A88" s="7"/>
      <c r="B88" s="19" t="s">
        <v>168</v>
      </c>
      <c r="C88" s="40">
        <v>1960</v>
      </c>
      <c r="D88" s="40">
        <v>0</v>
      </c>
      <c r="E88" s="40">
        <v>0</v>
      </c>
      <c r="F88" s="40">
        <v>86</v>
      </c>
      <c r="G88" s="40">
        <v>1427035</v>
      </c>
      <c r="H88" s="40">
        <v>0</v>
      </c>
      <c r="I88" s="40">
        <v>127094</v>
      </c>
      <c r="J88" s="40">
        <v>46</v>
      </c>
      <c r="K88" s="40">
        <v>0</v>
      </c>
      <c r="L88" s="40">
        <f>L86-L90</f>
        <v>37036</v>
      </c>
      <c r="M88" s="40">
        <v>1055326</v>
      </c>
      <c r="N88" s="40">
        <v>6027</v>
      </c>
      <c r="O88" s="40">
        <v>421</v>
      </c>
      <c r="P88" s="40">
        <v>503389</v>
      </c>
      <c r="Q88" s="40">
        <v>909547</v>
      </c>
      <c r="R88" s="40">
        <v>23672</v>
      </c>
      <c r="S88" s="40">
        <v>509923</v>
      </c>
      <c r="T88" s="40">
        <v>0</v>
      </c>
      <c r="U88" s="40">
        <v>807</v>
      </c>
      <c r="V88" s="40">
        <v>20747</v>
      </c>
      <c r="W88" s="40">
        <v>717</v>
      </c>
      <c r="X88" s="40">
        <v>328870</v>
      </c>
      <c r="Y88" s="40">
        <v>0</v>
      </c>
      <c r="Z88" s="40">
        <v>0</v>
      </c>
      <c r="AA88" s="40">
        <v>6192</v>
      </c>
      <c r="AB88" s="53">
        <v>0</v>
      </c>
    </row>
    <row r="89" spans="1:28" ht="15" customHeight="1">
      <c r="A89" s="7"/>
      <c r="B89" s="23" t="s">
        <v>169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53"/>
    </row>
    <row r="90" spans="1:28" ht="15" customHeight="1">
      <c r="A90" s="7"/>
      <c r="B90" s="19" t="s">
        <v>82</v>
      </c>
      <c r="C90" s="40">
        <v>0</v>
      </c>
      <c r="D90" s="40">
        <v>0</v>
      </c>
      <c r="E90" s="40">
        <v>0</v>
      </c>
      <c r="F90" s="40">
        <v>0</v>
      </c>
      <c r="G90" s="40">
        <v>-317096</v>
      </c>
      <c r="H90" s="40">
        <v>0</v>
      </c>
      <c r="I90" s="40">
        <v>-14493</v>
      </c>
      <c r="J90" s="40">
        <v>-26</v>
      </c>
      <c r="K90" s="40">
        <v>0</v>
      </c>
      <c r="L90" s="40">
        <v>-8861</v>
      </c>
      <c r="M90" s="40">
        <v>-230579</v>
      </c>
      <c r="N90" s="40">
        <v>-1549</v>
      </c>
      <c r="O90" s="40">
        <v>0</v>
      </c>
      <c r="P90" s="40">
        <v>-74378</v>
      </c>
      <c r="Q90" s="40">
        <v>-130044</v>
      </c>
      <c r="R90" s="40">
        <v>-3802</v>
      </c>
      <c r="S90" s="40">
        <v>-132183</v>
      </c>
      <c r="T90" s="40">
        <v>0</v>
      </c>
      <c r="U90" s="40">
        <v>-381</v>
      </c>
      <c r="V90" s="40">
        <v>0</v>
      </c>
      <c r="W90" s="40">
        <v>-238</v>
      </c>
      <c r="X90" s="40">
        <v>-122103</v>
      </c>
      <c r="Y90" s="40">
        <v>0</v>
      </c>
      <c r="Z90" s="40">
        <v>0</v>
      </c>
      <c r="AA90" s="40">
        <v>-3887</v>
      </c>
      <c r="AB90" s="53">
        <v>0</v>
      </c>
    </row>
    <row r="91" spans="1:28" ht="15" customHeight="1">
      <c r="A91" s="7"/>
      <c r="B91" s="23" t="s">
        <v>149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53"/>
    </row>
    <row r="92" spans="1:28" s="1" customFormat="1" ht="15" customHeight="1">
      <c r="A92" s="7" t="s">
        <v>83</v>
      </c>
      <c r="B92" s="16" t="s">
        <v>17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578</v>
      </c>
      <c r="L92" s="38">
        <v>0</v>
      </c>
      <c r="M92" s="38">
        <v>47252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2951</v>
      </c>
      <c r="T92" s="38">
        <v>0</v>
      </c>
      <c r="U92" s="38">
        <v>0</v>
      </c>
      <c r="V92" s="38">
        <v>0</v>
      </c>
      <c r="W92" s="38">
        <v>0</v>
      </c>
      <c r="X92" s="38">
        <v>19000</v>
      </c>
      <c r="Y92" s="38">
        <v>0</v>
      </c>
      <c r="Z92" s="38">
        <v>0</v>
      </c>
      <c r="AA92" s="38">
        <v>0</v>
      </c>
      <c r="AB92" s="51">
        <v>0</v>
      </c>
    </row>
    <row r="93" spans="1:28" s="1" customFormat="1" ht="15" customHeight="1">
      <c r="A93" s="7"/>
      <c r="B93" s="22" t="s">
        <v>170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51"/>
    </row>
    <row r="94" spans="1:28" ht="15" customHeight="1">
      <c r="A94" s="7"/>
      <c r="B94" s="19" t="s">
        <v>84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672</v>
      </c>
      <c r="L94" s="40">
        <v>0</v>
      </c>
      <c r="M94" s="40">
        <v>58383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2951</v>
      </c>
      <c r="T94" s="40">
        <v>0</v>
      </c>
      <c r="U94" s="40">
        <v>0</v>
      </c>
      <c r="V94" s="40">
        <v>0</v>
      </c>
      <c r="W94" s="40">
        <v>0</v>
      </c>
      <c r="X94" s="40">
        <v>19000</v>
      </c>
      <c r="Y94" s="40">
        <v>0</v>
      </c>
      <c r="Z94" s="40">
        <v>0</v>
      </c>
      <c r="AA94" s="40">
        <v>0</v>
      </c>
      <c r="AB94" s="53">
        <v>0</v>
      </c>
    </row>
    <row r="95" spans="1:28" ht="15" customHeight="1">
      <c r="A95" s="7"/>
      <c r="B95" s="23" t="s">
        <v>169</v>
      </c>
      <c r="AB95" s="53"/>
    </row>
    <row r="96" spans="1:28" ht="15" customHeight="1">
      <c r="A96" s="7"/>
      <c r="B96" s="19" t="s">
        <v>85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-94</v>
      </c>
      <c r="L96" s="40">
        <v>0</v>
      </c>
      <c r="M96" s="40">
        <v>-11131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53">
        <v>0</v>
      </c>
    </row>
    <row r="97" spans="1:28" ht="15" customHeight="1">
      <c r="A97" s="7"/>
      <c r="B97" s="23" t="s">
        <v>171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53"/>
    </row>
    <row r="98" spans="1:28" s="1" customFormat="1" ht="15" customHeight="1">
      <c r="A98" s="7" t="s">
        <v>86</v>
      </c>
      <c r="B98" s="16" t="s">
        <v>18</v>
      </c>
      <c r="C98" s="38">
        <v>13644</v>
      </c>
      <c r="D98" s="38">
        <v>61002</v>
      </c>
      <c r="E98" s="38">
        <v>963</v>
      </c>
      <c r="F98" s="38">
        <v>1784</v>
      </c>
      <c r="G98" s="38">
        <v>212874</v>
      </c>
      <c r="H98" s="38">
        <v>2187</v>
      </c>
      <c r="I98" s="38">
        <v>0</v>
      </c>
      <c r="J98" s="38">
        <v>15356</v>
      </c>
      <c r="K98" s="38">
        <v>7580</v>
      </c>
      <c r="L98" s="38">
        <v>1999</v>
      </c>
      <c r="M98" s="38">
        <v>22571</v>
      </c>
      <c r="N98" s="38">
        <v>497</v>
      </c>
      <c r="O98" s="38">
        <v>8115</v>
      </c>
      <c r="P98" s="38">
        <v>252439</v>
      </c>
      <c r="Q98" s="38">
        <v>36925</v>
      </c>
      <c r="R98" s="38">
        <v>17</v>
      </c>
      <c r="S98" s="38">
        <v>378349</v>
      </c>
      <c r="T98" s="38">
        <v>10395</v>
      </c>
      <c r="U98" s="38">
        <v>20087</v>
      </c>
      <c r="V98" s="38">
        <v>70631</v>
      </c>
      <c r="W98" s="38">
        <v>7169</v>
      </c>
      <c r="X98" s="38">
        <v>269740</v>
      </c>
      <c r="Y98" s="38">
        <v>798</v>
      </c>
      <c r="Z98" s="38">
        <v>7582</v>
      </c>
      <c r="AA98" s="38">
        <v>3374</v>
      </c>
      <c r="AB98" s="51">
        <v>5840</v>
      </c>
    </row>
    <row r="99" spans="1:28" s="1" customFormat="1" ht="15" customHeight="1">
      <c r="A99" s="7"/>
      <c r="B99" s="22" t="s">
        <v>172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51"/>
    </row>
    <row r="100" spans="1:28" ht="15" customHeight="1">
      <c r="A100" s="7"/>
      <c r="B100" s="19" t="s">
        <v>87</v>
      </c>
      <c r="C100" s="41">
        <v>45411</v>
      </c>
      <c r="D100" s="41">
        <v>472008</v>
      </c>
      <c r="E100" s="41">
        <v>2659</v>
      </c>
      <c r="F100" s="41">
        <v>5921</v>
      </c>
      <c r="G100" s="41">
        <v>984558</v>
      </c>
      <c r="H100" s="41">
        <v>3846</v>
      </c>
      <c r="I100" s="41">
        <v>3810</v>
      </c>
      <c r="J100" s="41">
        <v>26835</v>
      </c>
      <c r="K100" s="41">
        <v>10148</v>
      </c>
      <c r="L100" s="41">
        <v>2463</v>
      </c>
      <c r="M100" s="41">
        <v>112466</v>
      </c>
      <c r="N100" s="41">
        <v>3259</v>
      </c>
      <c r="O100" s="41">
        <v>8115</v>
      </c>
      <c r="P100" s="41">
        <v>472344</v>
      </c>
      <c r="Q100" s="41">
        <v>191504</v>
      </c>
      <c r="R100" s="41">
        <v>786</v>
      </c>
      <c r="S100" s="41">
        <v>1238041</v>
      </c>
      <c r="T100" s="41">
        <v>22215</v>
      </c>
      <c r="U100" s="41">
        <v>89628</v>
      </c>
      <c r="V100" s="41">
        <v>160248</v>
      </c>
      <c r="W100" s="41">
        <v>12137</v>
      </c>
      <c r="X100" s="41">
        <v>707131</v>
      </c>
      <c r="Y100" s="41">
        <v>3846</v>
      </c>
      <c r="Z100" s="41">
        <v>110357</v>
      </c>
      <c r="AA100" s="41">
        <v>6832</v>
      </c>
      <c r="AB100" s="54">
        <v>11063</v>
      </c>
    </row>
    <row r="101" spans="1:28" ht="15" customHeight="1">
      <c r="A101" s="7"/>
      <c r="B101" s="23" t="s">
        <v>169</v>
      </c>
      <c r="Z101" s="41"/>
      <c r="AB101" s="53"/>
    </row>
    <row r="102" spans="1:28" ht="15" customHeight="1">
      <c r="A102" s="7"/>
      <c r="B102" s="19" t="s">
        <v>88</v>
      </c>
      <c r="C102" s="41">
        <v>-31767</v>
      </c>
      <c r="D102" s="41">
        <v>-411006</v>
      </c>
      <c r="E102" s="41">
        <v>-1696</v>
      </c>
      <c r="F102" s="41">
        <v>-4137</v>
      </c>
      <c r="G102" s="41">
        <v>-771684</v>
      </c>
      <c r="H102" s="41">
        <v>-1659</v>
      </c>
      <c r="I102" s="41">
        <v>-3810</v>
      </c>
      <c r="J102" s="41">
        <v>-11479</v>
      </c>
      <c r="K102" s="41">
        <v>-2568</v>
      </c>
      <c r="L102" s="36">
        <v>-464</v>
      </c>
      <c r="M102" s="41">
        <v>-89895</v>
      </c>
      <c r="N102" s="41">
        <v>-2762</v>
      </c>
      <c r="O102" s="41">
        <v>0</v>
      </c>
      <c r="P102" s="41">
        <v>-219905</v>
      </c>
      <c r="Q102" s="41">
        <v>-154579</v>
      </c>
      <c r="R102" s="41">
        <v>-769</v>
      </c>
      <c r="S102" s="41">
        <v>-859692</v>
      </c>
      <c r="T102" s="41">
        <v>-11820</v>
      </c>
      <c r="U102" s="41">
        <v>-69541</v>
      </c>
      <c r="V102" s="41">
        <v>-89617</v>
      </c>
      <c r="W102" s="41">
        <v>-4968</v>
      </c>
      <c r="X102" s="41">
        <v>-437391</v>
      </c>
      <c r="Y102" s="41">
        <v>-3048</v>
      </c>
      <c r="Z102" s="41">
        <v>-102775</v>
      </c>
      <c r="AA102" s="41">
        <v>-3458</v>
      </c>
      <c r="AB102" s="54">
        <v>-5223</v>
      </c>
    </row>
    <row r="103" spans="1:28" ht="15" customHeight="1">
      <c r="A103" s="7"/>
      <c r="B103" s="23" t="s">
        <v>171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54"/>
    </row>
    <row r="104" spans="1:28" s="1" customFormat="1" ht="15" customHeight="1">
      <c r="A104" s="7" t="s">
        <v>89</v>
      </c>
      <c r="B104" s="16" t="s">
        <v>19</v>
      </c>
      <c r="C104" s="38">
        <v>483</v>
      </c>
      <c r="D104" s="38">
        <v>21722</v>
      </c>
      <c r="E104" s="38">
        <v>350</v>
      </c>
      <c r="F104" s="38">
        <v>122</v>
      </c>
      <c r="G104" s="38">
        <v>9888</v>
      </c>
      <c r="H104" s="38">
        <v>64</v>
      </c>
      <c r="I104" s="38">
        <v>0</v>
      </c>
      <c r="J104" s="38">
        <v>638</v>
      </c>
      <c r="K104" s="38">
        <v>167</v>
      </c>
      <c r="L104" s="38">
        <v>126</v>
      </c>
      <c r="M104" s="38">
        <v>9327</v>
      </c>
      <c r="N104" s="38">
        <v>2071</v>
      </c>
      <c r="O104" s="38">
        <v>28</v>
      </c>
      <c r="P104" s="38">
        <v>199</v>
      </c>
      <c r="Q104" s="38">
        <v>117296</v>
      </c>
      <c r="R104" s="38">
        <v>0</v>
      </c>
      <c r="S104" s="38">
        <v>85528</v>
      </c>
      <c r="T104" s="38">
        <v>3532</v>
      </c>
      <c r="U104" s="38">
        <v>20918</v>
      </c>
      <c r="V104" s="38">
        <v>71</v>
      </c>
      <c r="W104" s="38">
        <v>1882</v>
      </c>
      <c r="X104" s="38">
        <v>28380</v>
      </c>
      <c r="Y104" s="38">
        <v>123</v>
      </c>
      <c r="Z104" s="38">
        <v>53416</v>
      </c>
      <c r="AA104" s="38">
        <v>0</v>
      </c>
      <c r="AB104" s="51">
        <v>105</v>
      </c>
    </row>
    <row r="105" spans="1:28" s="1" customFormat="1" ht="15" customHeight="1">
      <c r="A105" s="7"/>
      <c r="B105" s="22" t="s">
        <v>173</v>
      </c>
      <c r="C105" s="38"/>
      <c r="D105" s="38"/>
      <c r="E105" s="38"/>
      <c r="F105" s="38"/>
      <c r="G105" s="38"/>
      <c r="H105" s="38"/>
      <c r="I105" s="38"/>
      <c r="J105" s="38"/>
      <c r="K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51"/>
    </row>
    <row r="106" spans="1:28" ht="15" customHeight="1">
      <c r="A106" s="7"/>
      <c r="B106" s="19" t="s">
        <v>90</v>
      </c>
      <c r="C106" s="41">
        <v>2405</v>
      </c>
      <c r="D106" s="41">
        <v>103281</v>
      </c>
      <c r="E106" s="41">
        <v>2671</v>
      </c>
      <c r="F106" s="41">
        <v>2330</v>
      </c>
      <c r="G106" s="41">
        <v>23592</v>
      </c>
      <c r="H106" s="41">
        <v>402</v>
      </c>
      <c r="I106" s="41">
        <v>0</v>
      </c>
      <c r="J106" s="41">
        <v>8178</v>
      </c>
      <c r="K106" s="41">
        <v>254</v>
      </c>
      <c r="L106" s="41">
        <v>368</v>
      </c>
      <c r="M106" s="41">
        <v>64873</v>
      </c>
      <c r="N106" s="41">
        <v>8099</v>
      </c>
      <c r="O106" s="41">
        <v>28</v>
      </c>
      <c r="P106" s="41">
        <v>14580</v>
      </c>
      <c r="Q106" s="41">
        <v>158651</v>
      </c>
      <c r="R106" s="41">
        <v>206</v>
      </c>
      <c r="S106" s="41">
        <v>661316</v>
      </c>
      <c r="T106" s="41">
        <v>8318</v>
      </c>
      <c r="U106" s="41">
        <v>30435</v>
      </c>
      <c r="V106" s="41">
        <v>20864</v>
      </c>
      <c r="W106" s="41">
        <v>9845</v>
      </c>
      <c r="X106" s="41">
        <v>379947</v>
      </c>
      <c r="Y106" s="41">
        <v>587</v>
      </c>
      <c r="Z106" s="41">
        <v>149755</v>
      </c>
      <c r="AA106" s="41">
        <v>1050</v>
      </c>
      <c r="AB106" s="54">
        <v>975</v>
      </c>
    </row>
    <row r="107" spans="1:28" ht="15" customHeight="1">
      <c r="A107" s="7"/>
      <c r="B107" s="23" t="s">
        <v>169</v>
      </c>
      <c r="AB107" s="53"/>
    </row>
    <row r="108" spans="1:28" ht="15" customHeight="1">
      <c r="A108" s="7"/>
      <c r="B108" s="19" t="s">
        <v>91</v>
      </c>
      <c r="C108" s="41">
        <v>-1922</v>
      </c>
      <c r="D108" s="41">
        <v>-81559</v>
      </c>
      <c r="E108" s="41">
        <v>-2321</v>
      </c>
      <c r="F108" s="41">
        <v>-2208</v>
      </c>
      <c r="G108" s="41">
        <v>-13704</v>
      </c>
      <c r="H108" s="41">
        <v>-338</v>
      </c>
      <c r="I108" s="41">
        <v>0</v>
      </c>
      <c r="J108" s="41">
        <v>-7540</v>
      </c>
      <c r="K108" s="41">
        <v>-87</v>
      </c>
      <c r="L108" s="41">
        <v>-242</v>
      </c>
      <c r="M108" s="41">
        <v>-55546</v>
      </c>
      <c r="N108" s="41">
        <v>-6028</v>
      </c>
      <c r="O108" s="41">
        <v>0</v>
      </c>
      <c r="P108" s="41">
        <v>-14381</v>
      </c>
      <c r="Q108" s="41">
        <v>-41355</v>
      </c>
      <c r="R108" s="41">
        <v>-206</v>
      </c>
      <c r="S108" s="41">
        <v>-575788</v>
      </c>
      <c r="T108" s="41">
        <v>-4786</v>
      </c>
      <c r="U108" s="41">
        <v>-9517</v>
      </c>
      <c r="V108" s="41">
        <v>-20793</v>
      </c>
      <c r="W108" s="41">
        <v>-7963</v>
      </c>
      <c r="X108" s="41">
        <v>-351567</v>
      </c>
      <c r="Y108" s="41">
        <v>-464</v>
      </c>
      <c r="Z108" s="41">
        <v>-96339</v>
      </c>
      <c r="AA108" s="41">
        <v>-1050</v>
      </c>
      <c r="AB108" s="54">
        <v>-870</v>
      </c>
    </row>
    <row r="109" spans="1:28" ht="15" customHeight="1">
      <c r="A109" s="7"/>
      <c r="B109" s="23" t="s">
        <v>171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54"/>
    </row>
    <row r="110" spans="1:28" s="1" customFormat="1" ht="15" customHeight="1">
      <c r="A110" s="7" t="s">
        <v>92</v>
      </c>
      <c r="B110" s="16" t="s">
        <v>20</v>
      </c>
      <c r="C110" s="38">
        <v>0</v>
      </c>
      <c r="D110" s="38">
        <v>380105</v>
      </c>
      <c r="E110" s="38">
        <v>121</v>
      </c>
      <c r="F110" s="38">
        <v>314</v>
      </c>
      <c r="G110" s="38">
        <v>4048111</v>
      </c>
      <c r="H110" s="38">
        <v>0</v>
      </c>
      <c r="I110" s="38">
        <v>150</v>
      </c>
      <c r="J110" s="38">
        <v>15106</v>
      </c>
      <c r="K110" s="38">
        <v>186888</v>
      </c>
      <c r="L110" s="38">
        <v>252</v>
      </c>
      <c r="M110" s="38">
        <v>202285</v>
      </c>
      <c r="N110" s="38">
        <v>10003</v>
      </c>
      <c r="O110" s="38">
        <v>7141</v>
      </c>
      <c r="P110" s="38">
        <v>70485</v>
      </c>
      <c r="Q110" s="38">
        <v>419183</v>
      </c>
      <c r="R110" s="38">
        <v>274</v>
      </c>
      <c r="S110" s="38">
        <v>3321220</v>
      </c>
      <c r="T110" s="38">
        <v>24491</v>
      </c>
      <c r="U110" s="38">
        <v>18965</v>
      </c>
      <c r="V110" s="38">
        <v>0</v>
      </c>
      <c r="W110" s="38">
        <v>0</v>
      </c>
      <c r="X110" s="38">
        <v>580691</v>
      </c>
      <c r="Y110" s="38">
        <v>0</v>
      </c>
      <c r="Z110" s="38">
        <v>7013</v>
      </c>
      <c r="AA110" s="38">
        <v>5768</v>
      </c>
      <c r="AB110" s="51">
        <v>0</v>
      </c>
    </row>
    <row r="111" spans="1:28" s="1" customFormat="1" ht="15" customHeight="1">
      <c r="A111" s="7"/>
      <c r="B111" s="22" t="s">
        <v>174</v>
      </c>
      <c r="AB111" s="53"/>
    </row>
    <row r="112" spans="1:28" ht="15" customHeight="1">
      <c r="A112" s="7"/>
      <c r="B112" s="19" t="s">
        <v>93</v>
      </c>
      <c r="C112" s="41">
        <v>0</v>
      </c>
      <c r="D112" s="41">
        <v>380105</v>
      </c>
      <c r="E112" s="41">
        <v>121</v>
      </c>
      <c r="F112" s="41">
        <v>914</v>
      </c>
      <c r="G112" s="41">
        <v>7853170</v>
      </c>
      <c r="H112" s="41">
        <v>0</v>
      </c>
      <c r="I112" s="41">
        <v>150</v>
      </c>
      <c r="J112" s="41">
        <v>15523</v>
      </c>
      <c r="K112" s="41">
        <v>186888</v>
      </c>
      <c r="L112" s="41">
        <v>252</v>
      </c>
      <c r="M112" s="41">
        <v>612845</v>
      </c>
      <c r="N112" s="41">
        <v>10793</v>
      </c>
      <c r="O112" s="41">
        <v>7141</v>
      </c>
      <c r="P112" s="41">
        <v>71017</v>
      </c>
      <c r="Q112" s="41">
        <v>419183</v>
      </c>
      <c r="R112" s="41">
        <v>274</v>
      </c>
      <c r="S112" s="41">
        <v>3804765</v>
      </c>
      <c r="T112" s="41">
        <v>53226</v>
      </c>
      <c r="U112" s="41">
        <v>29783</v>
      </c>
      <c r="V112" s="41">
        <v>0</v>
      </c>
      <c r="W112" s="41">
        <v>0</v>
      </c>
      <c r="X112" s="41">
        <v>580691</v>
      </c>
      <c r="Y112" s="41">
        <v>0</v>
      </c>
      <c r="Z112" s="41">
        <v>0</v>
      </c>
      <c r="AA112" s="41">
        <v>5768</v>
      </c>
      <c r="AB112" s="54">
        <v>0</v>
      </c>
    </row>
    <row r="113" spans="1:28" ht="15" customHeight="1">
      <c r="A113" s="7"/>
      <c r="B113" s="23" t="s">
        <v>169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54"/>
    </row>
    <row r="114" spans="1:28" ht="15" customHeight="1">
      <c r="A114" s="7"/>
      <c r="B114" s="19" t="s">
        <v>94</v>
      </c>
      <c r="C114" s="41">
        <v>0</v>
      </c>
      <c r="D114" s="41">
        <v>0</v>
      </c>
      <c r="E114" s="41">
        <v>0</v>
      </c>
      <c r="F114" s="41">
        <v>-600</v>
      </c>
      <c r="G114" s="41">
        <v>-3805059</v>
      </c>
      <c r="H114" s="41">
        <v>0</v>
      </c>
      <c r="I114" s="41">
        <v>0</v>
      </c>
      <c r="J114" s="41">
        <v>-417</v>
      </c>
      <c r="K114" s="41">
        <v>0</v>
      </c>
      <c r="L114" s="41">
        <v>0</v>
      </c>
      <c r="M114" s="41">
        <v>-410560</v>
      </c>
      <c r="N114" s="41">
        <v>-790</v>
      </c>
      <c r="O114" s="41">
        <v>0</v>
      </c>
      <c r="P114" s="41">
        <v>-532</v>
      </c>
      <c r="Q114" s="41">
        <v>0</v>
      </c>
      <c r="R114" s="41">
        <v>0</v>
      </c>
      <c r="S114" s="41">
        <v>-483545</v>
      </c>
      <c r="T114" s="41">
        <v>-28735</v>
      </c>
      <c r="U114" s="41">
        <v>-10818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54">
        <v>0</v>
      </c>
    </row>
    <row r="115" spans="1:28" ht="15" customHeight="1">
      <c r="A115" s="7"/>
      <c r="B115" s="23" t="s">
        <v>149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54"/>
    </row>
    <row r="116" spans="1:28" s="1" customFormat="1" ht="15" customHeight="1">
      <c r="A116" s="7" t="s">
        <v>95</v>
      </c>
      <c r="B116" s="16" t="s">
        <v>21</v>
      </c>
      <c r="C116" s="38">
        <v>911</v>
      </c>
      <c r="D116" s="38">
        <v>3960</v>
      </c>
      <c r="E116" s="38">
        <v>0</v>
      </c>
      <c r="F116" s="38">
        <v>2587</v>
      </c>
      <c r="G116" s="38">
        <v>7454</v>
      </c>
      <c r="H116" s="38">
        <v>0</v>
      </c>
      <c r="I116" s="38">
        <v>14432</v>
      </c>
      <c r="J116" s="38">
        <v>0</v>
      </c>
      <c r="K116" s="38">
        <v>602</v>
      </c>
      <c r="L116" s="38">
        <v>0</v>
      </c>
      <c r="M116" s="38">
        <v>420</v>
      </c>
      <c r="N116" s="38">
        <v>0</v>
      </c>
      <c r="O116" s="38">
        <v>0</v>
      </c>
      <c r="P116" s="38">
        <v>1170</v>
      </c>
      <c r="Q116" s="38">
        <v>0</v>
      </c>
      <c r="R116" s="38">
        <v>0</v>
      </c>
      <c r="S116" s="38">
        <v>22763</v>
      </c>
      <c r="T116" s="38">
        <v>949</v>
      </c>
      <c r="U116" s="38">
        <v>143</v>
      </c>
      <c r="V116" s="38">
        <v>3566</v>
      </c>
      <c r="W116" s="38">
        <v>4</v>
      </c>
      <c r="X116" s="38">
        <v>9901</v>
      </c>
      <c r="Y116" s="38">
        <v>0</v>
      </c>
      <c r="Z116" s="38">
        <v>1002</v>
      </c>
      <c r="AA116" s="38">
        <v>2255</v>
      </c>
      <c r="AB116" s="51">
        <v>0</v>
      </c>
    </row>
    <row r="117" spans="1:28" s="1" customFormat="1" ht="15" customHeight="1">
      <c r="A117" s="7"/>
      <c r="B117" s="22" t="s">
        <v>175</v>
      </c>
      <c r="AB117" s="53"/>
    </row>
    <row r="118" spans="1:28" s="1" customFormat="1" ht="15" customHeight="1">
      <c r="A118" s="7" t="s">
        <v>96</v>
      </c>
      <c r="B118" s="16" t="s">
        <v>22</v>
      </c>
      <c r="C118" s="38">
        <v>6245</v>
      </c>
      <c r="D118" s="38">
        <v>388213</v>
      </c>
      <c r="E118" s="38">
        <v>537</v>
      </c>
      <c r="F118" s="38">
        <v>244</v>
      </c>
      <c r="G118" s="38">
        <v>2817914</v>
      </c>
      <c r="H118" s="38">
        <v>0</v>
      </c>
      <c r="I118" s="38">
        <v>82930</v>
      </c>
      <c r="J118" s="38">
        <v>3522</v>
      </c>
      <c r="K118" s="38">
        <v>1501</v>
      </c>
      <c r="L118" s="38">
        <v>9660</v>
      </c>
      <c r="M118" s="38">
        <v>224198</v>
      </c>
      <c r="N118" s="38">
        <v>17696</v>
      </c>
      <c r="O118" s="38">
        <v>1105</v>
      </c>
      <c r="P118" s="38">
        <v>154627</v>
      </c>
      <c r="Q118" s="38">
        <v>342393</v>
      </c>
      <c r="R118" s="38">
        <v>4348</v>
      </c>
      <c r="S118" s="38">
        <v>1603351</v>
      </c>
      <c r="T118" s="38">
        <v>24353</v>
      </c>
      <c r="U118" s="38">
        <v>97230</v>
      </c>
      <c r="V118" s="38">
        <v>75226</v>
      </c>
      <c r="W118" s="38">
        <v>7530</v>
      </c>
      <c r="X118" s="38">
        <v>448911</v>
      </c>
      <c r="Y118" s="38">
        <v>1508</v>
      </c>
      <c r="Z118" s="38">
        <v>21242</v>
      </c>
      <c r="AA118" s="38">
        <v>6114</v>
      </c>
      <c r="AB118" s="51">
        <v>264</v>
      </c>
    </row>
    <row r="119" spans="1:28" s="1" customFormat="1" ht="15" customHeight="1">
      <c r="A119" s="7"/>
      <c r="B119" s="22" t="s">
        <v>176</v>
      </c>
      <c r="AB119" s="53"/>
    </row>
    <row r="120" spans="1:28" s="1" customFormat="1" ht="15" customHeight="1">
      <c r="A120" s="7" t="s">
        <v>97</v>
      </c>
      <c r="B120" s="16" t="s">
        <v>23</v>
      </c>
      <c r="C120" s="38">
        <v>42606</v>
      </c>
      <c r="D120" s="38">
        <v>689668</v>
      </c>
      <c r="E120" s="38">
        <v>12618</v>
      </c>
      <c r="F120" s="38">
        <v>8686</v>
      </c>
      <c r="G120" s="38">
        <v>1197225</v>
      </c>
      <c r="H120" s="38">
        <v>7178</v>
      </c>
      <c r="I120" s="38">
        <v>21569</v>
      </c>
      <c r="J120" s="38">
        <v>63390</v>
      </c>
      <c r="K120" s="38">
        <v>33029</v>
      </c>
      <c r="L120" s="38">
        <v>5228</v>
      </c>
      <c r="M120" s="38">
        <v>668692</v>
      </c>
      <c r="N120" s="38">
        <v>37002</v>
      </c>
      <c r="O120" s="38">
        <v>18100</v>
      </c>
      <c r="P120" s="38">
        <v>269419</v>
      </c>
      <c r="Q120" s="38">
        <v>235088</v>
      </c>
      <c r="R120" s="38">
        <v>4325</v>
      </c>
      <c r="S120" s="38">
        <v>2734624</v>
      </c>
      <c r="T120" s="38">
        <v>71649</v>
      </c>
      <c r="U120" s="38">
        <v>58760</v>
      </c>
      <c r="V120" s="38">
        <v>406986</v>
      </c>
      <c r="W120" s="38">
        <v>32855</v>
      </c>
      <c r="X120" s="38">
        <v>255476</v>
      </c>
      <c r="Y120" s="38">
        <v>3003</v>
      </c>
      <c r="Z120" s="38">
        <v>110886</v>
      </c>
      <c r="AA120" s="38">
        <v>6739</v>
      </c>
      <c r="AB120" s="51">
        <v>8088</v>
      </c>
    </row>
    <row r="121" spans="1:28" s="1" customFormat="1" ht="15" customHeight="1">
      <c r="A121" s="7"/>
      <c r="B121" s="22" t="s">
        <v>177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51"/>
    </row>
    <row r="122" spans="1:28" ht="15" customHeight="1">
      <c r="A122" s="7"/>
      <c r="B122" s="19" t="s">
        <v>98</v>
      </c>
      <c r="C122" s="41">
        <v>43306</v>
      </c>
      <c r="D122" s="41">
        <v>762150</v>
      </c>
      <c r="E122" s="41">
        <v>12967</v>
      </c>
      <c r="F122" s="41">
        <v>8686</v>
      </c>
      <c r="G122" s="41">
        <v>1463070</v>
      </c>
      <c r="H122" s="41">
        <v>7178</v>
      </c>
      <c r="I122" s="41">
        <v>21573</v>
      </c>
      <c r="J122" s="41">
        <v>63400</v>
      </c>
      <c r="K122" s="41">
        <v>34310</v>
      </c>
      <c r="L122" s="41">
        <v>5228</v>
      </c>
      <c r="M122" s="41">
        <v>701383</v>
      </c>
      <c r="N122" s="41">
        <v>37253</v>
      </c>
      <c r="O122" s="41">
        <v>18747</v>
      </c>
      <c r="P122" s="41">
        <v>286805</v>
      </c>
      <c r="Q122" s="41">
        <v>238174</v>
      </c>
      <c r="R122" s="41">
        <v>5379</v>
      </c>
      <c r="S122" s="41">
        <v>3099251</v>
      </c>
      <c r="T122" s="41">
        <v>106725</v>
      </c>
      <c r="U122" s="41">
        <v>73685</v>
      </c>
      <c r="V122" s="41">
        <v>436103</v>
      </c>
      <c r="W122" s="41">
        <v>38769</v>
      </c>
      <c r="X122" s="41">
        <v>276423</v>
      </c>
      <c r="Y122" s="41">
        <v>3003</v>
      </c>
      <c r="Z122" s="41">
        <v>0</v>
      </c>
      <c r="AA122" s="41">
        <v>6739</v>
      </c>
      <c r="AB122" s="54">
        <v>8088</v>
      </c>
    </row>
    <row r="123" spans="1:28" ht="15" customHeight="1">
      <c r="A123" s="7"/>
      <c r="B123" s="23" t="s">
        <v>169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54"/>
    </row>
    <row r="124" spans="1:28" ht="15" customHeight="1">
      <c r="A124" s="7"/>
      <c r="B124" s="19" t="s">
        <v>99</v>
      </c>
      <c r="C124" s="41">
        <v>-700</v>
      </c>
      <c r="D124" s="41">
        <v>-72482</v>
      </c>
      <c r="E124" s="41">
        <v>-349</v>
      </c>
      <c r="F124" s="41">
        <v>0</v>
      </c>
      <c r="G124" s="41">
        <v>-265845</v>
      </c>
      <c r="H124" s="41">
        <v>0</v>
      </c>
      <c r="I124" s="41">
        <v>-4</v>
      </c>
      <c r="J124" s="41">
        <v>-10</v>
      </c>
      <c r="K124" s="41">
        <v>-1281</v>
      </c>
      <c r="L124" s="41">
        <v>0</v>
      </c>
      <c r="M124" s="41">
        <v>-32691</v>
      </c>
      <c r="N124" s="41">
        <v>-251</v>
      </c>
      <c r="O124" s="41">
        <v>-647</v>
      </c>
      <c r="P124" s="41">
        <v>-17386</v>
      </c>
      <c r="Q124" s="41">
        <v>-3086</v>
      </c>
      <c r="R124" s="41">
        <v>-1054</v>
      </c>
      <c r="S124" s="41">
        <v>-364627</v>
      </c>
      <c r="T124" s="41">
        <v>-35076</v>
      </c>
      <c r="U124" s="41">
        <v>-14925</v>
      </c>
      <c r="V124" s="41">
        <v>-29117</v>
      </c>
      <c r="W124" s="41">
        <v>-5914</v>
      </c>
      <c r="X124" s="41">
        <v>-20947</v>
      </c>
      <c r="Y124" s="41">
        <v>0</v>
      </c>
      <c r="Z124" s="41">
        <v>0</v>
      </c>
      <c r="AA124" s="41">
        <v>0</v>
      </c>
      <c r="AB124" s="54">
        <v>0</v>
      </c>
    </row>
    <row r="125" spans="1:28" ht="15" customHeight="1">
      <c r="A125" s="7"/>
      <c r="B125" s="23" t="s">
        <v>149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54"/>
    </row>
    <row r="126" spans="1:28" ht="15" customHeight="1">
      <c r="A126" s="24"/>
      <c r="B126" s="25" t="s">
        <v>178</v>
      </c>
      <c r="C126" s="42">
        <v>6110034</v>
      </c>
      <c r="D126" s="42">
        <v>37316797</v>
      </c>
      <c r="E126" s="42">
        <v>81458</v>
      </c>
      <c r="F126" s="42">
        <v>198683</v>
      </c>
      <c r="G126" s="42">
        <v>57406596</v>
      </c>
      <c r="H126" s="42">
        <v>559334</v>
      </c>
      <c r="I126" s="42">
        <v>2277050</v>
      </c>
      <c r="J126" s="42">
        <v>1458812</v>
      </c>
      <c r="K126" s="42">
        <v>1832024</v>
      </c>
      <c r="L126" s="42">
        <f>SUM(L116:L120,L110,L104,L98,L92,L82:L86,L74,L62,L48,L36,L26,L12:L14,L6)</f>
        <v>646056</v>
      </c>
      <c r="M126" s="42">
        <v>14152885</v>
      </c>
      <c r="N126" s="42">
        <v>332840</v>
      </c>
      <c r="O126" s="42">
        <v>561747</v>
      </c>
      <c r="P126" s="42">
        <v>13266600</v>
      </c>
      <c r="Q126" s="42">
        <v>25117863</v>
      </c>
      <c r="R126" s="42">
        <v>407732</v>
      </c>
      <c r="S126" s="42">
        <v>90857544</v>
      </c>
      <c r="T126" s="42">
        <v>2075484</v>
      </c>
      <c r="U126" s="42">
        <v>5198608</v>
      </c>
      <c r="V126" s="42">
        <v>8405848</v>
      </c>
      <c r="W126" s="42">
        <v>1347517</v>
      </c>
      <c r="X126" s="42">
        <v>39994424</v>
      </c>
      <c r="Y126" s="42">
        <v>542472</v>
      </c>
      <c r="Z126" s="42">
        <f>SUM(Z116:Z120,Z110,Z104,Z98,Z92,Z82:Z86,Z74,Z62,Z48,Z36,Z26,Z12:Z14,Z6)</f>
        <v>14520758</v>
      </c>
      <c r="AA126" s="42">
        <v>859457</v>
      </c>
      <c r="AB126" s="55">
        <v>14713</v>
      </c>
    </row>
    <row r="127" spans="1:28" ht="15" customHeight="1">
      <c r="A127" s="26"/>
      <c r="B127" s="27" t="s">
        <v>179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56"/>
    </row>
    <row r="128" spans="1:28" s="1" customFormat="1" ht="15" customHeight="1">
      <c r="A128" s="7" t="s">
        <v>43</v>
      </c>
      <c r="B128" s="16" t="s">
        <v>24</v>
      </c>
      <c r="C128" s="38">
        <v>374514</v>
      </c>
      <c r="D128" s="38">
        <v>1561185</v>
      </c>
      <c r="E128" s="38">
        <v>0</v>
      </c>
      <c r="F128" s="38">
        <v>17229</v>
      </c>
      <c r="G128" s="38">
        <v>6056724</v>
      </c>
      <c r="H128" s="38">
        <v>0</v>
      </c>
      <c r="I128" s="38">
        <v>760002</v>
      </c>
      <c r="J128" s="38">
        <v>180173</v>
      </c>
      <c r="K128" s="38">
        <v>241846</v>
      </c>
      <c r="L128" s="38">
        <v>216705</v>
      </c>
      <c r="M128" s="38">
        <v>1493682</v>
      </c>
      <c r="N128" s="38">
        <v>0</v>
      </c>
      <c r="O128" s="38">
        <v>0</v>
      </c>
      <c r="P128" s="38">
        <v>980226</v>
      </c>
      <c r="Q128" s="38">
        <v>2496886</v>
      </c>
      <c r="R128" s="38">
        <v>0</v>
      </c>
      <c r="S128" s="38">
        <v>1606622</v>
      </c>
      <c r="T128" s="38">
        <v>363749</v>
      </c>
      <c r="U128" s="38">
        <v>100535</v>
      </c>
      <c r="V128" s="38">
        <v>900003</v>
      </c>
      <c r="W128" s="38">
        <v>0</v>
      </c>
      <c r="X128" s="38">
        <v>4406312</v>
      </c>
      <c r="Y128" s="38">
        <v>0</v>
      </c>
      <c r="Z128" s="38">
        <v>1521816</v>
      </c>
      <c r="AA128" s="38">
        <v>0</v>
      </c>
      <c r="AB128" s="51">
        <v>0</v>
      </c>
    </row>
    <row r="129" spans="1:28" s="1" customFormat="1" ht="15" customHeight="1">
      <c r="A129" s="7"/>
      <c r="B129" s="22" t="s">
        <v>180</v>
      </c>
      <c r="Z129" s="38"/>
      <c r="AB129" s="53"/>
    </row>
    <row r="130" spans="1:28" s="1" customFormat="1" ht="15" customHeight="1">
      <c r="A130" s="7" t="s">
        <v>46</v>
      </c>
      <c r="B130" s="16" t="s">
        <v>25</v>
      </c>
      <c r="C130" s="38">
        <v>1809</v>
      </c>
      <c r="D130" s="38">
        <v>326176</v>
      </c>
      <c r="E130" s="38">
        <v>17264</v>
      </c>
      <c r="F130" s="38">
        <v>1959</v>
      </c>
      <c r="G130" s="38">
        <v>806480</v>
      </c>
      <c r="H130" s="38">
        <v>0</v>
      </c>
      <c r="I130" s="38">
        <v>247</v>
      </c>
      <c r="J130" s="38">
        <v>5614</v>
      </c>
      <c r="K130" s="38">
        <v>142862</v>
      </c>
      <c r="L130" s="38">
        <v>479</v>
      </c>
      <c r="M130" s="38">
        <v>9797</v>
      </c>
      <c r="N130" s="38">
        <v>20830</v>
      </c>
      <c r="O130" s="38">
        <v>0</v>
      </c>
      <c r="P130" s="38">
        <v>197</v>
      </c>
      <c r="Q130" s="38">
        <v>85300</v>
      </c>
      <c r="R130" s="38">
        <v>0</v>
      </c>
      <c r="S130" s="38">
        <v>2171880</v>
      </c>
      <c r="T130" s="38">
        <v>826469</v>
      </c>
      <c r="U130" s="38">
        <v>83277</v>
      </c>
      <c r="V130" s="38">
        <v>43845</v>
      </c>
      <c r="W130" s="38">
        <v>0</v>
      </c>
      <c r="X130" s="38">
        <v>1995017</v>
      </c>
      <c r="Y130" s="38">
        <v>0</v>
      </c>
      <c r="Z130" s="38">
        <v>2792</v>
      </c>
      <c r="AA130" s="38">
        <v>6575</v>
      </c>
      <c r="AB130" s="53">
        <v>0</v>
      </c>
    </row>
    <row r="131" spans="1:28" s="1" customFormat="1" ht="15" customHeight="1">
      <c r="A131" s="7"/>
      <c r="B131" s="22" t="s">
        <v>181</v>
      </c>
      <c r="Z131" s="38"/>
      <c r="AB131" s="53"/>
    </row>
    <row r="132" spans="1:28" s="1" customFormat="1" ht="15" customHeight="1">
      <c r="A132" s="7" t="s">
        <v>47</v>
      </c>
      <c r="B132" s="16" t="s">
        <v>26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53">
        <v>0</v>
      </c>
    </row>
    <row r="133" spans="1:28" s="1" customFormat="1" ht="15" customHeight="1">
      <c r="A133" s="7"/>
      <c r="B133" s="22" t="s">
        <v>182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51"/>
    </row>
    <row r="134" spans="1:28" s="1" customFormat="1" ht="15" customHeight="1">
      <c r="A134" s="7" t="s">
        <v>53</v>
      </c>
      <c r="B134" s="16" t="s">
        <v>27</v>
      </c>
      <c r="C134" s="38">
        <v>564215</v>
      </c>
      <c r="D134" s="38">
        <v>2231268</v>
      </c>
      <c r="E134" s="38">
        <v>20110</v>
      </c>
      <c r="F134" s="38">
        <v>692</v>
      </c>
      <c r="G134" s="38">
        <v>4664363</v>
      </c>
      <c r="H134" s="38">
        <v>0</v>
      </c>
      <c r="I134" s="38">
        <v>1210755</v>
      </c>
      <c r="J134" s="38">
        <v>108264</v>
      </c>
      <c r="K134" s="38">
        <v>533217</v>
      </c>
      <c r="L134" s="38">
        <v>2471</v>
      </c>
      <c r="M134" s="38">
        <v>1141401</v>
      </c>
      <c r="N134" s="38">
        <v>119533</v>
      </c>
      <c r="O134" s="38">
        <v>93165</v>
      </c>
      <c r="P134" s="38">
        <v>136156</v>
      </c>
      <c r="Q134" s="38">
        <v>1638074</v>
      </c>
      <c r="R134" s="38">
        <v>200006</v>
      </c>
      <c r="S134" s="38">
        <v>4413264</v>
      </c>
      <c r="T134" s="38">
        <v>236906</v>
      </c>
      <c r="U134" s="38">
        <v>2045525</v>
      </c>
      <c r="V134" s="38">
        <v>2065409</v>
      </c>
      <c r="W134" s="38">
        <v>648443</v>
      </c>
      <c r="X134" s="38">
        <v>4419551</v>
      </c>
      <c r="Y134" s="38">
        <v>351186</v>
      </c>
      <c r="Z134" s="38">
        <v>8497312</v>
      </c>
      <c r="AA134" s="38">
        <v>393927</v>
      </c>
      <c r="AB134" s="51">
        <v>6842</v>
      </c>
    </row>
    <row r="135" spans="1:28" s="1" customFormat="1" ht="15" customHeight="1">
      <c r="A135" s="7"/>
      <c r="B135" s="22" t="s">
        <v>183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41"/>
      <c r="AA135" s="38"/>
      <c r="AB135" s="51"/>
    </row>
    <row r="136" spans="1:28" ht="15" customHeight="1">
      <c r="A136" s="7"/>
      <c r="B136" s="19" t="s">
        <v>100</v>
      </c>
      <c r="C136" s="41">
        <v>303113</v>
      </c>
      <c r="D136" s="41">
        <v>2028120</v>
      </c>
      <c r="E136" s="41">
        <v>20100</v>
      </c>
      <c r="F136" s="41">
        <v>520</v>
      </c>
      <c r="G136" s="41">
        <v>1915360</v>
      </c>
      <c r="H136" s="41">
        <v>0</v>
      </c>
      <c r="I136" s="41">
        <v>1199676</v>
      </c>
      <c r="J136" s="41">
        <v>43258</v>
      </c>
      <c r="K136" s="41">
        <v>88983</v>
      </c>
      <c r="L136" s="41">
        <v>2471</v>
      </c>
      <c r="M136" s="41">
        <v>223327</v>
      </c>
      <c r="N136" s="41">
        <v>36318</v>
      </c>
      <c r="O136" s="41">
        <v>0</v>
      </c>
      <c r="P136" s="41">
        <v>130829</v>
      </c>
      <c r="Q136" s="41">
        <v>627648</v>
      </c>
      <c r="R136" s="41">
        <v>0</v>
      </c>
      <c r="S136" s="41">
        <v>3225849</v>
      </c>
      <c r="T136" s="41">
        <v>177229</v>
      </c>
      <c r="U136" s="41">
        <v>2018469</v>
      </c>
      <c r="V136" s="41">
        <v>1170146</v>
      </c>
      <c r="W136" s="41">
        <v>0</v>
      </c>
      <c r="X136" s="41">
        <v>1162434</v>
      </c>
      <c r="Y136" s="41">
        <v>32120</v>
      </c>
      <c r="Z136" s="41">
        <v>0</v>
      </c>
      <c r="AA136" s="41">
        <v>393904</v>
      </c>
      <c r="AB136" s="54">
        <v>0</v>
      </c>
    </row>
    <row r="137" spans="1:28" ht="15" customHeight="1">
      <c r="A137" s="7"/>
      <c r="B137" s="20" t="s">
        <v>153</v>
      </c>
      <c r="Z137" s="41"/>
      <c r="AB137" s="53"/>
    </row>
    <row r="138" spans="1:28" ht="15" customHeight="1">
      <c r="A138" s="7"/>
      <c r="B138" s="19" t="s">
        <v>101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73527</v>
      </c>
      <c r="P138" s="41">
        <v>0</v>
      </c>
      <c r="Q138" s="41">
        <v>0</v>
      </c>
      <c r="R138" s="41">
        <v>200006</v>
      </c>
      <c r="S138" s="41">
        <v>174247</v>
      </c>
      <c r="T138" s="41">
        <v>0</v>
      </c>
      <c r="U138" s="41">
        <v>19768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53">
        <v>0</v>
      </c>
    </row>
    <row r="139" spans="1:28" ht="15" customHeight="1">
      <c r="A139" s="7"/>
      <c r="B139" s="20" t="s">
        <v>152</v>
      </c>
      <c r="Z139" s="41"/>
      <c r="AB139" s="53"/>
    </row>
    <row r="140" spans="1:28" ht="15" customHeight="1">
      <c r="A140" s="7"/>
      <c r="B140" s="19" t="s">
        <v>102</v>
      </c>
      <c r="C140" s="41">
        <v>261098</v>
      </c>
      <c r="D140" s="41">
        <v>0</v>
      </c>
      <c r="E140" s="41">
        <v>0</v>
      </c>
      <c r="F140" s="41">
        <v>172</v>
      </c>
      <c r="G140" s="41">
        <v>693333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135549</v>
      </c>
      <c r="N140" s="41">
        <v>48348</v>
      </c>
      <c r="O140" s="41">
        <v>19456</v>
      </c>
      <c r="P140" s="41">
        <v>0</v>
      </c>
      <c r="Q140" s="41">
        <v>438334</v>
      </c>
      <c r="R140" s="41">
        <v>0</v>
      </c>
      <c r="S140" s="41">
        <v>23211</v>
      </c>
      <c r="T140" s="41">
        <v>0</v>
      </c>
      <c r="U140" s="41">
        <v>0</v>
      </c>
      <c r="V140" s="41">
        <v>112524</v>
      </c>
      <c r="W140" s="41">
        <v>648443</v>
      </c>
      <c r="X140" s="41">
        <v>0</v>
      </c>
      <c r="Y140" s="41">
        <v>0</v>
      </c>
      <c r="Z140" s="41">
        <v>0</v>
      </c>
      <c r="AA140" s="41">
        <v>0</v>
      </c>
      <c r="AB140" s="54">
        <v>0</v>
      </c>
    </row>
    <row r="141" spans="1:28" ht="15" customHeight="1">
      <c r="A141" s="7"/>
      <c r="B141" s="20" t="s">
        <v>154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54"/>
    </row>
    <row r="142" spans="1:28" ht="15" customHeight="1">
      <c r="A142" s="7"/>
      <c r="B142" s="19" t="s">
        <v>103</v>
      </c>
      <c r="C142" s="41">
        <v>0</v>
      </c>
      <c r="D142" s="41">
        <v>81399</v>
      </c>
      <c r="E142" s="41">
        <v>0</v>
      </c>
      <c r="F142" s="41">
        <v>0</v>
      </c>
      <c r="G142" s="41">
        <v>1908667</v>
      </c>
      <c r="H142" s="41">
        <v>0</v>
      </c>
      <c r="I142" s="41">
        <v>0</v>
      </c>
      <c r="J142" s="41">
        <v>0</v>
      </c>
      <c r="K142" s="41">
        <v>444164</v>
      </c>
      <c r="L142" s="41">
        <v>0</v>
      </c>
      <c r="M142" s="41">
        <v>762832</v>
      </c>
      <c r="N142" s="41">
        <v>32507</v>
      </c>
      <c r="O142" s="41">
        <v>0</v>
      </c>
      <c r="P142" s="41">
        <v>4605</v>
      </c>
      <c r="Q142" s="41">
        <v>536948</v>
      </c>
      <c r="R142" s="41">
        <v>0</v>
      </c>
      <c r="S142" s="41">
        <v>594115</v>
      </c>
      <c r="T142" s="41">
        <v>0</v>
      </c>
      <c r="U142" s="41">
        <v>0</v>
      </c>
      <c r="V142" s="41">
        <v>781522</v>
      </c>
      <c r="W142" s="41">
        <v>0</v>
      </c>
      <c r="X142" s="41">
        <v>2798535</v>
      </c>
      <c r="Y142" s="41">
        <v>0</v>
      </c>
      <c r="Z142" s="41">
        <v>0</v>
      </c>
      <c r="AA142" s="41">
        <v>0</v>
      </c>
      <c r="AB142" s="54">
        <v>0</v>
      </c>
    </row>
    <row r="143" spans="1:28" ht="15" customHeight="1">
      <c r="A143" s="7"/>
      <c r="B143" s="20" t="s">
        <v>184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54"/>
    </row>
    <row r="144" spans="1:28" ht="15" customHeight="1">
      <c r="A144" s="7"/>
      <c r="B144" s="19" t="s">
        <v>104</v>
      </c>
      <c r="C144" s="41">
        <v>4</v>
      </c>
      <c r="D144" s="41">
        <v>121749</v>
      </c>
      <c r="E144" s="41">
        <v>10</v>
      </c>
      <c r="F144" s="41">
        <v>0</v>
      </c>
      <c r="G144" s="41">
        <v>147003</v>
      </c>
      <c r="H144" s="41">
        <v>0</v>
      </c>
      <c r="I144" s="41">
        <v>11079</v>
      </c>
      <c r="J144" s="41">
        <v>65006</v>
      </c>
      <c r="K144" s="41">
        <v>70</v>
      </c>
      <c r="L144" s="41">
        <v>0</v>
      </c>
      <c r="M144" s="41">
        <v>19693</v>
      </c>
      <c r="N144" s="41">
        <v>2360</v>
      </c>
      <c r="O144" s="41">
        <v>182</v>
      </c>
      <c r="P144" s="41">
        <v>722</v>
      </c>
      <c r="Q144" s="41">
        <v>35144</v>
      </c>
      <c r="R144" s="41">
        <v>0</v>
      </c>
      <c r="S144" s="41">
        <v>395842</v>
      </c>
      <c r="T144" s="41">
        <v>59677</v>
      </c>
      <c r="U144" s="41">
        <v>7288</v>
      </c>
      <c r="V144" s="41">
        <v>1217</v>
      </c>
      <c r="W144" s="41">
        <v>0</v>
      </c>
      <c r="X144" s="41">
        <v>458582</v>
      </c>
      <c r="Y144" s="41">
        <v>319066</v>
      </c>
      <c r="Z144" s="41">
        <v>0</v>
      </c>
      <c r="AA144" s="41">
        <v>23</v>
      </c>
      <c r="AB144" s="54">
        <v>6842</v>
      </c>
    </row>
    <row r="145" spans="1:28" ht="15" customHeight="1">
      <c r="A145" s="7"/>
      <c r="B145" s="20" t="s">
        <v>185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54"/>
    </row>
    <row r="146" spans="1:28" s="1" customFormat="1" ht="15" customHeight="1">
      <c r="A146" s="7" t="s">
        <v>58</v>
      </c>
      <c r="B146" s="16" t="s">
        <v>28</v>
      </c>
      <c r="C146" s="38">
        <v>4450463</v>
      </c>
      <c r="D146" s="38">
        <v>20526976</v>
      </c>
      <c r="E146" s="38">
        <v>16</v>
      </c>
      <c r="F146" s="38">
        <v>120337</v>
      </c>
      <c r="G146" s="38">
        <v>35055898</v>
      </c>
      <c r="H146" s="38">
        <v>517939</v>
      </c>
      <c r="I146" s="38">
        <v>1</v>
      </c>
      <c r="J146" s="38">
        <v>819624</v>
      </c>
      <c r="K146" s="38">
        <v>460860</v>
      </c>
      <c r="L146" s="38">
        <v>298134</v>
      </c>
      <c r="M146" s="38">
        <v>6457816</v>
      </c>
      <c r="N146" s="38">
        <v>143276</v>
      </c>
      <c r="O146" s="38">
        <v>889</v>
      </c>
      <c r="P146" s="38">
        <v>10620337</v>
      </c>
      <c r="Q146" s="38">
        <v>13609144</v>
      </c>
      <c r="R146" s="38">
        <v>0</v>
      </c>
      <c r="S146" s="38">
        <v>61761689</v>
      </c>
      <c r="T146" s="38">
        <v>277550</v>
      </c>
      <c r="U146" s="38">
        <v>2644335</v>
      </c>
      <c r="V146" s="38">
        <v>4114903</v>
      </c>
      <c r="W146" s="38">
        <v>1500</v>
      </c>
      <c r="X146" s="38">
        <v>21597821</v>
      </c>
      <c r="Y146" s="38">
        <v>125460</v>
      </c>
      <c r="Z146" s="38">
        <v>3109993</v>
      </c>
      <c r="AA146" s="38">
        <v>366375</v>
      </c>
      <c r="AB146" s="51">
        <v>0</v>
      </c>
    </row>
    <row r="147" spans="1:28" s="1" customFormat="1" ht="15" customHeight="1">
      <c r="A147" s="7"/>
      <c r="B147" s="22" t="s">
        <v>186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51"/>
    </row>
    <row r="148" spans="1:28" ht="15" customHeight="1">
      <c r="A148" s="7"/>
      <c r="B148" s="19" t="s">
        <v>105</v>
      </c>
      <c r="C148" s="41">
        <v>870507</v>
      </c>
      <c r="D148" s="41">
        <v>6615571</v>
      </c>
      <c r="E148" s="41">
        <v>0</v>
      </c>
      <c r="F148" s="41">
        <v>47919</v>
      </c>
      <c r="G148" s="41">
        <v>10071168</v>
      </c>
      <c r="H148" s="41">
        <v>133067</v>
      </c>
      <c r="I148" s="41">
        <v>0</v>
      </c>
      <c r="J148" s="41">
        <v>248778</v>
      </c>
      <c r="K148" s="41">
        <v>24372</v>
      </c>
      <c r="L148" s="41">
        <v>55733</v>
      </c>
      <c r="M148" s="41">
        <v>1382481</v>
      </c>
      <c r="N148" s="41">
        <v>72310</v>
      </c>
      <c r="O148" s="41">
        <v>889</v>
      </c>
      <c r="P148" s="41">
        <v>2943593</v>
      </c>
      <c r="Q148" s="41">
        <v>2683496</v>
      </c>
      <c r="R148" s="41">
        <v>0</v>
      </c>
      <c r="S148" s="41">
        <v>18264733</v>
      </c>
      <c r="T148" s="41">
        <v>181345</v>
      </c>
      <c r="U148" s="41">
        <v>765789</v>
      </c>
      <c r="V148" s="41">
        <v>907262</v>
      </c>
      <c r="W148" s="41">
        <v>1500</v>
      </c>
      <c r="X148" s="41">
        <v>5570671</v>
      </c>
      <c r="Y148" s="41">
        <v>22675</v>
      </c>
      <c r="Z148" s="41">
        <v>0</v>
      </c>
      <c r="AA148" s="41">
        <v>174491</v>
      </c>
      <c r="AB148" s="54">
        <v>0</v>
      </c>
    </row>
    <row r="149" spans="1:28" ht="15" customHeight="1">
      <c r="A149" s="7"/>
      <c r="B149" s="20" t="s">
        <v>187</v>
      </c>
      <c r="AB149" s="53"/>
    </row>
    <row r="150" spans="1:28" ht="15" customHeight="1">
      <c r="A150" s="7"/>
      <c r="B150" s="19" t="s">
        <v>106</v>
      </c>
      <c r="C150" s="41">
        <v>3555036</v>
      </c>
      <c r="D150" s="41">
        <v>13361609</v>
      </c>
      <c r="E150" s="41">
        <v>0</v>
      </c>
      <c r="F150" s="41">
        <v>72418</v>
      </c>
      <c r="G150" s="41">
        <v>23198172</v>
      </c>
      <c r="H150" s="41">
        <v>340501</v>
      </c>
      <c r="I150" s="41">
        <v>0</v>
      </c>
      <c r="J150" s="41">
        <v>515359</v>
      </c>
      <c r="K150" s="41">
        <v>307145</v>
      </c>
      <c r="L150" s="41">
        <v>239143</v>
      </c>
      <c r="M150" s="41">
        <v>3849921</v>
      </c>
      <c r="N150" s="41">
        <v>70966</v>
      </c>
      <c r="O150" s="41">
        <v>0</v>
      </c>
      <c r="P150" s="41">
        <v>5545217</v>
      </c>
      <c r="Q150" s="41">
        <v>10805927</v>
      </c>
      <c r="R150" s="41">
        <v>0</v>
      </c>
      <c r="S150" s="41">
        <v>41230244</v>
      </c>
      <c r="T150" s="41">
        <v>96205</v>
      </c>
      <c r="U150" s="41">
        <v>1872730</v>
      </c>
      <c r="V150" s="41">
        <v>3197826</v>
      </c>
      <c r="W150" s="41">
        <v>0</v>
      </c>
      <c r="X150" s="41">
        <v>12805348</v>
      </c>
      <c r="Y150" s="41">
        <v>102700</v>
      </c>
      <c r="Z150" s="41">
        <v>0</v>
      </c>
      <c r="AA150" s="41">
        <v>191850</v>
      </c>
      <c r="AB150" s="54">
        <v>0</v>
      </c>
    </row>
    <row r="151" spans="1:28" ht="15" customHeight="1">
      <c r="A151" s="7"/>
      <c r="B151" s="20" t="s">
        <v>188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54"/>
    </row>
    <row r="152" spans="1:28" ht="15" customHeight="1">
      <c r="A152" s="7"/>
      <c r="B152" s="19" t="s">
        <v>107</v>
      </c>
      <c r="C152" s="41">
        <v>11839</v>
      </c>
      <c r="D152" s="41">
        <v>78718</v>
      </c>
      <c r="E152" s="41">
        <v>0</v>
      </c>
      <c r="F152" s="41">
        <v>0</v>
      </c>
      <c r="G152" s="41">
        <v>1245336</v>
      </c>
      <c r="H152" s="41">
        <v>40293</v>
      </c>
      <c r="I152" s="41">
        <v>0</v>
      </c>
      <c r="J152" s="41">
        <v>410</v>
      </c>
      <c r="K152" s="41">
        <v>0</v>
      </c>
      <c r="L152" s="41">
        <v>0</v>
      </c>
      <c r="M152" s="41">
        <v>1181080</v>
      </c>
      <c r="N152" s="41">
        <v>0</v>
      </c>
      <c r="O152" s="41">
        <v>0</v>
      </c>
      <c r="P152" s="41">
        <v>2120515</v>
      </c>
      <c r="Q152" s="41">
        <v>110991</v>
      </c>
      <c r="R152" s="41">
        <v>0</v>
      </c>
      <c r="S152" s="41">
        <v>1994010</v>
      </c>
      <c r="T152" s="41">
        <v>0</v>
      </c>
      <c r="U152" s="41">
        <v>1506</v>
      </c>
      <c r="V152" s="41">
        <v>4225</v>
      </c>
      <c r="W152" s="41">
        <v>0</v>
      </c>
      <c r="X152" s="41">
        <v>27710</v>
      </c>
      <c r="Y152" s="41">
        <v>0</v>
      </c>
      <c r="Z152" s="41">
        <v>0</v>
      </c>
      <c r="AA152" s="41">
        <v>0</v>
      </c>
      <c r="AB152" s="54">
        <v>0</v>
      </c>
    </row>
    <row r="153" spans="1:28" ht="15" customHeight="1">
      <c r="A153" s="7"/>
      <c r="B153" s="20" t="s">
        <v>189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54"/>
    </row>
    <row r="154" spans="1:28" ht="15" customHeight="1">
      <c r="A154" s="7"/>
      <c r="B154" s="19" t="s">
        <v>108</v>
      </c>
      <c r="C154" s="41">
        <v>13081</v>
      </c>
      <c r="D154" s="41">
        <v>471078</v>
      </c>
      <c r="E154" s="41">
        <v>16</v>
      </c>
      <c r="F154" s="41">
        <v>0</v>
      </c>
      <c r="G154" s="41">
        <v>541222</v>
      </c>
      <c r="H154" s="41">
        <v>4078</v>
      </c>
      <c r="I154" s="41">
        <v>1</v>
      </c>
      <c r="J154" s="41">
        <v>55077</v>
      </c>
      <c r="K154" s="41">
        <v>129343</v>
      </c>
      <c r="L154" s="41">
        <v>3258</v>
      </c>
      <c r="M154" s="41">
        <v>44334</v>
      </c>
      <c r="N154" s="41">
        <v>0</v>
      </c>
      <c r="O154" s="41">
        <v>0</v>
      </c>
      <c r="P154" s="41">
        <v>11012</v>
      </c>
      <c r="Q154" s="41">
        <v>8730</v>
      </c>
      <c r="R154" s="41">
        <v>0</v>
      </c>
      <c r="S154" s="41">
        <v>272702</v>
      </c>
      <c r="T154" s="41">
        <v>0</v>
      </c>
      <c r="U154" s="41">
        <v>4310</v>
      </c>
      <c r="V154" s="41">
        <v>5590</v>
      </c>
      <c r="W154" s="41">
        <v>0</v>
      </c>
      <c r="X154" s="41">
        <v>3194092</v>
      </c>
      <c r="Y154" s="41">
        <v>85</v>
      </c>
      <c r="Z154" s="41">
        <v>0</v>
      </c>
      <c r="AA154" s="41">
        <v>34</v>
      </c>
      <c r="AB154" s="54">
        <v>0</v>
      </c>
    </row>
    <row r="155" spans="1:28" ht="15" customHeight="1">
      <c r="A155" s="7"/>
      <c r="B155" s="20" t="s">
        <v>185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54"/>
    </row>
    <row r="156" spans="1:28" s="1" customFormat="1" ht="15" customHeight="1">
      <c r="A156" s="7" t="s">
        <v>64</v>
      </c>
      <c r="B156" s="16" t="s">
        <v>29</v>
      </c>
      <c r="C156" s="38">
        <v>0</v>
      </c>
      <c r="D156" s="38">
        <v>2209493</v>
      </c>
      <c r="E156" s="38">
        <v>0</v>
      </c>
      <c r="F156" s="38">
        <v>0</v>
      </c>
      <c r="G156" s="38">
        <v>4588188</v>
      </c>
      <c r="H156" s="38">
        <v>0</v>
      </c>
      <c r="I156" s="38">
        <v>0</v>
      </c>
      <c r="J156" s="38">
        <v>0</v>
      </c>
      <c r="K156" s="38">
        <v>0</v>
      </c>
      <c r="L156" s="38">
        <v>5078</v>
      </c>
      <c r="M156" s="38">
        <v>358110</v>
      </c>
      <c r="N156" s="38">
        <v>0</v>
      </c>
      <c r="O156" s="38">
        <v>0</v>
      </c>
      <c r="P156" s="38">
        <v>0</v>
      </c>
      <c r="Q156" s="38">
        <v>1936472</v>
      </c>
      <c r="R156" s="38">
        <v>7208</v>
      </c>
      <c r="S156" s="38">
        <v>7120412</v>
      </c>
      <c r="T156" s="38">
        <v>0</v>
      </c>
      <c r="U156" s="38">
        <v>0</v>
      </c>
      <c r="V156" s="38">
        <v>317251</v>
      </c>
      <c r="W156" s="38">
        <v>0</v>
      </c>
      <c r="X156" s="38">
        <v>1971007</v>
      </c>
      <c r="Y156" s="38">
        <v>0</v>
      </c>
      <c r="Z156" s="38">
        <v>0</v>
      </c>
      <c r="AA156" s="38">
        <v>0</v>
      </c>
      <c r="AB156" s="51">
        <v>0</v>
      </c>
    </row>
    <row r="157" spans="1:28" s="1" customFormat="1" ht="15" customHeight="1">
      <c r="A157" s="7"/>
      <c r="B157" s="22" t="s">
        <v>190</v>
      </c>
      <c r="AB157" s="53"/>
    </row>
    <row r="158" spans="1:28" ht="15" customHeight="1">
      <c r="A158" s="7"/>
      <c r="B158" s="19" t="s">
        <v>109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41">
        <v>0</v>
      </c>
      <c r="M158" s="38">
        <v>36630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51">
        <v>0</v>
      </c>
    </row>
    <row r="159" spans="1:28" ht="15" customHeight="1">
      <c r="A159" s="7"/>
      <c r="B159" s="20" t="s">
        <v>191</v>
      </c>
      <c r="AB159" s="53"/>
    </row>
    <row r="160" spans="1:28" ht="15" customHeight="1">
      <c r="A160" s="7"/>
      <c r="B160" s="19" t="s">
        <v>110</v>
      </c>
      <c r="C160" s="41">
        <v>0</v>
      </c>
      <c r="D160" s="41">
        <v>2209493</v>
      </c>
      <c r="E160" s="41">
        <v>0</v>
      </c>
      <c r="F160" s="41">
        <v>0</v>
      </c>
      <c r="G160" s="41">
        <v>4195660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316932</v>
      </c>
      <c r="N160" s="41">
        <v>0</v>
      </c>
      <c r="O160" s="41">
        <v>0</v>
      </c>
      <c r="P160" s="41">
        <v>0</v>
      </c>
      <c r="Q160" s="41">
        <v>1889589</v>
      </c>
      <c r="R160" s="41">
        <v>0</v>
      </c>
      <c r="S160" s="41">
        <v>6974534</v>
      </c>
      <c r="T160" s="41">
        <v>0</v>
      </c>
      <c r="U160" s="41">
        <v>0</v>
      </c>
      <c r="V160" s="41">
        <v>317251</v>
      </c>
      <c r="W160" s="41">
        <v>0</v>
      </c>
      <c r="X160" s="41">
        <v>1918587</v>
      </c>
      <c r="Y160" s="41">
        <v>0</v>
      </c>
      <c r="Z160" s="41">
        <v>0</v>
      </c>
      <c r="AA160" s="41">
        <v>0</v>
      </c>
      <c r="AB160" s="54">
        <v>0</v>
      </c>
    </row>
    <row r="161" spans="1:28" ht="15" customHeight="1">
      <c r="A161" s="7"/>
      <c r="B161" s="20" t="s">
        <v>192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54"/>
    </row>
    <row r="162" spans="1:28" ht="15" customHeight="1">
      <c r="A162" s="7"/>
      <c r="B162" s="19" t="s">
        <v>111</v>
      </c>
      <c r="C162" s="41">
        <v>0</v>
      </c>
      <c r="D162" s="41">
        <v>0</v>
      </c>
      <c r="E162" s="41">
        <v>0</v>
      </c>
      <c r="F162" s="41">
        <v>0</v>
      </c>
      <c r="G162" s="41">
        <v>392528</v>
      </c>
      <c r="H162" s="41">
        <v>0</v>
      </c>
      <c r="I162" s="41">
        <v>0</v>
      </c>
      <c r="J162" s="41">
        <v>0</v>
      </c>
      <c r="K162" s="41">
        <v>0</v>
      </c>
      <c r="L162" s="41">
        <v>5078</v>
      </c>
      <c r="M162" s="41">
        <v>4548</v>
      </c>
      <c r="N162" s="41">
        <v>0</v>
      </c>
      <c r="O162" s="41">
        <v>0</v>
      </c>
      <c r="P162" s="41">
        <v>0</v>
      </c>
      <c r="Q162" s="41">
        <v>46883</v>
      </c>
      <c r="R162" s="41">
        <v>7208</v>
      </c>
      <c r="S162" s="41">
        <v>145878</v>
      </c>
      <c r="T162" s="41">
        <v>0</v>
      </c>
      <c r="U162" s="41">
        <v>0</v>
      </c>
      <c r="V162" s="41">
        <v>0</v>
      </c>
      <c r="W162" s="41">
        <v>0</v>
      </c>
      <c r="X162" s="41">
        <v>52420</v>
      </c>
      <c r="Y162" s="41">
        <v>0</v>
      </c>
      <c r="Z162" s="41">
        <v>0</v>
      </c>
      <c r="AA162" s="41">
        <v>0</v>
      </c>
      <c r="AB162" s="54">
        <v>0</v>
      </c>
    </row>
    <row r="163" spans="1:28" ht="15" customHeight="1">
      <c r="A163" s="7"/>
      <c r="B163" s="20" t="s">
        <v>193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54"/>
    </row>
    <row r="164" spans="1:28" s="1" customFormat="1" ht="15" customHeight="1">
      <c r="A164" s="7" t="s">
        <v>69</v>
      </c>
      <c r="B164" s="16" t="s">
        <v>30</v>
      </c>
      <c r="C164" s="38">
        <v>0</v>
      </c>
      <c r="D164" s="38">
        <v>7747386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7904</v>
      </c>
      <c r="L164" s="38">
        <v>19396</v>
      </c>
      <c r="M164" s="38">
        <v>3412505</v>
      </c>
      <c r="N164" s="38">
        <v>0</v>
      </c>
      <c r="O164" s="38">
        <v>160261</v>
      </c>
      <c r="P164" s="38">
        <v>0</v>
      </c>
      <c r="Q164" s="38">
        <v>3075080</v>
      </c>
      <c r="R164" s="38">
        <v>0</v>
      </c>
      <c r="S164" s="38">
        <v>4567391</v>
      </c>
      <c r="T164" s="38">
        <v>0</v>
      </c>
      <c r="U164" s="38">
        <v>0</v>
      </c>
      <c r="V164" s="38">
        <v>0</v>
      </c>
      <c r="W164" s="38">
        <v>474592</v>
      </c>
      <c r="X164" s="38">
        <v>1967945</v>
      </c>
      <c r="Y164" s="38">
        <v>0</v>
      </c>
      <c r="Z164" s="38">
        <v>584169</v>
      </c>
      <c r="AA164" s="38">
        <v>0</v>
      </c>
      <c r="AB164" s="57">
        <v>0</v>
      </c>
    </row>
    <row r="165" spans="1:28" s="1" customFormat="1" ht="15" customHeight="1">
      <c r="A165" s="7"/>
      <c r="B165" s="22" t="s">
        <v>194</v>
      </c>
      <c r="C165" s="38"/>
      <c r="F165" s="60"/>
      <c r="AA165" s="60"/>
      <c r="AB165" s="57"/>
    </row>
    <row r="166" spans="1:28" s="1" customFormat="1" ht="15" customHeight="1">
      <c r="A166" s="7" t="s">
        <v>75</v>
      </c>
      <c r="B166" s="16" t="s">
        <v>15</v>
      </c>
      <c r="C166" s="38">
        <v>0</v>
      </c>
      <c r="D166" s="38">
        <v>327239</v>
      </c>
      <c r="E166" s="38">
        <v>0</v>
      </c>
      <c r="F166" s="38">
        <v>0</v>
      </c>
      <c r="G166" s="38">
        <v>28547</v>
      </c>
      <c r="H166" s="38">
        <v>0</v>
      </c>
      <c r="I166" s="38">
        <v>0</v>
      </c>
      <c r="J166" s="38">
        <v>22843</v>
      </c>
      <c r="K166" s="38">
        <v>21914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1494</v>
      </c>
      <c r="R166" s="38">
        <v>0</v>
      </c>
      <c r="S166" s="38">
        <v>20040</v>
      </c>
      <c r="T166" s="38">
        <v>551</v>
      </c>
      <c r="U166" s="38">
        <v>14822</v>
      </c>
      <c r="V166" s="38">
        <v>142258</v>
      </c>
      <c r="W166" s="38">
        <v>633</v>
      </c>
      <c r="X166" s="38">
        <v>133298</v>
      </c>
      <c r="Y166" s="38">
        <v>0</v>
      </c>
      <c r="Z166" s="38">
        <v>36307</v>
      </c>
      <c r="AA166" s="38">
        <v>0</v>
      </c>
      <c r="AB166" s="57">
        <v>0</v>
      </c>
    </row>
    <row r="167" spans="1:28" s="1" customFormat="1" ht="15" customHeight="1">
      <c r="A167" s="7"/>
      <c r="B167" s="22" t="s">
        <v>166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57"/>
    </row>
    <row r="168" spans="1:28" s="1" customFormat="1" ht="15" customHeight="1">
      <c r="A168" s="7" t="s">
        <v>79</v>
      </c>
      <c r="B168" s="16" t="s">
        <v>31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57">
        <v>0</v>
      </c>
    </row>
    <row r="169" spans="1:28" s="1" customFormat="1" ht="15" customHeight="1">
      <c r="A169" s="7"/>
      <c r="B169" s="22" t="s">
        <v>195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57"/>
    </row>
    <row r="170" spans="1:28" s="1" customFormat="1" ht="15" customHeight="1">
      <c r="A170" s="7" t="s">
        <v>80</v>
      </c>
      <c r="B170" s="16" t="s">
        <v>32</v>
      </c>
      <c r="C170" s="44">
        <v>47039</v>
      </c>
      <c r="D170" s="44">
        <v>187809</v>
      </c>
      <c r="E170" s="44">
        <v>13</v>
      </c>
      <c r="F170" s="44">
        <v>858</v>
      </c>
      <c r="G170" s="44">
        <v>544756</v>
      </c>
      <c r="H170" s="44">
        <v>349</v>
      </c>
      <c r="I170" s="44">
        <v>17447</v>
      </c>
      <c r="J170" s="44">
        <v>15091</v>
      </c>
      <c r="K170" s="44">
        <v>2458</v>
      </c>
      <c r="L170" s="44">
        <v>2189</v>
      </c>
      <c r="M170" s="44">
        <v>55940</v>
      </c>
      <c r="N170" s="44">
        <v>697</v>
      </c>
      <c r="O170" s="44">
        <v>5950</v>
      </c>
      <c r="P170" s="44">
        <v>6470</v>
      </c>
      <c r="Q170" s="44">
        <v>129446</v>
      </c>
      <c r="R170" s="44">
        <v>993</v>
      </c>
      <c r="S170" s="44">
        <v>962364</v>
      </c>
      <c r="T170" s="44">
        <v>15713</v>
      </c>
      <c r="U170" s="44">
        <v>27890</v>
      </c>
      <c r="V170" s="44">
        <v>52575</v>
      </c>
      <c r="W170" s="44">
        <v>12692</v>
      </c>
      <c r="X170" s="44">
        <v>250378</v>
      </c>
      <c r="Y170" s="44">
        <v>4826</v>
      </c>
      <c r="Z170" s="38">
        <v>84311</v>
      </c>
      <c r="AA170" s="44">
        <v>10435</v>
      </c>
      <c r="AB170" s="57">
        <v>0</v>
      </c>
    </row>
    <row r="171" spans="1:28" s="1" customFormat="1" ht="15" customHeight="1">
      <c r="A171" s="7"/>
      <c r="B171" s="22" t="s">
        <v>163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38"/>
      <c r="AA171" s="44"/>
      <c r="AB171" s="57"/>
    </row>
    <row r="172" spans="1:28" s="1" customFormat="1" ht="15" customHeight="1">
      <c r="A172" s="7" t="s">
        <v>81</v>
      </c>
      <c r="B172" s="16" t="s">
        <v>33</v>
      </c>
      <c r="C172" s="59">
        <v>3913</v>
      </c>
      <c r="D172" s="44">
        <v>3365</v>
      </c>
      <c r="E172" s="44">
        <v>1350</v>
      </c>
      <c r="F172" s="44">
        <v>0</v>
      </c>
      <c r="G172" s="44">
        <v>2917</v>
      </c>
      <c r="H172" s="44">
        <v>431</v>
      </c>
      <c r="I172" s="44">
        <v>12319</v>
      </c>
      <c r="J172" s="44">
        <v>14234</v>
      </c>
      <c r="K172" s="44">
        <v>5586</v>
      </c>
      <c r="L172" s="44">
        <v>2516</v>
      </c>
      <c r="M172" s="44">
        <v>1118</v>
      </c>
      <c r="N172" s="44">
        <v>39</v>
      </c>
      <c r="O172" s="44">
        <v>6187</v>
      </c>
      <c r="P172" s="44">
        <v>32355</v>
      </c>
      <c r="Q172" s="44">
        <v>0</v>
      </c>
      <c r="R172" s="44">
        <v>865</v>
      </c>
      <c r="S172" s="44">
        <v>2379</v>
      </c>
      <c r="T172" s="44">
        <v>221</v>
      </c>
      <c r="U172" s="44">
        <v>327</v>
      </c>
      <c r="V172" s="44">
        <v>1817</v>
      </c>
      <c r="W172" s="44">
        <v>5567</v>
      </c>
      <c r="X172" s="44">
        <v>10539</v>
      </c>
      <c r="Y172" s="44">
        <v>1669</v>
      </c>
      <c r="Z172" s="38">
        <v>34099</v>
      </c>
      <c r="AA172" s="44">
        <v>0</v>
      </c>
      <c r="AB172" s="57">
        <v>0</v>
      </c>
    </row>
    <row r="173" spans="1:28" s="1" customFormat="1" ht="15" customHeight="1">
      <c r="A173" s="7"/>
      <c r="B173" s="22" t="s">
        <v>196</v>
      </c>
      <c r="F173" s="60"/>
      <c r="Z173" s="38"/>
      <c r="AA173" s="60"/>
      <c r="AB173" s="57"/>
    </row>
    <row r="174" spans="1:28" s="1" customFormat="1" ht="15" customHeight="1">
      <c r="A174" s="7" t="s">
        <v>83</v>
      </c>
      <c r="B174" s="16" t="s">
        <v>34</v>
      </c>
      <c r="C174" s="59">
        <v>7947</v>
      </c>
      <c r="D174" s="44">
        <v>8102</v>
      </c>
      <c r="E174" s="44">
        <v>32</v>
      </c>
      <c r="F174" s="44">
        <v>0</v>
      </c>
      <c r="G174" s="44">
        <v>0</v>
      </c>
      <c r="H174" s="44">
        <v>517</v>
      </c>
      <c r="I174" s="44">
        <v>0</v>
      </c>
      <c r="J174" s="44">
        <v>0</v>
      </c>
      <c r="K174" s="44">
        <v>8987</v>
      </c>
      <c r="L174" s="44">
        <v>2905</v>
      </c>
      <c r="M174" s="44">
        <v>0</v>
      </c>
      <c r="N174" s="44">
        <v>28</v>
      </c>
      <c r="O174" s="44">
        <v>0</v>
      </c>
      <c r="P174" s="44">
        <v>15723</v>
      </c>
      <c r="Q174" s="44">
        <v>0</v>
      </c>
      <c r="R174" s="44">
        <v>0</v>
      </c>
      <c r="S174" s="44">
        <v>155470</v>
      </c>
      <c r="T174" s="44">
        <v>2669</v>
      </c>
      <c r="U174" s="44">
        <v>1016</v>
      </c>
      <c r="V174" s="44">
        <v>25793</v>
      </c>
      <c r="W174" s="44">
        <v>-1</v>
      </c>
      <c r="X174" s="44">
        <v>99375</v>
      </c>
      <c r="Y174" s="44">
        <v>58</v>
      </c>
      <c r="Z174" s="38">
        <v>25081</v>
      </c>
      <c r="AA174" s="44">
        <v>65</v>
      </c>
      <c r="AB174" s="57">
        <v>0</v>
      </c>
    </row>
    <row r="175" spans="1:28" s="1" customFormat="1" ht="15" customHeight="1">
      <c r="A175" s="7"/>
      <c r="B175" s="22" t="s">
        <v>197</v>
      </c>
      <c r="F175" s="60"/>
      <c r="AA175" s="60"/>
      <c r="AB175" s="57"/>
    </row>
    <row r="176" spans="1:28" s="1" customFormat="1" ht="15" customHeight="1">
      <c r="A176" s="7" t="s">
        <v>86</v>
      </c>
      <c r="B176" s="16" t="s">
        <v>35</v>
      </c>
      <c r="C176" s="59">
        <v>0</v>
      </c>
      <c r="D176" s="44">
        <v>0</v>
      </c>
      <c r="E176" s="44">
        <v>0</v>
      </c>
      <c r="F176" s="44">
        <v>0</v>
      </c>
      <c r="G176" s="44">
        <v>763134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140158</v>
      </c>
      <c r="N176" s="44">
        <v>0</v>
      </c>
      <c r="O176" s="44">
        <v>0</v>
      </c>
      <c r="P176" s="44">
        <v>2256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38">
        <v>0</v>
      </c>
      <c r="AA176" s="44">
        <v>0</v>
      </c>
      <c r="AB176" s="57">
        <v>0</v>
      </c>
    </row>
    <row r="177" spans="1:28" s="1" customFormat="1" ht="15" customHeight="1">
      <c r="A177" s="7"/>
      <c r="B177" s="22" t="s">
        <v>198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4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4"/>
      <c r="AA177" s="44"/>
      <c r="AB177" s="57"/>
    </row>
    <row r="178" spans="1:28" s="1" customFormat="1" ht="15" customHeight="1">
      <c r="A178" s="7" t="s">
        <v>89</v>
      </c>
      <c r="B178" s="16" t="s">
        <v>36</v>
      </c>
      <c r="C178" s="59">
        <v>145048</v>
      </c>
      <c r="D178" s="44">
        <v>133651</v>
      </c>
      <c r="E178" s="44">
        <v>0</v>
      </c>
      <c r="F178" s="44">
        <v>0</v>
      </c>
      <c r="G178" s="44">
        <v>1256231</v>
      </c>
      <c r="H178" s="44">
        <v>0</v>
      </c>
      <c r="I178" s="44">
        <v>125019</v>
      </c>
      <c r="J178" s="44">
        <v>0</v>
      </c>
      <c r="K178" s="44">
        <v>60257</v>
      </c>
      <c r="L178" s="44">
        <v>0</v>
      </c>
      <c r="M178" s="44">
        <v>152830</v>
      </c>
      <c r="N178" s="44">
        <v>17182</v>
      </c>
      <c r="O178" s="44">
        <v>0</v>
      </c>
      <c r="P178" s="44">
        <v>142534</v>
      </c>
      <c r="Q178" s="44">
        <v>388118</v>
      </c>
      <c r="R178" s="44">
        <v>0</v>
      </c>
      <c r="S178" s="44">
        <v>2606273</v>
      </c>
      <c r="T178" s="44">
        <v>0</v>
      </c>
      <c r="U178" s="44">
        <v>0</v>
      </c>
      <c r="V178" s="44">
        <v>0</v>
      </c>
      <c r="W178" s="44">
        <v>15056</v>
      </c>
      <c r="X178" s="44">
        <v>933651</v>
      </c>
      <c r="Y178" s="44">
        <v>0</v>
      </c>
      <c r="Z178" s="38">
        <v>0</v>
      </c>
      <c r="AA178" s="44">
        <v>0</v>
      </c>
      <c r="AB178" s="57">
        <v>0</v>
      </c>
    </row>
    <row r="179" spans="1:28" s="1" customFormat="1" ht="15" customHeight="1">
      <c r="A179" s="7"/>
      <c r="B179" s="22" t="s">
        <v>199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4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4"/>
      <c r="Z179" s="38"/>
      <c r="AA179" s="44"/>
      <c r="AB179" s="57"/>
    </row>
    <row r="180" spans="1:28" s="1" customFormat="1" ht="15" customHeight="1">
      <c r="A180" s="7" t="s">
        <v>92</v>
      </c>
      <c r="B180" s="16" t="s">
        <v>37</v>
      </c>
      <c r="C180" s="59">
        <v>133847</v>
      </c>
      <c r="D180" s="44">
        <v>631721</v>
      </c>
      <c r="E180" s="44">
        <v>9136</v>
      </c>
      <c r="F180" s="44">
        <v>23649</v>
      </c>
      <c r="G180" s="44">
        <v>762971</v>
      </c>
      <c r="H180" s="44">
        <v>3498</v>
      </c>
      <c r="I180" s="44">
        <v>1080</v>
      </c>
      <c r="J180" s="44">
        <v>32313</v>
      </c>
      <c r="K180" s="44">
        <v>8182</v>
      </c>
      <c r="L180" s="44">
        <v>19657</v>
      </c>
      <c r="M180" s="44">
        <v>248540</v>
      </c>
      <c r="N180" s="44">
        <v>5618</v>
      </c>
      <c r="O180" s="44">
        <v>52475</v>
      </c>
      <c r="P180" s="44">
        <v>162011</v>
      </c>
      <c r="Q180" s="44">
        <v>291487</v>
      </c>
      <c r="R180" s="44">
        <v>9782</v>
      </c>
      <c r="S180" s="44">
        <v>1692318</v>
      </c>
      <c r="T180" s="44">
        <v>52085</v>
      </c>
      <c r="U180" s="44">
        <v>60658</v>
      </c>
      <c r="V180" s="44">
        <v>38789</v>
      </c>
      <c r="W180" s="44">
        <v>65265</v>
      </c>
      <c r="X180" s="44">
        <v>290890</v>
      </c>
      <c r="Y180" s="44">
        <v>1657</v>
      </c>
      <c r="Z180" s="38">
        <v>227615</v>
      </c>
      <c r="AA180" s="44">
        <v>21722</v>
      </c>
      <c r="AB180" s="57">
        <v>6309</v>
      </c>
    </row>
    <row r="181" spans="1:28" s="1" customFormat="1" ht="15" customHeight="1">
      <c r="A181" s="7"/>
      <c r="B181" s="22" t="s">
        <v>193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4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4"/>
      <c r="Z181" s="38"/>
      <c r="AA181" s="44"/>
      <c r="AB181" s="57"/>
    </row>
    <row r="182" spans="1:28" s="1" customFormat="1" ht="15" customHeight="1">
      <c r="A182" s="8"/>
      <c r="B182" s="28" t="s">
        <v>200</v>
      </c>
      <c r="C182" s="45">
        <v>5728795</v>
      </c>
      <c r="D182" s="45">
        <v>35894371</v>
      </c>
      <c r="E182" s="45">
        <v>47921</v>
      </c>
      <c r="F182" s="45">
        <v>164724</v>
      </c>
      <c r="G182" s="45">
        <v>54530209</v>
      </c>
      <c r="H182" s="45">
        <v>522734</v>
      </c>
      <c r="I182" s="45">
        <v>2126870</v>
      </c>
      <c r="J182" s="45">
        <v>1198156</v>
      </c>
      <c r="K182" s="45">
        <v>1494073</v>
      </c>
      <c r="L182" s="45">
        <f>SUM(L164:L180,L156,L146,L134,L130,L128)</f>
        <v>569530</v>
      </c>
      <c r="M182" s="45">
        <v>13471897</v>
      </c>
      <c r="N182" s="45">
        <v>307203</v>
      </c>
      <c r="O182" s="45">
        <v>318927</v>
      </c>
      <c r="P182" s="45">
        <v>12098265</v>
      </c>
      <c r="Q182" s="45">
        <v>23651501</v>
      </c>
      <c r="R182" s="45">
        <v>218854</v>
      </c>
      <c r="S182" s="45">
        <v>87080102</v>
      </c>
      <c r="T182" s="45">
        <v>1775913</v>
      </c>
      <c r="U182" s="45">
        <v>4978385</v>
      </c>
      <c r="V182" s="45">
        <v>7702643</v>
      </c>
      <c r="W182" s="45">
        <v>1223747</v>
      </c>
      <c r="X182" s="45">
        <v>38075784</v>
      </c>
      <c r="Y182" s="45">
        <v>484856</v>
      </c>
      <c r="Z182" s="45">
        <f>SUM(Z164:Z180,Z156,Z146,Z134,Z130,Z128)</f>
        <v>14123495</v>
      </c>
      <c r="AA182" s="45">
        <v>799099</v>
      </c>
      <c r="AB182" s="58">
        <v>13151</v>
      </c>
    </row>
    <row r="183" spans="1:28" ht="15" customHeight="1">
      <c r="A183" s="8"/>
      <c r="B183" s="29" t="s">
        <v>201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58"/>
    </row>
    <row r="184" spans="1:28" s="1" customFormat="1" ht="15" customHeight="1">
      <c r="A184" s="7" t="s">
        <v>95</v>
      </c>
      <c r="B184" s="16" t="s">
        <v>38</v>
      </c>
      <c r="C184" s="44">
        <v>300228</v>
      </c>
      <c r="D184" s="44">
        <v>1293063</v>
      </c>
      <c r="E184" s="44">
        <v>17500</v>
      </c>
      <c r="F184" s="44">
        <v>20000</v>
      </c>
      <c r="G184" s="44">
        <v>3706690</v>
      </c>
      <c r="H184" s="44">
        <v>17500</v>
      </c>
      <c r="I184" s="44">
        <v>17500</v>
      </c>
      <c r="J184" s="44">
        <v>104000</v>
      </c>
      <c r="K184" s="44">
        <v>150000</v>
      </c>
      <c r="L184" s="44">
        <v>59500</v>
      </c>
      <c r="M184" s="44">
        <v>1720700</v>
      </c>
      <c r="N184" s="44">
        <v>85000</v>
      </c>
      <c r="O184" s="44">
        <v>101000</v>
      </c>
      <c r="P184" s="44">
        <v>965799</v>
      </c>
      <c r="Q184" s="44">
        <v>1700000</v>
      </c>
      <c r="R184" s="44">
        <v>180000</v>
      </c>
      <c r="S184" s="44">
        <v>5900000</v>
      </c>
      <c r="T184" s="44">
        <v>81250</v>
      </c>
      <c r="U184" s="44">
        <v>530000</v>
      </c>
      <c r="V184" s="44">
        <v>476000</v>
      </c>
      <c r="W184" s="44">
        <v>66593</v>
      </c>
      <c r="X184" s="44">
        <v>656723</v>
      </c>
      <c r="Y184" s="44">
        <v>46191</v>
      </c>
      <c r="Z184" s="44">
        <v>539904</v>
      </c>
      <c r="AA184" s="44">
        <v>46648</v>
      </c>
      <c r="AB184" s="57">
        <v>0</v>
      </c>
    </row>
    <row r="185" spans="1:28" s="1" customFormat="1" ht="15" customHeight="1">
      <c r="A185" s="7"/>
      <c r="B185" s="22" t="s">
        <v>202</v>
      </c>
      <c r="AA185" s="60"/>
      <c r="AB185" s="57"/>
    </row>
    <row r="186" spans="1:28" s="4" customFormat="1" ht="15" customHeight="1">
      <c r="A186" s="7" t="s">
        <v>96</v>
      </c>
      <c r="B186" s="16" t="s">
        <v>39</v>
      </c>
      <c r="C186" s="44">
        <v>6790</v>
      </c>
      <c r="D186" s="44">
        <v>0</v>
      </c>
      <c r="E186" s="44">
        <v>0</v>
      </c>
      <c r="F186" s="44">
        <v>369</v>
      </c>
      <c r="G186" s="44">
        <v>0</v>
      </c>
      <c r="H186" s="44">
        <v>0</v>
      </c>
      <c r="I186" s="44">
        <v>0</v>
      </c>
      <c r="J186" s="44">
        <v>1362</v>
      </c>
      <c r="K186" s="44">
        <v>25000</v>
      </c>
      <c r="L186" s="44">
        <v>0</v>
      </c>
      <c r="M186" s="44">
        <v>199765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7008</v>
      </c>
      <c r="V186" s="44">
        <v>10109</v>
      </c>
      <c r="W186" s="44">
        <v>0</v>
      </c>
      <c r="X186" s="44">
        <v>193390</v>
      </c>
      <c r="Y186" s="44">
        <v>0</v>
      </c>
      <c r="Z186" s="44">
        <v>0</v>
      </c>
      <c r="AA186" s="44">
        <v>0</v>
      </c>
      <c r="AB186" s="57">
        <v>0</v>
      </c>
    </row>
    <row r="187" spans="1:28" s="4" customFormat="1" ht="15" customHeight="1">
      <c r="A187" s="7"/>
      <c r="B187" s="22" t="s">
        <v>203</v>
      </c>
      <c r="AA187" s="61"/>
      <c r="AB187" s="57"/>
    </row>
    <row r="188" spans="1:28" s="4" customFormat="1" ht="15" customHeight="1">
      <c r="A188" s="7" t="s">
        <v>97</v>
      </c>
      <c r="B188" s="16" t="s">
        <v>40</v>
      </c>
      <c r="C188" s="44">
        <v>0</v>
      </c>
      <c r="D188" s="44">
        <v>5270</v>
      </c>
      <c r="E188" s="44">
        <v>16</v>
      </c>
      <c r="F188" s="44">
        <v>0</v>
      </c>
      <c r="G188" s="44">
        <v>9853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8273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135000</v>
      </c>
      <c r="Y188" s="44">
        <v>0</v>
      </c>
      <c r="Z188" s="44">
        <v>0</v>
      </c>
      <c r="AA188" s="44">
        <v>0</v>
      </c>
      <c r="AB188" s="57">
        <v>0</v>
      </c>
    </row>
    <row r="189" spans="1:28" s="4" customFormat="1" ht="15" customHeight="1">
      <c r="A189" s="7"/>
      <c r="B189" s="22" t="s">
        <v>204</v>
      </c>
      <c r="AA189" s="61"/>
      <c r="AB189" s="57"/>
    </row>
    <row r="190" spans="1:28" s="4" customFormat="1" ht="15" customHeight="1">
      <c r="A190" s="7" t="s">
        <v>112</v>
      </c>
      <c r="B190" s="16" t="s">
        <v>205</v>
      </c>
      <c r="C190" s="44">
        <v>0</v>
      </c>
      <c r="D190" s="44">
        <v>-13675</v>
      </c>
      <c r="E190" s="44">
        <v>0</v>
      </c>
      <c r="F190" s="44">
        <v>0</v>
      </c>
      <c r="G190" s="44">
        <v>-1239</v>
      </c>
      <c r="H190" s="44">
        <v>0</v>
      </c>
      <c r="I190" s="44">
        <v>0</v>
      </c>
      <c r="J190" s="44">
        <v>-153</v>
      </c>
      <c r="K190" s="44">
        <v>-2501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-1561</v>
      </c>
      <c r="Y190" s="44">
        <v>0</v>
      </c>
      <c r="Z190" s="44">
        <v>0</v>
      </c>
      <c r="AA190" s="44">
        <v>0</v>
      </c>
      <c r="AB190" s="57">
        <v>0</v>
      </c>
    </row>
    <row r="191" spans="1:28" s="4" customFormat="1" ht="15" customHeight="1">
      <c r="A191" s="7"/>
      <c r="B191" s="22" t="s">
        <v>206</v>
      </c>
      <c r="AA191" s="61"/>
      <c r="AB191" s="57"/>
    </row>
    <row r="192" spans="1:28" s="4" customFormat="1" ht="15" customHeight="1">
      <c r="A192" s="7" t="s">
        <v>113</v>
      </c>
      <c r="B192" s="16" t="s">
        <v>41</v>
      </c>
      <c r="C192" s="44">
        <v>21844</v>
      </c>
      <c r="D192" s="44">
        <v>-22163</v>
      </c>
      <c r="E192" s="44">
        <v>766</v>
      </c>
      <c r="F192" s="44">
        <v>-310</v>
      </c>
      <c r="G192" s="44">
        <v>113246</v>
      </c>
      <c r="H192" s="44">
        <v>12950</v>
      </c>
      <c r="I192" s="44">
        <v>-454</v>
      </c>
      <c r="J192" s="44">
        <v>-7284</v>
      </c>
      <c r="K192" s="44">
        <v>24298</v>
      </c>
      <c r="L192" s="44">
        <v>10009</v>
      </c>
      <c r="M192" s="44">
        <v>44584</v>
      </c>
      <c r="N192" s="44">
        <v>82</v>
      </c>
      <c r="O192" s="44">
        <v>85</v>
      </c>
      <c r="P192" s="44">
        <v>56672</v>
      </c>
      <c r="Q192" s="44">
        <v>47636</v>
      </c>
      <c r="R192" s="44">
        <v>4393</v>
      </c>
      <c r="S192" s="44">
        <v>473928</v>
      </c>
      <c r="T192" s="44">
        <v>10636</v>
      </c>
      <c r="U192" s="44">
        <v>-58879</v>
      </c>
      <c r="V192" s="44">
        <v>-2285</v>
      </c>
      <c r="W192" s="44">
        <v>0</v>
      </c>
      <c r="X192" s="44">
        <v>-287805</v>
      </c>
      <c r="Y192" s="44">
        <v>-3110</v>
      </c>
      <c r="Z192" s="44">
        <v>-49636</v>
      </c>
      <c r="AA192" s="44">
        <v>-5311</v>
      </c>
      <c r="AB192" s="57">
        <v>0</v>
      </c>
    </row>
    <row r="193" spans="1:28" s="4" customFormat="1" ht="15" customHeight="1">
      <c r="A193" s="7"/>
      <c r="B193" s="22" t="s">
        <v>207</v>
      </c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57"/>
    </row>
    <row r="194" spans="1:28" s="4" customFormat="1" ht="15" customHeight="1">
      <c r="A194" s="7" t="s">
        <v>114</v>
      </c>
      <c r="B194" s="16" t="s">
        <v>42</v>
      </c>
      <c r="C194" s="44">
        <v>51233</v>
      </c>
      <c r="D194" s="44">
        <v>377110</v>
      </c>
      <c r="E194" s="44">
        <v>12550</v>
      </c>
      <c r="F194" s="44">
        <v>13863</v>
      </c>
      <c r="G194" s="44">
        <v>-267739</v>
      </c>
      <c r="H194" s="44">
        <v>1112</v>
      </c>
      <c r="I194" s="44">
        <v>72501</v>
      </c>
      <c r="J194" s="44">
        <v>95990</v>
      </c>
      <c r="K194" s="44">
        <v>111876</v>
      </c>
      <c r="L194" s="44">
        <v>-10373</v>
      </c>
      <c r="M194" s="44">
        <v>-921044</v>
      </c>
      <c r="N194" s="44">
        <v>-31101</v>
      </c>
      <c r="O194" s="44">
        <v>112909</v>
      </c>
      <c r="P194" s="44">
        <v>121359</v>
      </c>
      <c r="Q194" s="44">
        <v>-132241</v>
      </c>
      <c r="R194" s="44">
        <v>-19045</v>
      </c>
      <c r="S194" s="44">
        <v>-1457166</v>
      </c>
      <c r="T194" s="44">
        <v>195191</v>
      </c>
      <c r="U194" s="44">
        <v>-194050</v>
      </c>
      <c r="V194" s="44">
        <v>217098</v>
      </c>
      <c r="W194" s="44">
        <v>52989</v>
      </c>
      <c r="X194" s="44">
        <v>1088420</v>
      </c>
      <c r="Y194" s="44">
        <v>11641</v>
      </c>
      <c r="Z194" s="44">
        <v>26071</v>
      </c>
      <c r="AA194" s="44">
        <v>9396</v>
      </c>
      <c r="AB194" s="57">
        <v>0</v>
      </c>
    </row>
    <row r="195" spans="1:28" s="4" customFormat="1" ht="15" customHeight="1">
      <c r="A195" s="7"/>
      <c r="B195" s="22" t="s">
        <v>208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57"/>
    </row>
    <row r="196" spans="1:28" s="4" customFormat="1" ht="15" customHeight="1">
      <c r="A196" s="7" t="s">
        <v>115</v>
      </c>
      <c r="B196" s="16" t="s">
        <v>209</v>
      </c>
      <c r="C196" s="44">
        <v>1144</v>
      </c>
      <c r="D196" s="44">
        <v>-217179</v>
      </c>
      <c r="E196" s="44">
        <v>2705</v>
      </c>
      <c r="F196" s="44">
        <v>37</v>
      </c>
      <c r="G196" s="44">
        <v>-684424</v>
      </c>
      <c r="H196" s="44">
        <v>5038</v>
      </c>
      <c r="I196" s="44">
        <v>60633</v>
      </c>
      <c r="J196" s="44">
        <v>82341</v>
      </c>
      <c r="K196" s="44">
        <v>29278</v>
      </c>
      <c r="L196" s="44">
        <v>17390</v>
      </c>
      <c r="M196" s="44">
        <v>-363017</v>
      </c>
      <c r="N196" s="44">
        <v>-28344</v>
      </c>
      <c r="O196" s="44">
        <v>28826</v>
      </c>
      <c r="P196" s="44">
        <v>24505</v>
      </c>
      <c r="Q196" s="44">
        <v>-157306</v>
      </c>
      <c r="R196" s="44">
        <v>23530</v>
      </c>
      <c r="S196" s="44">
        <v>-1139320</v>
      </c>
      <c r="T196" s="44">
        <v>12494</v>
      </c>
      <c r="U196" s="44">
        <v>-63856</v>
      </c>
      <c r="V196" s="44">
        <v>2283</v>
      </c>
      <c r="W196" s="44">
        <v>4188</v>
      </c>
      <c r="X196" s="44">
        <v>134473</v>
      </c>
      <c r="Y196" s="44">
        <v>2894</v>
      </c>
      <c r="Z196" s="44">
        <v>-119076</v>
      </c>
      <c r="AA196" s="44">
        <v>9625</v>
      </c>
      <c r="AB196" s="57">
        <v>1562</v>
      </c>
    </row>
    <row r="197" spans="1:28" s="4" customFormat="1" ht="15" customHeight="1">
      <c r="A197" s="7"/>
      <c r="B197" s="22" t="s">
        <v>210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57"/>
    </row>
    <row r="198" spans="1:28" s="1" customFormat="1" ht="15" customHeight="1">
      <c r="A198" s="7" t="s">
        <v>116</v>
      </c>
      <c r="B198" s="16" t="s">
        <v>211</v>
      </c>
      <c r="C198" s="44">
        <v>0</v>
      </c>
      <c r="D198" s="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-15600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57">
        <v>0</v>
      </c>
    </row>
    <row r="199" spans="1:28" s="1" customFormat="1" ht="15" customHeight="1">
      <c r="A199" s="7"/>
      <c r="B199" s="22" t="s">
        <v>212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57"/>
    </row>
    <row r="200" spans="1:28" s="1" customFormat="1" ht="15" customHeight="1">
      <c r="A200" s="30"/>
      <c r="B200" s="31" t="s">
        <v>213</v>
      </c>
      <c r="C200" s="45">
        <v>381239</v>
      </c>
      <c r="D200" s="45">
        <v>1422426</v>
      </c>
      <c r="E200" s="45">
        <v>33537</v>
      </c>
      <c r="F200" s="45">
        <v>33959</v>
      </c>
      <c r="G200" s="45">
        <v>2876387</v>
      </c>
      <c r="H200" s="45">
        <v>36600</v>
      </c>
      <c r="I200" s="45">
        <v>150180</v>
      </c>
      <c r="J200" s="45">
        <v>260656</v>
      </c>
      <c r="K200" s="45">
        <v>337951</v>
      </c>
      <c r="L200" s="45">
        <f>SUM(L184:L199)</f>
        <v>76526</v>
      </c>
      <c r="M200" s="45">
        <v>680988</v>
      </c>
      <c r="N200" s="45">
        <v>25637</v>
      </c>
      <c r="O200" s="45">
        <v>242820</v>
      </c>
      <c r="P200" s="45">
        <v>1168335</v>
      </c>
      <c r="Q200" s="45">
        <v>1466362</v>
      </c>
      <c r="R200" s="45">
        <v>188878</v>
      </c>
      <c r="S200" s="45">
        <v>3777442</v>
      </c>
      <c r="T200" s="45">
        <v>299571</v>
      </c>
      <c r="U200" s="45">
        <v>220223</v>
      </c>
      <c r="V200" s="45">
        <v>703205</v>
      </c>
      <c r="W200" s="45">
        <v>123770</v>
      </c>
      <c r="X200" s="45">
        <v>1918640</v>
      </c>
      <c r="Y200" s="45">
        <v>57616</v>
      </c>
      <c r="Z200" s="45">
        <f>SUM(Z184:Z198)</f>
        <v>397263</v>
      </c>
      <c r="AA200" s="45">
        <v>60358</v>
      </c>
      <c r="AB200" s="58">
        <v>1562</v>
      </c>
    </row>
    <row r="201" spans="1:28" ht="15" customHeight="1">
      <c r="A201" s="32"/>
      <c r="B201" s="33" t="s">
        <v>214</v>
      </c>
      <c r="C201" s="46">
        <v>6110034</v>
      </c>
      <c r="D201" s="46">
        <v>37316797</v>
      </c>
      <c r="E201" s="46">
        <v>81458</v>
      </c>
      <c r="F201" s="46">
        <v>198683</v>
      </c>
      <c r="G201" s="46">
        <v>57406596</v>
      </c>
      <c r="H201" s="46">
        <v>559334</v>
      </c>
      <c r="I201" s="46">
        <v>2277050</v>
      </c>
      <c r="J201" s="46">
        <v>1458812</v>
      </c>
      <c r="K201" s="46">
        <v>1832024</v>
      </c>
      <c r="L201" s="46">
        <f>SUM(L200,L182)</f>
        <v>646056</v>
      </c>
      <c r="M201" s="46">
        <v>14152885</v>
      </c>
      <c r="N201" s="46">
        <v>332840</v>
      </c>
      <c r="O201" s="46">
        <v>561747</v>
      </c>
      <c r="P201" s="46">
        <v>13266600</v>
      </c>
      <c r="Q201" s="46">
        <v>25117863</v>
      </c>
      <c r="R201" s="46">
        <v>407732</v>
      </c>
      <c r="S201" s="46">
        <v>90857544</v>
      </c>
      <c r="T201" s="46">
        <v>2075484</v>
      </c>
      <c r="U201" s="46">
        <v>5198608</v>
      </c>
      <c r="V201" s="46">
        <v>8405848</v>
      </c>
      <c r="W201" s="46">
        <v>1347517</v>
      </c>
      <c r="X201" s="46">
        <v>39994424</v>
      </c>
      <c r="Y201" s="46">
        <v>542472</v>
      </c>
      <c r="Z201" s="46">
        <f>SUM(Z200,Z182)</f>
        <v>14520758</v>
      </c>
      <c r="AA201" s="46">
        <v>859457</v>
      </c>
      <c r="AB201" s="62">
        <v>14713</v>
      </c>
    </row>
    <row r="202" spans="1:28" ht="15" customHeight="1">
      <c r="A202" s="1"/>
      <c r="B202" s="3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 ht="15" customHeight="1">
      <c r="A203" s="34" t="s">
        <v>215</v>
      </c>
      <c r="C203" s="48">
        <f>+C201-C126</f>
        <v>0</v>
      </c>
      <c r="D203" s="48">
        <f>+D201-D126</f>
        <v>0</v>
      </c>
      <c r="E203" s="48">
        <f>+E201-E126</f>
        <v>0</v>
      </c>
      <c r="F203" s="48">
        <f>+F201-F126</f>
        <v>0</v>
      </c>
      <c r="G203" s="48">
        <f>+G201-G126</f>
        <v>0</v>
      </c>
      <c r="H203" s="48">
        <f>+H201-H126</f>
        <v>0</v>
      </c>
      <c r="I203" s="48">
        <f>+I201-I126</f>
        <v>0</v>
      </c>
      <c r="J203" s="48">
        <f>+J201-J126</f>
        <v>0</v>
      </c>
      <c r="K203" s="48">
        <f>+K201-K126</f>
        <v>0</v>
      </c>
      <c r="L203" s="48">
        <f>+L201-L126</f>
        <v>0</v>
      </c>
      <c r="M203" s="48">
        <f>+M201-M126</f>
        <v>0</v>
      </c>
      <c r="N203" s="48">
        <f>+N201-N126</f>
        <v>0</v>
      </c>
      <c r="O203" s="48">
        <f>+O201-O126</f>
        <v>0</v>
      </c>
      <c r="P203" s="48">
        <f>+P201-P126</f>
        <v>0</v>
      </c>
      <c r="Q203" s="48" t="e">
        <f>+#REF!-#REF!</f>
        <v>#REF!</v>
      </c>
      <c r="R203" s="48" t="e">
        <f>+#REF!-#REF!</f>
        <v>#REF!</v>
      </c>
      <c r="S203" s="48">
        <f>+S201-S126</f>
        <v>0</v>
      </c>
      <c r="T203" s="48">
        <f>+T201-T126</f>
        <v>0</v>
      </c>
      <c r="U203" s="48">
        <f>+U201-U126</f>
        <v>0</v>
      </c>
      <c r="V203" s="48">
        <f>+V201-V126</f>
        <v>0</v>
      </c>
      <c r="W203" s="48">
        <f>+W201-W126</f>
        <v>0</v>
      </c>
      <c r="X203" s="48">
        <f>+X201-X126</f>
        <v>0</v>
      </c>
      <c r="Y203" s="48">
        <f>+Y201-Y126</f>
        <v>0</v>
      </c>
      <c r="Z203" s="48">
        <f>+Z201-Z126</f>
        <v>0</v>
      </c>
      <c r="AA203" s="48">
        <f>+AA201-AA126</f>
        <v>0</v>
      </c>
      <c r="AB203" s="48">
        <f>+AB201-AB126</f>
        <v>0</v>
      </c>
    </row>
    <row r="204" spans="1:28" ht="15" customHeight="1">
      <c r="A204" s="35" t="s">
        <v>216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</row>
    <row r="205" spans="1:28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</row>
    <row r="206" spans="1:28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</row>
    <row r="207" spans="1:28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</row>
    <row r="208" spans="1:28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</row>
    <row r="209" spans="3:28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</row>
    <row r="210" spans="3:28"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</row>
  </sheetData>
  <pageMargins left="0.70866141732283472" right="0.70866141732283472" top="0.27559055118110237" bottom="0.39370078740157483" header="0.15748031496062992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 2014</vt:lpstr>
      <vt:lpstr>'DEZ 2014'!Títulos_de_Impressão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Flores</dc:creator>
  <cp:lastModifiedBy>Vera Flores</cp:lastModifiedBy>
  <cp:lastPrinted>2012-06-21T14:00:51Z</cp:lastPrinted>
  <dcterms:created xsi:type="dcterms:W3CDTF">2011-04-11T09:48:27Z</dcterms:created>
  <dcterms:modified xsi:type="dcterms:W3CDTF">2015-09-09T10:27:29Z</dcterms:modified>
</cp:coreProperties>
</file>