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eLivro"/>
  <mc:AlternateContent xmlns:mc="http://schemas.openxmlformats.org/markup-compatibility/2006">
    <mc:Choice Requires="x15">
      <x15ac:absPath xmlns:x15ac="http://schemas.microsoft.com/office/spreadsheetml/2010/11/ac" url="\\Server-apb\rip\3.Associados\01 - Bases de Dados\SITE APB\Semestral\2019\"/>
    </mc:Choice>
  </mc:AlternateContent>
  <bookViews>
    <workbookView xWindow="240" yWindow="45" windowWidth="20115" windowHeight="7995" tabRatio="938"/>
  </bookViews>
  <sheets>
    <sheet name="JUN 2019" sheetId="61" r:id="rId1"/>
  </sheets>
  <definedNames>
    <definedName name="_xlnm.Print_Area" localSheetId="0">'JUN 2019'!$A$1:$O$117</definedName>
    <definedName name="Print_Area" localSheetId="0">'JUN 2019'!$A$1:$N$83</definedName>
    <definedName name="Print_Titles" localSheetId="0">'JUN 2019'!$A:$B</definedName>
    <definedName name="_xlnm.Print_Titles" localSheetId="0">'JUN 2019'!$A:$B</definedName>
  </definedNames>
  <calcPr calcId="162913"/>
</workbook>
</file>

<file path=xl/calcChain.xml><?xml version="1.0" encoding="utf-8"?>
<calcChain xmlns="http://schemas.openxmlformats.org/spreadsheetml/2006/main">
  <c r="J106" i="61" l="1"/>
  <c r="J100" i="61"/>
  <c r="J14" i="61"/>
  <c r="J16" i="61"/>
  <c r="J6" i="61"/>
</calcChain>
</file>

<file path=xl/sharedStrings.xml><?xml version="1.0" encoding="utf-8"?>
<sst xmlns="http://schemas.openxmlformats.org/spreadsheetml/2006/main" count="203" uniqueCount="150">
  <si>
    <t>Passivos financeiros detidos para negociação</t>
  </si>
  <si>
    <t>Provisões</t>
  </si>
  <si>
    <t>Outros passivos</t>
  </si>
  <si>
    <t>Capital</t>
  </si>
  <si>
    <t>Prémios de emissão</t>
  </si>
  <si>
    <t>Reservas de reavaliação</t>
  </si>
  <si>
    <t>CGD</t>
  </si>
  <si>
    <t>BIG</t>
  </si>
  <si>
    <t>Banco BPI</t>
  </si>
  <si>
    <t>Finantia</t>
  </si>
  <si>
    <t>Invest</t>
  </si>
  <si>
    <t>Montepio</t>
  </si>
  <si>
    <t>1.</t>
  </si>
  <si>
    <t>2.</t>
  </si>
  <si>
    <t>3.</t>
  </si>
  <si>
    <t>4.</t>
  </si>
  <si>
    <t>5.</t>
  </si>
  <si>
    <t>6.</t>
  </si>
  <si>
    <t>7.</t>
  </si>
  <si>
    <t>8.</t>
  </si>
  <si>
    <t>9.</t>
  </si>
  <si>
    <t>10.</t>
  </si>
  <si>
    <t>11.</t>
  </si>
  <si>
    <t>12.</t>
  </si>
  <si>
    <t>13.</t>
  </si>
  <si>
    <t>14.</t>
  </si>
  <si>
    <t>15.</t>
  </si>
  <si>
    <t>16.</t>
  </si>
  <si>
    <t>17.</t>
  </si>
  <si>
    <t>18.</t>
  </si>
  <si>
    <t>19.</t>
  </si>
  <si>
    <t>20.</t>
  </si>
  <si>
    <t>21.</t>
  </si>
  <si>
    <t>22.</t>
  </si>
  <si>
    <t>BALANÇOS CONSOLIDADOS / CONSOLIDATED BALANCE SHEETS</t>
  </si>
  <si>
    <t>Financial assets held for trading</t>
  </si>
  <si>
    <t>Intangible assets</t>
  </si>
  <si>
    <t>Other assets</t>
  </si>
  <si>
    <t>Passivo / Liabilities</t>
  </si>
  <si>
    <t>Financial liabilities held for trading</t>
  </si>
  <si>
    <t>Provisions</t>
  </si>
  <si>
    <t>Other liabilities</t>
  </si>
  <si>
    <t>Total de Passivo / Total Liabilities</t>
  </si>
  <si>
    <t>Share premiums</t>
  </si>
  <si>
    <t>Revaluation reserves</t>
  </si>
  <si>
    <t>Fonte: Associação Portuguesa de Bancos</t>
  </si>
  <si>
    <t>Source: Portuguese Banking Association</t>
  </si>
  <si>
    <t>Novo Banco</t>
  </si>
  <si>
    <t>Haitong</t>
  </si>
  <si>
    <t>Cash, cash balances at central banks and other demand deposits</t>
  </si>
  <si>
    <t>Ativos financeiros detidos para negociação</t>
  </si>
  <si>
    <t>Ativos financeiros não negociáveis obrigatoriamente contabilizados ao justo valor através de resultados</t>
  </si>
  <si>
    <t>Non-trading financial assets mandatorily at fair value through profit or loss</t>
  </si>
  <si>
    <t>Financial assets designated at fair value through profit or loss</t>
  </si>
  <si>
    <t>Ativos financeiros pelo justo valor através do rendimento integral</t>
  </si>
  <si>
    <t>Ativos financeiros pelo custo amortizado</t>
  </si>
  <si>
    <t>Financial assets at amortised cost</t>
  </si>
  <si>
    <t>Derivados - Contabilidade de cobertura</t>
  </si>
  <si>
    <t>Fair value changes of the hedged items in portfolio hedge of interest rate risk</t>
  </si>
  <si>
    <t>Investimentos em subsidiárias, empreendimentos conjuntos e associadas</t>
  </si>
  <si>
    <t>Ativos tangíveis</t>
  </si>
  <si>
    <t>Tangible assets</t>
  </si>
  <si>
    <t>Ativos intangíveis</t>
  </si>
  <si>
    <t>Ativos por impostos</t>
  </si>
  <si>
    <t>Tax assets</t>
  </si>
  <si>
    <t>Outros ativos</t>
  </si>
  <si>
    <t>Ativos não correntes e grupos para alienação classificados como detidos para venda</t>
  </si>
  <si>
    <t>Banco CTT</t>
  </si>
  <si>
    <t>Millennium bcp</t>
  </si>
  <si>
    <t>Banco Credibom</t>
  </si>
  <si>
    <t>Passivos financeiros contabilizados ao justo valor através de resultados</t>
  </si>
  <si>
    <t>Financial liabilities designated at fair value through profit or loss</t>
  </si>
  <si>
    <t>Passivos financeiros mensurados pelo custo amortizado</t>
  </si>
  <si>
    <t>Financial liabilities measured at amortised cost</t>
  </si>
  <si>
    <t>Passivos por impostos</t>
  </si>
  <si>
    <t>Tax liabilities</t>
  </si>
  <si>
    <t>Capital social reembolsável à vista</t>
  </si>
  <si>
    <t>Share capital repayable on demand</t>
  </si>
  <si>
    <t>Liabilities included in disposal groups classified as held for sale</t>
  </si>
  <si>
    <t>Equity instruments issued other than capital</t>
  </si>
  <si>
    <t>Outro capital próprio</t>
  </si>
  <si>
    <t>Other equity</t>
  </si>
  <si>
    <t>Outro rendimento integral acumulado</t>
  </si>
  <si>
    <t>Accumulated other comprehensive income</t>
  </si>
  <si>
    <t>Lucros retidos</t>
  </si>
  <si>
    <t>Retained earnings</t>
  </si>
  <si>
    <t>Outras reservas</t>
  </si>
  <si>
    <t>Other reserves</t>
  </si>
  <si>
    <t>(-) Ações próprias</t>
  </si>
  <si>
    <t>Treasury shares</t>
  </si>
  <si>
    <t>Resultados atribuíveis aos proprietários da empresa-mãe</t>
  </si>
  <si>
    <t>Profit or loss attributable to owners of the parent</t>
  </si>
  <si>
    <t>Dividendos provisórios</t>
  </si>
  <si>
    <t>(-) Interim dividends</t>
  </si>
  <si>
    <t>Interesses minoritários (interesses que não controlam)</t>
  </si>
  <si>
    <t>Minority interests (Non-controlling interests)</t>
  </si>
  <si>
    <t>Ativo / Assets</t>
  </si>
  <si>
    <t>GCA</t>
  </si>
  <si>
    <t>Caixa, saldos de caixa em bancos centrais e outros depósitos à ordem</t>
  </si>
  <si>
    <t>Investments in subsidiaries, joint ventures and associates</t>
  </si>
  <si>
    <r>
      <t xml:space="preserve">Derivados / </t>
    </r>
    <r>
      <rPr>
        <i/>
        <sz val="9"/>
        <color theme="1"/>
        <rFont val="Calibri"/>
        <family val="2"/>
        <scheme val="minor"/>
      </rPr>
      <t>Derivatives</t>
    </r>
  </si>
  <si>
    <r>
      <t xml:space="preserve">Instrumentos de capital próprio / </t>
    </r>
    <r>
      <rPr>
        <i/>
        <sz val="9"/>
        <color theme="1"/>
        <rFont val="Calibri"/>
        <family val="2"/>
        <scheme val="minor"/>
      </rPr>
      <t>Equity instruments</t>
    </r>
  </si>
  <si>
    <r>
      <t xml:space="preserve">Títulos de divida / </t>
    </r>
    <r>
      <rPr>
        <i/>
        <sz val="9"/>
        <color theme="1"/>
        <rFont val="Calibri"/>
        <family val="2"/>
        <scheme val="minor"/>
      </rPr>
      <t>Debt securities</t>
    </r>
  </si>
  <si>
    <r>
      <t xml:space="preserve">Empréstimos de adiantamentos / </t>
    </r>
    <r>
      <rPr>
        <i/>
        <sz val="9"/>
        <color theme="1"/>
        <rFont val="Calibri"/>
        <family val="2"/>
        <scheme val="minor"/>
      </rPr>
      <t>Loans and advances</t>
    </r>
  </si>
  <si>
    <t>Ativos financeiros contabilizados pelo justo valor através de resultados</t>
  </si>
  <si>
    <t>Financial assets at fair value through other comprehensive income</t>
  </si>
  <si>
    <t>Derivatives – Hedge accounting</t>
  </si>
  <si>
    <t>Variação do justo valor dos elementos abrangidos pela carteira de cobertura de risco de taxa de juro</t>
  </si>
  <si>
    <r>
      <t xml:space="preserve">Ativos fixos tangíveis / </t>
    </r>
    <r>
      <rPr>
        <i/>
        <sz val="9"/>
        <color theme="1"/>
        <rFont val="Calibri"/>
        <family val="2"/>
        <scheme val="minor"/>
      </rPr>
      <t>Property, plant and equipment</t>
    </r>
  </si>
  <si>
    <r>
      <t xml:space="preserve">Propriedades de investimento / </t>
    </r>
    <r>
      <rPr>
        <i/>
        <sz val="9"/>
        <color theme="1"/>
        <rFont val="Calibri"/>
        <family val="2"/>
        <scheme val="minor"/>
      </rPr>
      <t>Investment property</t>
    </r>
  </si>
  <si>
    <t>Goodwill</t>
  </si>
  <si>
    <r>
      <t xml:space="preserve">Outros ativos intangíveis / </t>
    </r>
    <r>
      <rPr>
        <i/>
        <sz val="9"/>
        <color theme="1"/>
        <rFont val="Calibri"/>
        <family val="2"/>
        <scheme val="minor"/>
      </rPr>
      <t>Other intangible assets</t>
    </r>
  </si>
  <si>
    <r>
      <rPr>
        <sz val="9"/>
        <color theme="1"/>
        <rFont val="Calibri"/>
        <family val="2"/>
        <scheme val="minor"/>
      </rPr>
      <t>Ativos por impostos correntes</t>
    </r>
    <r>
      <rPr>
        <i/>
        <sz val="9"/>
        <color theme="1"/>
        <rFont val="Calibri"/>
        <family val="2"/>
        <scheme val="minor"/>
      </rPr>
      <t xml:space="preserve"> / Current tax assets</t>
    </r>
  </si>
  <si>
    <r>
      <rPr>
        <sz val="9"/>
        <color theme="1"/>
        <rFont val="Calibri"/>
        <family val="2"/>
        <scheme val="minor"/>
      </rPr>
      <t>Ativos por impostos diferidos</t>
    </r>
    <r>
      <rPr>
        <i/>
        <sz val="9"/>
        <color theme="1"/>
        <rFont val="Calibri"/>
        <family val="2"/>
        <scheme val="minor"/>
      </rPr>
      <t xml:space="preserve"> / Deferred tax assets</t>
    </r>
  </si>
  <si>
    <t>Non-current assets and disposal groups classified as held for sale</t>
  </si>
  <si>
    <r>
      <t xml:space="preserve">Ativos totais / </t>
    </r>
    <r>
      <rPr>
        <b/>
        <i/>
        <sz val="9"/>
        <rFont val="Calibri"/>
        <family val="2"/>
        <scheme val="minor"/>
      </rPr>
      <t>Total assets</t>
    </r>
  </si>
  <si>
    <r>
      <t>Derivados /</t>
    </r>
    <r>
      <rPr>
        <i/>
        <sz val="9"/>
        <color theme="1"/>
        <rFont val="Calibri"/>
        <family val="2"/>
        <scheme val="minor"/>
      </rPr>
      <t xml:space="preserve"> Derivatives</t>
    </r>
  </si>
  <si>
    <r>
      <t xml:space="preserve">Posições curtas / </t>
    </r>
    <r>
      <rPr>
        <i/>
        <sz val="9"/>
        <color theme="1"/>
        <rFont val="Calibri"/>
        <family val="2"/>
        <scheme val="minor"/>
      </rPr>
      <t>Short positions</t>
    </r>
  </si>
  <si>
    <r>
      <t xml:space="preserve">Depósitos / </t>
    </r>
    <r>
      <rPr>
        <i/>
        <sz val="9"/>
        <color theme="1"/>
        <rFont val="Calibri"/>
        <family val="2"/>
        <scheme val="minor"/>
      </rPr>
      <t>Deposits</t>
    </r>
  </si>
  <si>
    <r>
      <t xml:space="preserve">Títulos de divida emitidos / </t>
    </r>
    <r>
      <rPr>
        <i/>
        <sz val="9"/>
        <color theme="1"/>
        <rFont val="Calibri"/>
        <family val="2"/>
        <scheme val="minor"/>
      </rPr>
      <t>Debt securities issued</t>
    </r>
  </si>
  <si>
    <r>
      <t xml:space="preserve">Outros passivos financeiros / </t>
    </r>
    <r>
      <rPr>
        <i/>
        <sz val="9"/>
        <color theme="1"/>
        <rFont val="Calibri"/>
        <family val="2"/>
        <scheme val="minor"/>
      </rPr>
      <t>Other financial liabilities</t>
    </r>
  </si>
  <si>
    <r>
      <rPr>
        <sz val="9"/>
        <color theme="1"/>
        <rFont val="Calibri"/>
        <family val="2"/>
        <scheme val="minor"/>
      </rPr>
      <t>Passivos por impostos correntes</t>
    </r>
    <r>
      <rPr>
        <i/>
        <sz val="9"/>
        <color theme="1"/>
        <rFont val="Calibri"/>
        <family val="2"/>
        <scheme val="minor"/>
      </rPr>
      <t xml:space="preserve"> / Current tax liabilities</t>
    </r>
  </si>
  <si>
    <r>
      <rPr>
        <sz val="9"/>
        <color theme="1"/>
        <rFont val="Calibri"/>
        <family val="2"/>
        <scheme val="minor"/>
      </rPr>
      <t>Passivos por impostos diferidos</t>
    </r>
    <r>
      <rPr>
        <i/>
        <sz val="9"/>
        <color theme="1"/>
        <rFont val="Calibri"/>
        <family val="2"/>
        <scheme val="minor"/>
      </rPr>
      <t xml:space="preserve"> / Deferred tax liabilities</t>
    </r>
  </si>
  <si>
    <t>Passivos incluídos em grupo para alienação classificados como detidos para venda</t>
  </si>
  <si>
    <t>Capital / Equity</t>
  </si>
  <si>
    <t>Instrumentos de capital próprio emitidos, exceto capital</t>
  </si>
  <si>
    <t>Total de Capital Próprio / Total Equity</t>
  </si>
  <si>
    <t>Total de Passivo + Capital Próprio / Total Liabilities + Equity</t>
  </si>
  <si>
    <t>30 DE JUNHO DE 2019 / 30 JUNE 2019</t>
  </si>
  <si>
    <t>Santander Totta</t>
  </si>
  <si>
    <t>(milhares de euros / thousands of euros)</t>
  </si>
  <si>
    <t>Empréstimos e adiantamentos - valores brutos</t>
  </si>
  <si>
    <t>Loans and advances - gross carryng amount</t>
  </si>
  <si>
    <t>Bancos Centrais</t>
  </si>
  <si>
    <t>Central Banks</t>
  </si>
  <si>
    <t>Instituições de Crédito</t>
  </si>
  <si>
    <t>Credit Institutions</t>
  </si>
  <si>
    <t>Empresas e adminstração pública</t>
  </si>
  <si>
    <t>Corporations and general governments</t>
  </si>
  <si>
    <t>Particulares</t>
  </si>
  <si>
    <t>Households</t>
  </si>
  <si>
    <t>Empréstimos e adiantamentos - imparidade</t>
  </si>
  <si>
    <t>Loans and advances - accumulated impairment</t>
  </si>
  <si>
    <t>Depósitos</t>
  </si>
  <si>
    <t>Deposits</t>
  </si>
  <si>
    <t>Empresas, adminstração pública e particulares</t>
  </si>
  <si>
    <t>Households, corporations and general governments</t>
  </si>
  <si>
    <t>EMPRÉSTIMOS E ADIANTAMENTOS E DEPÓSITOS / LOANS AND ADVANCES AND DEPOSITS</t>
  </si>
  <si>
    <t>Nota: As demonstrações financeiras consolidadas reportadas pelos Associados, foram preparadas considerando o perímetro de consolidação prudencial, definido pelo Banco de Portugal, e que pode diferir do perímetro de consolidação contabilístico divulgado nos respetivos Relatórios e Contas.</t>
  </si>
  <si>
    <t>Note: Consolidated financial statements reported by APB members, were prepared in accordance with prudencial consolidation perimeter, as defined by Banco de Portugal, and may differ from the accounting consolidation perímeter as disclosed in the respective Report and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</si>
</sst>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0\);\-\ "/>
    <numFmt numFmtId="165" formatCode="@*."/>
    <numFmt numFmtId="166" formatCode="#\ ###\ ##0\ ;\(#\ ###\ ##0\);\-\ "/>
    <numFmt numFmtId="167" formatCode="#.##0;\(#.##0\);\-"/>
  </numFmts>
  <fonts count="15" x14ac:knownFonts="1">
    <font>
      <sz val="11"/>
      <color theme="1"/>
      <name val="Calibri"/>
      <family val="2"/>
      <scheme val="minor"/>
    </font>
    <font>
      <sz val="10"/>
      <name val="Arial"/>
      <family val="2"/>
    </font>
    <font>
      <sz val="8"/>
      <color theme="1"/>
      <name val="Calibri"/>
      <family val="2"/>
      <scheme val="minor"/>
    </font>
    <font>
      <b/>
      <sz val="8"/>
      <color theme="1"/>
      <name val="Calibri"/>
      <family val="2"/>
      <scheme val="minor"/>
    </font>
    <font>
      <b/>
      <sz val="8"/>
      <name val="Calibri"/>
      <family val="2"/>
      <scheme val="minor"/>
    </font>
    <font>
      <sz val="8"/>
      <name val="Calibri"/>
      <family val="2"/>
      <scheme val="minor"/>
    </font>
    <font>
      <b/>
      <i/>
      <sz val="8"/>
      <color theme="1"/>
      <name val="Calibri"/>
      <family val="2"/>
      <scheme val="minor"/>
    </font>
    <font>
      <i/>
      <sz val="8"/>
      <color theme="1"/>
      <name val="Calibri"/>
      <family val="2"/>
      <scheme val="minor"/>
    </font>
    <font>
      <sz val="11"/>
      <name val="Tahoma"/>
      <family val="2"/>
    </font>
    <font>
      <b/>
      <sz val="11"/>
      <color theme="1"/>
      <name val="Calibri"/>
      <family val="2"/>
      <scheme val="minor"/>
    </font>
    <font>
      <i/>
      <sz val="9"/>
      <color theme="1"/>
      <name val="Calibri"/>
      <family val="2"/>
      <scheme val="minor"/>
    </font>
    <font>
      <sz val="9"/>
      <color theme="1"/>
      <name val="Calibri"/>
      <family val="2"/>
      <scheme val="minor"/>
    </font>
    <font>
      <b/>
      <i/>
      <sz val="9"/>
      <name val="Calibri"/>
      <family val="2"/>
      <scheme val="minor"/>
    </font>
    <font>
      <u/>
      <sz val="8"/>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theme="4"/>
        <bgColor indexed="64"/>
      </patternFill>
    </fill>
    <fill>
      <patternFill patternType="solid">
        <fgColor theme="7"/>
        <bgColor indexed="64"/>
      </patternFill>
    </fill>
    <fill>
      <patternFill patternType="solid">
        <fgColor theme="4" tint="0.59999389629810485"/>
        <bgColor indexed="64"/>
      </patternFill>
    </fill>
  </fills>
  <borders count="9">
    <border>
      <left/>
      <right/>
      <top/>
      <bottom/>
      <diagonal/>
    </border>
    <border>
      <left style="thin">
        <color theme="4"/>
      </left>
      <right/>
      <top style="thin">
        <color theme="4"/>
      </top>
      <bottom/>
      <diagonal/>
    </border>
    <border>
      <left/>
      <right/>
      <top style="thin">
        <color theme="4"/>
      </top>
      <bottom/>
      <diagonal/>
    </border>
    <border>
      <left style="thin">
        <color theme="4"/>
      </left>
      <right/>
      <top/>
      <bottom/>
      <diagonal/>
    </border>
    <border>
      <left style="thin">
        <color theme="4"/>
      </left>
      <right/>
      <top/>
      <bottom style="thin">
        <color theme="4"/>
      </bottom>
      <diagonal/>
    </border>
    <border>
      <left/>
      <right/>
      <top/>
      <bottom style="thin">
        <color theme="4"/>
      </bottom>
      <diagonal/>
    </border>
    <border>
      <left/>
      <right style="thin">
        <color theme="4"/>
      </right>
      <top style="thin">
        <color theme="4"/>
      </top>
      <bottom/>
      <diagonal/>
    </border>
    <border>
      <left/>
      <right style="thin">
        <color theme="4"/>
      </right>
      <top/>
      <bottom/>
      <diagonal/>
    </border>
    <border>
      <left/>
      <right style="thin">
        <color theme="4"/>
      </right>
      <top/>
      <bottom style="thin">
        <color theme="4"/>
      </bottom>
      <diagonal/>
    </border>
  </borders>
  <cellStyleXfs count="6">
    <xf numFmtId="0" fontId="0" fillId="0" borderId="0"/>
    <xf numFmtId="0" fontId="1" fillId="0" borderId="0"/>
    <xf numFmtId="0" fontId="1" fillId="0" borderId="0"/>
    <xf numFmtId="0" fontId="8" fillId="0" borderId="0"/>
    <xf numFmtId="0" fontId="1" fillId="0" borderId="0"/>
    <xf numFmtId="9" fontId="1" fillId="0" borderId="0" applyFont="0" applyFill="0" applyBorder="0" applyAlignment="0" applyProtection="0"/>
  </cellStyleXfs>
  <cellXfs count="63">
    <xf numFmtId="0" fontId="0" fillId="0" borderId="0" xfId="0"/>
    <xf numFmtId="0" fontId="2" fillId="0" borderId="0" xfId="0" applyFont="1"/>
    <xf numFmtId="0" fontId="2" fillId="0" borderId="0" xfId="0" applyFont="1" applyAlignment="1">
      <alignment horizontal="center" vertical="center"/>
    </xf>
    <xf numFmtId="164" fontId="5" fillId="3" borderId="0" xfId="0" applyNumberFormat="1" applyFont="1" applyFill="1" applyBorder="1"/>
    <xf numFmtId="0" fontId="4" fillId="3" borderId="0" xfId="0" applyFont="1" applyFill="1" applyBorder="1" applyAlignment="1">
      <alignment vertical="center"/>
    </xf>
    <xf numFmtId="0" fontId="3" fillId="0" borderId="3" xfId="0" applyFont="1" applyBorder="1" applyAlignment="1">
      <alignment horizontal="center" vertical="center"/>
    </xf>
    <xf numFmtId="165" fontId="3" fillId="0" borderId="0" xfId="0" applyNumberFormat="1" applyFont="1" applyFill="1" applyBorder="1" applyAlignment="1">
      <alignment vertical="center"/>
    </xf>
    <xf numFmtId="165" fontId="6" fillId="0" borderId="0" xfId="0" applyNumberFormat="1" applyFont="1" applyFill="1" applyBorder="1" applyAlignment="1">
      <alignment vertical="center"/>
    </xf>
    <xf numFmtId="166" fontId="5" fillId="3" borderId="0" xfId="0" applyNumberFormat="1" applyFont="1" applyFill="1" applyBorder="1" applyAlignment="1">
      <alignment vertical="center"/>
    </xf>
    <xf numFmtId="0" fontId="2" fillId="0" borderId="0" xfId="0" applyFont="1" applyAlignment="1">
      <alignment vertical="center"/>
    </xf>
    <xf numFmtId="0" fontId="7" fillId="0" borderId="0" xfId="0" applyFont="1" applyAlignment="1">
      <alignment vertical="center"/>
    </xf>
    <xf numFmtId="165" fontId="6" fillId="0" borderId="0" xfId="0" applyNumberFormat="1" applyFont="1" applyFill="1" applyBorder="1" applyAlignment="1">
      <alignment horizontal="left" vertical="center"/>
    </xf>
    <xf numFmtId="0" fontId="2" fillId="0" borderId="0" xfId="0" applyFont="1"/>
    <xf numFmtId="164" fontId="4" fillId="3" borderId="5" xfId="3" applyNumberFormat="1" applyFont="1" applyFill="1" applyBorder="1" applyAlignment="1">
      <alignment vertical="center"/>
    </xf>
    <xf numFmtId="164" fontId="4" fillId="3" borderId="0" xfId="3" applyNumberFormat="1" applyFont="1" applyFill="1" applyBorder="1" applyAlignment="1">
      <alignment vertical="center"/>
    </xf>
    <xf numFmtId="164" fontId="4" fillId="0" borderId="0" xfId="3" applyNumberFormat="1" applyFont="1" applyFill="1" applyBorder="1" applyAlignment="1">
      <alignment vertical="center"/>
    </xf>
    <xf numFmtId="0" fontId="3" fillId="2" borderId="2" xfId="0" applyFont="1" applyFill="1" applyBorder="1" applyAlignment="1">
      <alignment horizontal="center" vertical="center"/>
    </xf>
    <xf numFmtId="0" fontId="0" fillId="3" borderId="3" xfId="0" applyFill="1" applyBorder="1" applyAlignment="1">
      <alignment vertical="center"/>
    </xf>
    <xf numFmtId="0" fontId="9" fillId="0" borderId="3" xfId="0" applyFont="1" applyBorder="1"/>
    <xf numFmtId="165" fontId="7" fillId="0" borderId="0" xfId="0" applyNumberFormat="1" applyFont="1" applyFill="1" applyBorder="1" applyAlignment="1">
      <alignment horizontal="left" vertical="center" indent="3"/>
    </xf>
    <xf numFmtId="167" fontId="9" fillId="3" borderId="4" xfId="0" applyNumberFormat="1" applyFont="1" applyFill="1" applyBorder="1" applyAlignment="1">
      <alignment vertical="center"/>
    </xf>
    <xf numFmtId="165" fontId="3" fillId="3" borderId="5" xfId="0" applyNumberFormat="1" applyFont="1" applyFill="1" applyBorder="1" applyAlignment="1">
      <alignment horizontal="left" vertical="center"/>
    </xf>
    <xf numFmtId="0" fontId="3" fillId="3" borderId="0" xfId="0" applyNumberFormat="1" applyFont="1" applyFill="1" applyBorder="1" applyAlignment="1">
      <alignment vertical="center"/>
    </xf>
    <xf numFmtId="167" fontId="9" fillId="3" borderId="3" xfId="0" applyNumberFormat="1" applyFont="1" applyFill="1" applyBorder="1" applyAlignment="1">
      <alignment vertical="center"/>
    </xf>
    <xf numFmtId="165" fontId="3" fillId="3" borderId="0" xfId="0" applyNumberFormat="1" applyFont="1" applyFill="1" applyBorder="1" applyAlignment="1">
      <alignment horizontal="left" vertical="center"/>
    </xf>
    <xf numFmtId="0" fontId="9" fillId="3" borderId="4" xfId="0" applyFont="1" applyFill="1" applyBorder="1" applyAlignment="1">
      <alignment vertical="center"/>
    </xf>
    <xf numFmtId="0" fontId="9" fillId="0" borderId="0" xfId="0" applyFont="1"/>
    <xf numFmtId="167" fontId="2" fillId="0" borderId="0" xfId="0" applyNumberFormat="1" applyFont="1" applyBorder="1"/>
    <xf numFmtId="0" fontId="3" fillId="0" borderId="0" xfId="0" applyFont="1" applyAlignment="1">
      <alignment horizontal="left"/>
    </xf>
    <xf numFmtId="165" fontId="3" fillId="3" borderId="0" xfId="0" applyNumberFormat="1"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64" fontId="5" fillId="3" borderId="7" xfId="0" applyNumberFormat="1" applyFont="1" applyFill="1" applyBorder="1"/>
    <xf numFmtId="164" fontId="4" fillId="0" borderId="7" xfId="3" applyNumberFormat="1" applyFont="1" applyFill="1" applyBorder="1" applyAlignment="1">
      <alignment vertical="center"/>
    </xf>
    <xf numFmtId="164" fontId="4" fillId="3" borderId="8" xfId="3" applyNumberFormat="1" applyFont="1" applyFill="1" applyBorder="1" applyAlignment="1">
      <alignment vertical="center"/>
    </xf>
    <xf numFmtId="166" fontId="5" fillId="3" borderId="7" xfId="0" applyNumberFormat="1" applyFont="1" applyFill="1" applyBorder="1" applyAlignment="1">
      <alignment vertical="center"/>
    </xf>
    <xf numFmtId="164" fontId="4" fillId="3" borderId="7" xfId="3" applyNumberFormat="1" applyFont="1" applyFill="1" applyBorder="1" applyAlignment="1">
      <alignment vertical="center"/>
    </xf>
    <xf numFmtId="164" fontId="5" fillId="0" borderId="0" xfId="3" applyNumberFormat="1" applyFont="1" applyFill="1" applyBorder="1" applyAlignment="1">
      <alignment vertical="center"/>
    </xf>
    <xf numFmtId="164" fontId="5" fillId="0" borderId="7" xfId="3" applyNumberFormat="1" applyFont="1" applyFill="1" applyBorder="1" applyAlignment="1">
      <alignment vertical="center"/>
    </xf>
    <xf numFmtId="0" fontId="13" fillId="0" borderId="0" xfId="0" applyFont="1"/>
    <xf numFmtId="0" fontId="2" fillId="2" borderId="1" xfId="0" applyFont="1" applyFill="1" applyBorder="1" applyAlignment="1">
      <alignment vertical="center"/>
    </xf>
    <xf numFmtId="14" fontId="4" fillId="2" borderId="2" xfId="1" applyNumberFormat="1" applyFont="1" applyFill="1" applyBorder="1" applyAlignment="1">
      <alignment horizontal="center" vertical="center" wrapText="1"/>
    </xf>
    <xf numFmtId="14" fontId="4" fillId="2" borderId="6" xfId="1" applyNumberFormat="1" applyFont="1" applyFill="1" applyBorder="1" applyAlignment="1">
      <alignment horizontal="center" vertical="center" wrapText="1"/>
    </xf>
    <xf numFmtId="0" fontId="3" fillId="0" borderId="0" xfId="0" applyFont="1" applyAlignment="1">
      <alignment horizontal="left" vertical="center"/>
    </xf>
    <xf numFmtId="0" fontId="14" fillId="2" borderId="1" xfId="0" applyFont="1" applyFill="1" applyBorder="1"/>
    <xf numFmtId="0" fontId="14" fillId="2" borderId="2" xfId="0" applyFont="1" applyFill="1" applyBorder="1"/>
    <xf numFmtId="0" fontId="0" fillId="4" borderId="3" xfId="0" applyFill="1" applyBorder="1"/>
    <xf numFmtId="0" fontId="3" fillId="4" borderId="0" xfId="0" applyFont="1" applyFill="1" applyBorder="1"/>
    <xf numFmtId="0" fontId="6" fillId="4" borderId="0" xfId="0" applyFont="1" applyFill="1" applyBorder="1"/>
    <xf numFmtId="0" fontId="0" fillId="0" borderId="3" xfId="0" applyBorder="1"/>
    <xf numFmtId="0" fontId="2" fillId="0" borderId="0" xfId="0" applyFont="1" applyBorder="1"/>
    <xf numFmtId="0" fontId="7" fillId="0" borderId="0" xfId="0" applyFont="1" applyBorder="1"/>
    <xf numFmtId="0" fontId="0" fillId="0" borderId="4" xfId="0" applyBorder="1"/>
    <xf numFmtId="0" fontId="7" fillId="0" borderId="5" xfId="0" applyFont="1" applyBorder="1"/>
    <xf numFmtId="164" fontId="4" fillId="4" borderId="0" xfId="3" applyNumberFormat="1" applyFont="1" applyFill="1" applyBorder="1" applyAlignment="1">
      <alignment vertical="center"/>
    </xf>
    <xf numFmtId="164" fontId="4" fillId="4" borderId="7" xfId="3" applyNumberFormat="1" applyFont="1" applyFill="1" applyBorder="1" applyAlignment="1">
      <alignment vertical="center"/>
    </xf>
    <xf numFmtId="0" fontId="2" fillId="4" borderId="0" xfId="0" applyFont="1" applyFill="1" applyBorder="1"/>
    <xf numFmtId="0" fontId="2" fillId="4" borderId="7" xfId="0" applyFont="1" applyFill="1" applyBorder="1"/>
    <xf numFmtId="0" fontId="2" fillId="0" borderId="7" xfId="0" applyFont="1" applyBorder="1"/>
    <xf numFmtId="164" fontId="4" fillId="0" borderId="5" xfId="3" applyNumberFormat="1" applyFont="1" applyFill="1" applyBorder="1" applyAlignment="1">
      <alignment vertical="center"/>
    </xf>
    <xf numFmtId="164" fontId="4" fillId="0" borderId="8" xfId="3" applyNumberFormat="1" applyFont="1" applyFill="1" applyBorder="1" applyAlignment="1">
      <alignment vertical="center"/>
    </xf>
    <xf numFmtId="164" fontId="2" fillId="0" borderId="0" xfId="0" applyNumberFormat="1" applyFont="1"/>
    <xf numFmtId="0" fontId="7" fillId="0" borderId="0" xfId="0" applyFont="1"/>
  </cellXfs>
  <cellStyles count="6">
    <cellStyle name="gs]_x000d__x000a_Window=0,0,640,480, , ,3_x000d__x000a_dir1=5,7,637,250,-1,-1,1,30,201,1905,231,G:\UGRC\RB\B-DADOS\FOX-PRO\CRED-VEN\KP" xfId="2"/>
    <cellStyle name="Normal" xfId="0" builtinId="0"/>
    <cellStyle name="Normal 2" xfId="1"/>
    <cellStyle name="Normal 3" xfId="4"/>
    <cellStyle name="Normal_Nota das pensões consolidada - Nossa" xfId="3"/>
    <cellStyle name="Percentagem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APB 1">
      <a:dk1>
        <a:sysClr val="windowText" lastClr="000000"/>
      </a:dk1>
      <a:lt1>
        <a:srgbClr val="FFFFFF"/>
      </a:lt1>
      <a:dk2>
        <a:srgbClr val="69676D"/>
      </a:dk2>
      <a:lt2>
        <a:srgbClr val="C9C2D1"/>
      </a:lt2>
      <a:accent1>
        <a:srgbClr val="AA8529"/>
      </a:accent1>
      <a:accent2>
        <a:srgbClr val="D03200"/>
      </a:accent2>
      <a:accent3>
        <a:srgbClr val="663300"/>
      </a:accent3>
      <a:accent4>
        <a:srgbClr val="E7D29E"/>
      </a:accent4>
      <a:accent5>
        <a:srgbClr val="A29E00"/>
      </a:accent5>
      <a:accent6>
        <a:srgbClr val="3A74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0"/>
  <sheetViews>
    <sheetView showGridLines="0" tabSelected="1" topLeftCell="A115" zoomScaleNormal="100" workbookViewId="0">
      <selection activeCell="A150" sqref="A150"/>
    </sheetView>
  </sheetViews>
  <sheetFormatPr defaultRowHeight="11.25" x14ac:dyDescent="0.2"/>
  <cols>
    <col min="1" max="1" width="4.28515625" style="1" customWidth="1"/>
    <col min="2" max="2" width="109.140625" style="12" customWidth="1"/>
    <col min="3" max="15" width="12.42578125" style="12" customWidth="1"/>
    <col min="16" max="16384" width="9.140625" style="1"/>
  </cols>
  <sheetData>
    <row r="1" spans="1:15" ht="15" customHeight="1" x14ac:dyDescent="0.2">
      <c r="A1" s="30" t="s">
        <v>34</v>
      </c>
    </row>
    <row r="2" spans="1:15" ht="15" customHeight="1" x14ac:dyDescent="0.2">
      <c r="A2" s="31" t="s">
        <v>128</v>
      </c>
      <c r="B2" s="28"/>
    </row>
    <row r="3" spans="1:15" ht="15" customHeight="1" x14ac:dyDescent="0.2">
      <c r="A3" s="31" t="s">
        <v>130</v>
      </c>
      <c r="B3" s="28"/>
    </row>
    <row r="4" spans="1:15" s="2" customFormat="1" ht="30" customHeight="1" x14ac:dyDescent="0.25">
      <c r="A4" s="40"/>
      <c r="B4" s="16"/>
      <c r="C4" s="41" t="s">
        <v>68</v>
      </c>
      <c r="D4" s="41" t="s">
        <v>67</v>
      </c>
      <c r="E4" s="41" t="s">
        <v>7</v>
      </c>
      <c r="F4" s="41" t="s">
        <v>9</v>
      </c>
      <c r="G4" s="41" t="s">
        <v>10</v>
      </c>
      <c r="H4" s="41" t="s">
        <v>97</v>
      </c>
      <c r="I4" s="41" t="s">
        <v>11</v>
      </c>
      <c r="J4" s="41" t="s">
        <v>6</v>
      </c>
      <c r="K4" s="41" t="s">
        <v>47</v>
      </c>
      <c r="L4" s="41" t="s">
        <v>8</v>
      </c>
      <c r="M4" s="41" t="s">
        <v>69</v>
      </c>
      <c r="N4" s="41" t="s">
        <v>129</v>
      </c>
      <c r="O4" s="42" t="s">
        <v>48</v>
      </c>
    </row>
    <row r="5" spans="1:15" ht="15" customHeight="1" x14ac:dyDescent="0.2">
      <c r="A5" s="17"/>
      <c r="B5" s="4" t="s">
        <v>96</v>
      </c>
      <c r="C5" s="3"/>
      <c r="D5" s="3"/>
      <c r="E5" s="3"/>
      <c r="F5" s="3"/>
      <c r="G5" s="3"/>
      <c r="H5" s="3"/>
      <c r="I5" s="3"/>
      <c r="J5" s="3"/>
      <c r="K5" s="3"/>
      <c r="L5" s="3"/>
      <c r="M5" s="3"/>
      <c r="N5" s="3"/>
      <c r="O5" s="32"/>
    </row>
    <row r="6" spans="1:15" ht="15" customHeight="1" x14ac:dyDescent="0.2">
      <c r="A6" s="5" t="s">
        <v>12</v>
      </c>
      <c r="B6" s="6" t="s">
        <v>98</v>
      </c>
      <c r="C6" s="15">
        <v>3899056</v>
      </c>
      <c r="D6" s="15">
        <v>149976</v>
      </c>
      <c r="E6" s="15">
        <v>163005</v>
      </c>
      <c r="F6" s="15">
        <v>40204</v>
      </c>
      <c r="G6" s="15">
        <v>18312</v>
      </c>
      <c r="H6" s="15">
        <v>615131</v>
      </c>
      <c r="I6" s="15">
        <v>1434033</v>
      </c>
      <c r="J6" s="15">
        <f>6836833+1</f>
        <v>6836834</v>
      </c>
      <c r="K6" s="15">
        <v>1004415</v>
      </c>
      <c r="L6" s="15">
        <v>2008548</v>
      </c>
      <c r="M6" s="15">
        <v>126971</v>
      </c>
      <c r="N6" s="15">
        <v>2924303</v>
      </c>
      <c r="O6" s="33">
        <v>277190</v>
      </c>
    </row>
    <row r="7" spans="1:15" ht="15" customHeight="1" x14ac:dyDescent="0.2">
      <c r="A7" s="5"/>
      <c r="B7" s="7" t="s">
        <v>49</v>
      </c>
      <c r="C7" s="15"/>
      <c r="D7" s="15"/>
      <c r="E7" s="15"/>
      <c r="F7" s="15"/>
      <c r="G7" s="15"/>
      <c r="H7" s="15"/>
      <c r="I7" s="15"/>
      <c r="J7" s="15"/>
      <c r="K7" s="15"/>
      <c r="L7" s="15"/>
      <c r="M7" s="15"/>
      <c r="N7" s="15"/>
      <c r="O7" s="33"/>
    </row>
    <row r="8" spans="1:15" ht="15" customHeight="1" x14ac:dyDescent="0.2">
      <c r="A8" s="5" t="s">
        <v>13</v>
      </c>
      <c r="B8" s="6" t="s">
        <v>50</v>
      </c>
      <c r="C8" s="15">
        <v>846275</v>
      </c>
      <c r="D8" s="15">
        <v>0</v>
      </c>
      <c r="E8" s="15">
        <v>86722</v>
      </c>
      <c r="F8" s="15">
        <v>21499</v>
      </c>
      <c r="G8" s="15">
        <v>43056</v>
      </c>
      <c r="H8" s="15">
        <v>57472</v>
      </c>
      <c r="I8" s="15">
        <v>47767</v>
      </c>
      <c r="J8" s="15">
        <v>7500523</v>
      </c>
      <c r="K8" s="15">
        <v>1019909</v>
      </c>
      <c r="L8" s="15">
        <v>246123</v>
      </c>
      <c r="M8" s="15">
        <v>0</v>
      </c>
      <c r="N8" s="15">
        <v>1136324</v>
      </c>
      <c r="O8" s="33">
        <v>529661</v>
      </c>
    </row>
    <row r="9" spans="1:15" ht="15" customHeight="1" x14ac:dyDescent="0.2">
      <c r="A9" s="5"/>
      <c r="B9" s="7" t="s">
        <v>35</v>
      </c>
      <c r="C9" s="15"/>
      <c r="D9" s="15"/>
      <c r="E9" s="15"/>
      <c r="F9" s="15"/>
      <c r="G9" s="15"/>
      <c r="H9" s="15"/>
      <c r="I9" s="15"/>
      <c r="J9" s="15"/>
      <c r="K9" s="15"/>
      <c r="L9" s="15"/>
      <c r="M9" s="15"/>
      <c r="N9" s="15"/>
      <c r="O9" s="33"/>
    </row>
    <row r="10" spans="1:15" ht="15" customHeight="1" x14ac:dyDescent="0.25">
      <c r="A10" s="18"/>
      <c r="B10" s="19" t="s">
        <v>100</v>
      </c>
      <c r="C10" s="37">
        <v>632427</v>
      </c>
      <c r="D10" s="37">
        <v>0</v>
      </c>
      <c r="E10" s="37">
        <v>60</v>
      </c>
      <c r="F10" s="37">
        <v>1657</v>
      </c>
      <c r="G10" s="37">
        <v>3449</v>
      </c>
      <c r="H10" s="37">
        <v>468</v>
      </c>
      <c r="I10" s="37">
        <v>22506</v>
      </c>
      <c r="J10" s="37">
        <v>928700</v>
      </c>
      <c r="K10" s="37">
        <v>518834</v>
      </c>
      <c r="L10" s="37">
        <v>152050</v>
      </c>
      <c r="M10" s="37">
        <v>0</v>
      </c>
      <c r="N10" s="37">
        <v>1132945</v>
      </c>
      <c r="O10" s="38">
        <v>118910</v>
      </c>
    </row>
    <row r="11" spans="1:15" ht="15" customHeight="1" x14ac:dyDescent="0.25">
      <c r="A11" s="18"/>
      <c r="B11" s="19" t="s">
        <v>101</v>
      </c>
      <c r="C11" s="37">
        <v>728</v>
      </c>
      <c r="D11" s="37">
        <v>0</v>
      </c>
      <c r="E11" s="37">
        <v>2962</v>
      </c>
      <c r="F11" s="37">
        <v>0</v>
      </c>
      <c r="G11" s="37">
        <v>7110</v>
      </c>
      <c r="H11" s="37">
        <v>0</v>
      </c>
      <c r="I11" s="37">
        <v>2741</v>
      </c>
      <c r="J11" s="37">
        <v>8941</v>
      </c>
      <c r="K11" s="37">
        <v>0</v>
      </c>
      <c r="L11" s="37">
        <v>81581</v>
      </c>
      <c r="M11" s="37">
        <v>0</v>
      </c>
      <c r="N11" s="37">
        <v>3379</v>
      </c>
      <c r="O11" s="38">
        <v>213</v>
      </c>
    </row>
    <row r="12" spans="1:15" ht="15" customHeight="1" x14ac:dyDescent="0.25">
      <c r="A12" s="18"/>
      <c r="B12" s="19" t="s">
        <v>102</v>
      </c>
      <c r="C12" s="37">
        <v>213120</v>
      </c>
      <c r="D12" s="37">
        <v>0</v>
      </c>
      <c r="E12" s="37">
        <v>83700</v>
      </c>
      <c r="F12" s="37">
        <v>19842</v>
      </c>
      <c r="G12" s="37">
        <v>32497</v>
      </c>
      <c r="H12" s="37">
        <v>57004</v>
      </c>
      <c r="I12" s="37">
        <v>22520</v>
      </c>
      <c r="J12" s="37">
        <v>6562882</v>
      </c>
      <c r="K12" s="37">
        <v>501075</v>
      </c>
      <c r="L12" s="37">
        <v>12492</v>
      </c>
      <c r="M12" s="37">
        <v>0</v>
      </c>
      <c r="N12" s="37">
        <v>0</v>
      </c>
      <c r="O12" s="38">
        <v>410538</v>
      </c>
    </row>
    <row r="13" spans="1:15" ht="15" customHeight="1" x14ac:dyDescent="0.25">
      <c r="A13" s="18"/>
      <c r="B13" s="19" t="s">
        <v>103</v>
      </c>
      <c r="C13" s="37">
        <v>0</v>
      </c>
      <c r="D13" s="37">
        <v>0</v>
      </c>
      <c r="E13" s="37">
        <v>0</v>
      </c>
      <c r="F13" s="37">
        <v>0</v>
      </c>
      <c r="G13" s="37">
        <v>0</v>
      </c>
      <c r="H13" s="37">
        <v>0</v>
      </c>
      <c r="I13" s="37">
        <v>0</v>
      </c>
      <c r="J13" s="37">
        <v>0</v>
      </c>
      <c r="K13" s="37">
        <v>0</v>
      </c>
      <c r="L13" s="37">
        <v>0</v>
      </c>
      <c r="M13" s="37">
        <v>0</v>
      </c>
      <c r="N13" s="37">
        <v>0</v>
      </c>
      <c r="O13" s="38">
        <v>0</v>
      </c>
    </row>
    <row r="14" spans="1:15" ht="15" customHeight="1" x14ac:dyDescent="0.2">
      <c r="A14" s="5" t="s">
        <v>14</v>
      </c>
      <c r="B14" s="6" t="s">
        <v>51</v>
      </c>
      <c r="C14" s="15">
        <v>1833496</v>
      </c>
      <c r="D14" s="15">
        <v>0</v>
      </c>
      <c r="E14" s="15">
        <v>0</v>
      </c>
      <c r="F14" s="15">
        <v>0</v>
      </c>
      <c r="G14" s="15">
        <v>15926</v>
      </c>
      <c r="H14" s="15">
        <v>49479</v>
      </c>
      <c r="I14" s="15">
        <v>451778</v>
      </c>
      <c r="J14" s="15">
        <f>1459126+1</f>
        <v>1459127</v>
      </c>
      <c r="K14" s="15">
        <v>2555073</v>
      </c>
      <c r="L14" s="15">
        <v>214824</v>
      </c>
      <c r="M14" s="15">
        <v>0</v>
      </c>
      <c r="N14" s="15">
        <v>164391</v>
      </c>
      <c r="O14" s="33">
        <v>41267</v>
      </c>
    </row>
    <row r="15" spans="1:15" ht="15" customHeight="1" x14ac:dyDescent="0.2">
      <c r="A15" s="5"/>
      <c r="B15" s="7" t="s">
        <v>52</v>
      </c>
      <c r="C15" s="15"/>
      <c r="D15" s="15"/>
      <c r="E15" s="15"/>
      <c r="F15" s="15"/>
      <c r="G15" s="15"/>
      <c r="H15" s="15"/>
      <c r="I15" s="15"/>
      <c r="J15" s="15"/>
      <c r="K15" s="15"/>
      <c r="L15" s="15"/>
      <c r="M15" s="15"/>
      <c r="N15" s="15"/>
      <c r="O15" s="33"/>
    </row>
    <row r="16" spans="1:15" ht="15" customHeight="1" x14ac:dyDescent="0.25">
      <c r="A16" s="18"/>
      <c r="B16" s="19" t="s">
        <v>101</v>
      </c>
      <c r="C16" s="37">
        <v>5089</v>
      </c>
      <c r="D16" s="37">
        <v>0</v>
      </c>
      <c r="E16" s="37">
        <v>0</v>
      </c>
      <c r="F16" s="37">
        <v>0</v>
      </c>
      <c r="G16" s="37">
        <v>15926</v>
      </c>
      <c r="H16" s="37">
        <v>49479</v>
      </c>
      <c r="I16" s="37">
        <v>411624</v>
      </c>
      <c r="J16" s="37">
        <f>1327913+1</f>
        <v>1327914</v>
      </c>
      <c r="K16" s="37">
        <v>2514082</v>
      </c>
      <c r="L16" s="37">
        <v>151403</v>
      </c>
      <c r="M16" s="37">
        <v>0</v>
      </c>
      <c r="N16" s="37">
        <v>164391</v>
      </c>
      <c r="O16" s="38">
        <v>40281</v>
      </c>
    </row>
    <row r="17" spans="1:15" ht="15" customHeight="1" x14ac:dyDescent="0.25">
      <c r="A17" s="18"/>
      <c r="B17" s="19" t="s">
        <v>102</v>
      </c>
      <c r="C17" s="37">
        <v>1512518</v>
      </c>
      <c r="D17" s="37">
        <v>0</v>
      </c>
      <c r="E17" s="37">
        <v>0</v>
      </c>
      <c r="F17" s="37">
        <v>0</v>
      </c>
      <c r="G17" s="37">
        <v>0</v>
      </c>
      <c r="H17" s="37">
        <v>0</v>
      </c>
      <c r="I17" s="37">
        <v>0</v>
      </c>
      <c r="J17" s="37">
        <v>95</v>
      </c>
      <c r="K17" s="37">
        <v>40991</v>
      </c>
      <c r="L17" s="37">
        <v>63421</v>
      </c>
      <c r="M17" s="37">
        <v>0</v>
      </c>
      <c r="N17" s="37">
        <v>0</v>
      </c>
      <c r="O17" s="38">
        <v>746</v>
      </c>
    </row>
    <row r="18" spans="1:15" ht="15" customHeight="1" x14ac:dyDescent="0.25">
      <c r="A18" s="18"/>
      <c r="B18" s="19" t="s">
        <v>103</v>
      </c>
      <c r="C18" s="37">
        <v>315889</v>
      </c>
      <c r="D18" s="37">
        <v>0</v>
      </c>
      <c r="E18" s="37">
        <v>0</v>
      </c>
      <c r="F18" s="37">
        <v>0</v>
      </c>
      <c r="G18" s="37">
        <v>0</v>
      </c>
      <c r="H18" s="37">
        <v>0</v>
      </c>
      <c r="I18" s="37">
        <v>40154</v>
      </c>
      <c r="J18" s="37">
        <v>131118</v>
      </c>
      <c r="K18" s="37">
        <v>0</v>
      </c>
      <c r="L18" s="37">
        <v>0</v>
      </c>
      <c r="M18" s="37">
        <v>0</v>
      </c>
      <c r="N18" s="37">
        <v>0</v>
      </c>
      <c r="O18" s="38">
        <v>240</v>
      </c>
    </row>
    <row r="19" spans="1:15" ht="15" customHeight="1" x14ac:dyDescent="0.2">
      <c r="A19" s="5" t="s">
        <v>15</v>
      </c>
      <c r="B19" s="6" t="s">
        <v>104</v>
      </c>
      <c r="C19" s="15">
        <v>31544</v>
      </c>
      <c r="D19" s="15">
        <v>0</v>
      </c>
      <c r="E19" s="15">
        <v>0</v>
      </c>
      <c r="F19" s="15">
        <v>0</v>
      </c>
      <c r="G19" s="15">
        <v>0</v>
      </c>
      <c r="H19" s="15">
        <v>0</v>
      </c>
      <c r="I19" s="15">
        <v>0</v>
      </c>
      <c r="J19" s="15">
        <v>0</v>
      </c>
      <c r="K19" s="15">
        <v>16</v>
      </c>
      <c r="L19" s="15">
        <v>0</v>
      </c>
      <c r="M19" s="15">
        <v>0</v>
      </c>
      <c r="N19" s="15">
        <v>0</v>
      </c>
      <c r="O19" s="33">
        <v>0</v>
      </c>
    </row>
    <row r="20" spans="1:15" ht="15" customHeight="1" x14ac:dyDescent="0.2">
      <c r="A20" s="5"/>
      <c r="B20" s="7" t="s">
        <v>53</v>
      </c>
      <c r="C20" s="15"/>
      <c r="D20" s="15"/>
      <c r="E20" s="15"/>
      <c r="F20" s="15"/>
      <c r="G20" s="15"/>
      <c r="H20" s="15"/>
      <c r="I20" s="15"/>
      <c r="J20" s="15"/>
      <c r="K20" s="15"/>
      <c r="L20" s="15"/>
      <c r="M20" s="15"/>
      <c r="N20" s="15"/>
      <c r="O20" s="33"/>
    </row>
    <row r="21" spans="1:15" ht="15" customHeight="1" x14ac:dyDescent="0.2">
      <c r="A21" s="5"/>
      <c r="B21" s="19" t="s">
        <v>101</v>
      </c>
      <c r="C21" s="37">
        <v>0</v>
      </c>
      <c r="D21" s="37">
        <v>0</v>
      </c>
      <c r="E21" s="37">
        <v>0</v>
      </c>
      <c r="F21" s="37">
        <v>0</v>
      </c>
      <c r="G21" s="37">
        <v>0</v>
      </c>
      <c r="H21" s="37">
        <v>0</v>
      </c>
      <c r="I21" s="37">
        <v>0</v>
      </c>
      <c r="J21" s="37">
        <v>0</v>
      </c>
      <c r="K21" s="37">
        <v>0</v>
      </c>
      <c r="L21" s="37">
        <v>0</v>
      </c>
      <c r="M21" s="37">
        <v>0</v>
      </c>
      <c r="N21" s="37">
        <v>0</v>
      </c>
      <c r="O21" s="38">
        <v>0</v>
      </c>
    </row>
    <row r="22" spans="1:15" ht="15" customHeight="1" x14ac:dyDescent="0.2">
      <c r="A22" s="5"/>
      <c r="B22" s="19" t="s">
        <v>102</v>
      </c>
      <c r="C22" s="37">
        <v>31544</v>
      </c>
      <c r="D22" s="37">
        <v>0</v>
      </c>
      <c r="E22" s="37">
        <v>0</v>
      </c>
      <c r="F22" s="37">
        <v>0</v>
      </c>
      <c r="G22" s="37">
        <v>0</v>
      </c>
      <c r="H22" s="37">
        <v>0</v>
      </c>
      <c r="I22" s="37">
        <v>0</v>
      </c>
      <c r="J22" s="37">
        <v>0</v>
      </c>
      <c r="K22" s="37">
        <v>16</v>
      </c>
      <c r="L22" s="37">
        <v>0</v>
      </c>
      <c r="M22" s="37">
        <v>0</v>
      </c>
      <c r="N22" s="37">
        <v>0</v>
      </c>
      <c r="O22" s="38">
        <v>0</v>
      </c>
    </row>
    <row r="23" spans="1:15" ht="15" customHeight="1" x14ac:dyDescent="0.2">
      <c r="A23" s="5"/>
      <c r="B23" s="19" t="s">
        <v>103</v>
      </c>
      <c r="C23" s="37">
        <v>0</v>
      </c>
      <c r="D23" s="37">
        <v>0</v>
      </c>
      <c r="E23" s="37">
        <v>0</v>
      </c>
      <c r="F23" s="37">
        <v>0</v>
      </c>
      <c r="G23" s="37">
        <v>0</v>
      </c>
      <c r="H23" s="37">
        <v>0</v>
      </c>
      <c r="I23" s="37">
        <v>0</v>
      </c>
      <c r="J23" s="37">
        <v>0</v>
      </c>
      <c r="K23" s="37">
        <v>0</v>
      </c>
      <c r="L23" s="37">
        <v>0</v>
      </c>
      <c r="M23" s="37">
        <v>0</v>
      </c>
      <c r="N23" s="37">
        <v>0</v>
      </c>
      <c r="O23" s="38">
        <v>0</v>
      </c>
    </row>
    <row r="24" spans="1:15" ht="15" customHeight="1" x14ac:dyDescent="0.2">
      <c r="A24" s="5" t="s">
        <v>16</v>
      </c>
      <c r="B24" s="6" t="s">
        <v>54</v>
      </c>
      <c r="C24" s="15">
        <v>13422784</v>
      </c>
      <c r="D24" s="15">
        <v>542</v>
      </c>
      <c r="E24" s="15">
        <v>1305264</v>
      </c>
      <c r="F24" s="15">
        <v>1787158</v>
      </c>
      <c r="G24" s="15">
        <v>108192</v>
      </c>
      <c r="H24" s="15">
        <v>1057720</v>
      </c>
      <c r="I24" s="15">
        <v>1848006</v>
      </c>
      <c r="J24" s="15">
        <v>5316314</v>
      </c>
      <c r="K24" s="15">
        <v>8764951</v>
      </c>
      <c r="L24" s="15">
        <v>2143467</v>
      </c>
      <c r="M24" s="15">
        <v>137</v>
      </c>
      <c r="N24" s="15">
        <v>6014705</v>
      </c>
      <c r="O24" s="33">
        <v>304253</v>
      </c>
    </row>
    <row r="25" spans="1:15" ht="15" customHeight="1" x14ac:dyDescent="0.2">
      <c r="A25" s="5"/>
      <c r="B25" s="7" t="s">
        <v>105</v>
      </c>
      <c r="C25" s="15"/>
      <c r="D25" s="15"/>
      <c r="E25" s="15"/>
      <c r="F25" s="15"/>
      <c r="G25" s="15"/>
      <c r="H25" s="15"/>
      <c r="I25" s="15"/>
      <c r="J25" s="15"/>
      <c r="K25" s="15"/>
      <c r="L25" s="15"/>
      <c r="M25" s="15"/>
      <c r="N25" s="15"/>
      <c r="O25" s="33"/>
    </row>
    <row r="26" spans="1:15" ht="15" customHeight="1" x14ac:dyDescent="0.25">
      <c r="A26" s="18"/>
      <c r="B26" s="19" t="s">
        <v>101</v>
      </c>
      <c r="C26" s="37">
        <v>75203</v>
      </c>
      <c r="D26" s="37">
        <v>0</v>
      </c>
      <c r="E26" s="37">
        <v>30</v>
      </c>
      <c r="F26" s="37">
        <v>0</v>
      </c>
      <c r="G26" s="37">
        <v>0</v>
      </c>
      <c r="H26" s="37">
        <v>0</v>
      </c>
      <c r="I26" s="37">
        <v>137230</v>
      </c>
      <c r="J26" s="37">
        <v>224204</v>
      </c>
      <c r="K26" s="37">
        <v>84250</v>
      </c>
      <c r="L26" s="37">
        <v>586130</v>
      </c>
      <c r="M26" s="37">
        <v>137</v>
      </c>
      <c r="N26" s="37">
        <v>81517</v>
      </c>
      <c r="O26" s="38">
        <v>0</v>
      </c>
    </row>
    <row r="27" spans="1:15" ht="15" customHeight="1" x14ac:dyDescent="0.25">
      <c r="A27" s="18"/>
      <c r="B27" s="19" t="s">
        <v>102</v>
      </c>
      <c r="C27" s="37">
        <v>13347581</v>
      </c>
      <c r="D27" s="37">
        <v>542</v>
      </c>
      <c r="E27" s="37">
        <v>1305234</v>
      </c>
      <c r="F27" s="37">
        <v>1761199</v>
      </c>
      <c r="G27" s="37">
        <v>108192</v>
      </c>
      <c r="H27" s="37">
        <v>1057720</v>
      </c>
      <c r="I27" s="37">
        <v>1710776</v>
      </c>
      <c r="J27" s="37">
        <v>5092110</v>
      </c>
      <c r="K27" s="37">
        <v>8680701</v>
      </c>
      <c r="L27" s="37">
        <v>1557337</v>
      </c>
      <c r="M27" s="37">
        <v>0</v>
      </c>
      <c r="N27" s="37">
        <v>5933188</v>
      </c>
      <c r="O27" s="38">
        <v>304253</v>
      </c>
    </row>
    <row r="28" spans="1:15" ht="15" customHeight="1" x14ac:dyDescent="0.25">
      <c r="A28" s="18"/>
      <c r="B28" s="19" t="s">
        <v>103</v>
      </c>
      <c r="C28" s="37">
        <v>0</v>
      </c>
      <c r="D28" s="37">
        <v>0</v>
      </c>
      <c r="E28" s="37">
        <v>0</v>
      </c>
      <c r="F28" s="37">
        <v>25959</v>
      </c>
      <c r="G28" s="37">
        <v>0</v>
      </c>
      <c r="H28" s="37">
        <v>0</v>
      </c>
      <c r="I28" s="37">
        <v>0</v>
      </c>
      <c r="J28" s="37">
        <v>0</v>
      </c>
      <c r="K28" s="37">
        <v>0</v>
      </c>
      <c r="L28" s="37">
        <v>0</v>
      </c>
      <c r="M28" s="37">
        <v>0</v>
      </c>
      <c r="N28" s="37">
        <v>0</v>
      </c>
      <c r="O28" s="38">
        <v>0</v>
      </c>
    </row>
    <row r="29" spans="1:15" ht="15" customHeight="1" x14ac:dyDescent="0.2">
      <c r="A29" s="5" t="s">
        <v>17</v>
      </c>
      <c r="B29" s="6" t="s">
        <v>55</v>
      </c>
      <c r="C29" s="15">
        <v>53907282</v>
      </c>
      <c r="D29" s="15">
        <v>1226316</v>
      </c>
      <c r="E29" s="15">
        <v>422550</v>
      </c>
      <c r="F29" s="15">
        <v>249761</v>
      </c>
      <c r="G29" s="15">
        <v>604897</v>
      </c>
      <c r="H29" s="15">
        <v>14968089</v>
      </c>
      <c r="I29" s="15">
        <v>12885671</v>
      </c>
      <c r="J29" s="15">
        <v>63769313</v>
      </c>
      <c r="K29" s="15">
        <v>27193522</v>
      </c>
      <c r="L29" s="15">
        <v>25950156</v>
      </c>
      <c r="M29" s="15">
        <v>1832747</v>
      </c>
      <c r="N29" s="15">
        <v>40584177</v>
      </c>
      <c r="O29" s="33">
        <v>1160192</v>
      </c>
    </row>
    <row r="30" spans="1:15" ht="15" customHeight="1" x14ac:dyDescent="0.2">
      <c r="A30" s="5"/>
      <c r="B30" s="7" t="s">
        <v>56</v>
      </c>
      <c r="C30" s="15"/>
      <c r="D30" s="15"/>
      <c r="E30" s="15"/>
      <c r="F30" s="15"/>
      <c r="G30" s="15"/>
      <c r="H30" s="15"/>
      <c r="I30" s="15"/>
      <c r="J30" s="15"/>
      <c r="K30" s="15"/>
      <c r="L30" s="15"/>
      <c r="M30" s="15"/>
      <c r="N30" s="15"/>
      <c r="O30" s="33"/>
    </row>
    <row r="31" spans="1:15" ht="15" customHeight="1" x14ac:dyDescent="0.25">
      <c r="A31" s="18"/>
      <c r="B31" s="19" t="s">
        <v>102</v>
      </c>
      <c r="C31" s="37">
        <v>3358245</v>
      </c>
      <c r="D31" s="37">
        <v>440288</v>
      </c>
      <c r="E31" s="37">
        <v>384261</v>
      </c>
      <c r="F31" s="37">
        <v>64269</v>
      </c>
      <c r="G31" s="37">
        <v>251856</v>
      </c>
      <c r="H31" s="37">
        <v>5496303</v>
      </c>
      <c r="I31" s="37">
        <v>1310488</v>
      </c>
      <c r="J31" s="37">
        <v>11387972</v>
      </c>
      <c r="K31" s="37">
        <v>1677715</v>
      </c>
      <c r="L31" s="37">
        <v>3685783</v>
      </c>
      <c r="M31" s="37">
        <v>0</v>
      </c>
      <c r="N31" s="37">
        <v>4144497</v>
      </c>
      <c r="O31" s="38">
        <v>402706</v>
      </c>
    </row>
    <row r="32" spans="1:15" ht="15" customHeight="1" x14ac:dyDescent="0.25">
      <c r="A32" s="18"/>
      <c r="B32" s="19" t="s">
        <v>103</v>
      </c>
      <c r="C32" s="37">
        <v>50549037</v>
      </c>
      <c r="D32" s="37">
        <v>786028</v>
      </c>
      <c r="E32" s="37">
        <v>38289</v>
      </c>
      <c r="F32" s="37">
        <v>185492</v>
      </c>
      <c r="G32" s="37">
        <v>353041</v>
      </c>
      <c r="H32" s="37">
        <v>9471786</v>
      </c>
      <c r="I32" s="37">
        <v>11575183</v>
      </c>
      <c r="J32" s="37">
        <v>52381341</v>
      </c>
      <c r="K32" s="37">
        <v>25515807</v>
      </c>
      <c r="L32" s="37">
        <v>22264373</v>
      </c>
      <c r="M32" s="37">
        <v>1832747</v>
      </c>
      <c r="N32" s="37">
        <v>36439680</v>
      </c>
      <c r="O32" s="38">
        <v>757486</v>
      </c>
    </row>
    <row r="33" spans="1:15" ht="15" customHeight="1" x14ac:dyDescent="0.2">
      <c r="A33" s="5" t="s">
        <v>18</v>
      </c>
      <c r="B33" s="6" t="s">
        <v>57</v>
      </c>
      <c r="C33" s="15">
        <v>207312</v>
      </c>
      <c r="D33" s="15">
        <v>0</v>
      </c>
      <c r="E33" s="15">
        <v>0</v>
      </c>
      <c r="F33" s="15">
        <v>2147</v>
      </c>
      <c r="G33" s="15">
        <v>0</v>
      </c>
      <c r="H33" s="15">
        <v>142562</v>
      </c>
      <c r="I33" s="15">
        <v>18261</v>
      </c>
      <c r="J33" s="15">
        <v>7528</v>
      </c>
      <c r="K33" s="15">
        <v>4214</v>
      </c>
      <c r="L33" s="15">
        <v>34522</v>
      </c>
      <c r="M33" s="15">
        <v>0</v>
      </c>
      <c r="N33" s="15">
        <v>91856</v>
      </c>
      <c r="O33" s="33">
        <v>0</v>
      </c>
    </row>
    <row r="34" spans="1:15" ht="15" customHeight="1" x14ac:dyDescent="0.2">
      <c r="A34" s="5"/>
      <c r="B34" s="7" t="s">
        <v>106</v>
      </c>
      <c r="C34" s="15"/>
      <c r="D34" s="15"/>
      <c r="E34" s="15"/>
      <c r="F34" s="15"/>
      <c r="G34" s="15"/>
      <c r="H34" s="15"/>
      <c r="I34" s="15"/>
      <c r="J34" s="15"/>
      <c r="K34" s="15"/>
      <c r="L34" s="15"/>
      <c r="M34" s="15"/>
      <c r="N34" s="15"/>
      <c r="O34" s="33"/>
    </row>
    <row r="35" spans="1:15" ht="15" customHeight="1" x14ac:dyDescent="0.2">
      <c r="A35" s="5" t="s">
        <v>19</v>
      </c>
      <c r="B35" s="6" t="s">
        <v>107</v>
      </c>
      <c r="C35" s="15">
        <v>0</v>
      </c>
      <c r="D35" s="15">
        <v>0</v>
      </c>
      <c r="E35" s="15">
        <v>0</v>
      </c>
      <c r="F35" s="15">
        <v>0</v>
      </c>
      <c r="G35" s="15">
        <v>0</v>
      </c>
      <c r="H35" s="15">
        <v>0</v>
      </c>
      <c r="I35" s="15">
        <v>0</v>
      </c>
      <c r="J35" s="15">
        <v>0</v>
      </c>
      <c r="K35" s="15">
        <v>60227</v>
      </c>
      <c r="L35" s="15">
        <v>61153</v>
      </c>
      <c r="M35" s="15">
        <v>0</v>
      </c>
      <c r="N35" s="15">
        <v>254290</v>
      </c>
      <c r="O35" s="33">
        <v>0</v>
      </c>
    </row>
    <row r="36" spans="1:15" ht="15" customHeight="1" x14ac:dyDescent="0.2">
      <c r="A36" s="5"/>
      <c r="B36" s="7" t="s">
        <v>58</v>
      </c>
      <c r="C36" s="15"/>
      <c r="D36" s="15"/>
      <c r="E36" s="15"/>
      <c r="F36" s="15"/>
      <c r="G36" s="15"/>
      <c r="H36" s="15"/>
      <c r="I36" s="15"/>
      <c r="J36" s="15"/>
      <c r="K36" s="15"/>
      <c r="L36" s="15"/>
      <c r="M36" s="15"/>
      <c r="N36" s="15"/>
      <c r="O36" s="33"/>
    </row>
    <row r="37" spans="1:15" ht="15" customHeight="1" x14ac:dyDescent="0.2">
      <c r="A37" s="5" t="s">
        <v>20</v>
      </c>
      <c r="B37" s="6" t="s">
        <v>59</v>
      </c>
      <c r="C37" s="15">
        <v>454726</v>
      </c>
      <c r="D37" s="15">
        <v>0</v>
      </c>
      <c r="E37" s="15">
        <v>0</v>
      </c>
      <c r="F37" s="15">
        <v>0</v>
      </c>
      <c r="G37" s="15">
        <v>13</v>
      </c>
      <c r="H37" s="15">
        <v>158346</v>
      </c>
      <c r="I37" s="15">
        <v>4207</v>
      </c>
      <c r="J37" s="15">
        <v>808118</v>
      </c>
      <c r="K37" s="15">
        <v>86185</v>
      </c>
      <c r="L37" s="15">
        <v>229465</v>
      </c>
      <c r="M37" s="15">
        <v>0</v>
      </c>
      <c r="N37" s="15">
        <v>219766</v>
      </c>
      <c r="O37" s="33">
        <v>436</v>
      </c>
    </row>
    <row r="38" spans="1:15" ht="15" customHeight="1" x14ac:dyDescent="0.2">
      <c r="A38" s="5"/>
      <c r="B38" s="7" t="s">
        <v>99</v>
      </c>
      <c r="C38" s="15"/>
      <c r="D38" s="15"/>
      <c r="E38" s="15"/>
      <c r="F38" s="15"/>
      <c r="G38" s="15"/>
      <c r="H38" s="15"/>
      <c r="I38" s="15"/>
      <c r="J38" s="15"/>
      <c r="K38" s="15"/>
      <c r="L38" s="15"/>
      <c r="M38" s="15"/>
      <c r="N38" s="15"/>
      <c r="O38" s="33"/>
    </row>
    <row r="39" spans="1:15" ht="15" customHeight="1" x14ac:dyDescent="0.2">
      <c r="A39" s="5" t="s">
        <v>21</v>
      </c>
      <c r="B39" s="6" t="s">
        <v>60</v>
      </c>
      <c r="C39" s="15">
        <v>628018</v>
      </c>
      <c r="D39" s="15">
        <v>3529</v>
      </c>
      <c r="E39" s="15">
        <v>18658</v>
      </c>
      <c r="F39" s="15">
        <v>13176</v>
      </c>
      <c r="G39" s="15">
        <v>6255</v>
      </c>
      <c r="H39" s="15">
        <v>303017</v>
      </c>
      <c r="I39" s="15">
        <v>483753</v>
      </c>
      <c r="J39" s="15">
        <v>654901</v>
      </c>
      <c r="K39" s="15">
        <v>327840</v>
      </c>
      <c r="L39" s="15">
        <v>144257</v>
      </c>
      <c r="M39" s="15">
        <v>2800</v>
      </c>
      <c r="N39" s="15">
        <v>666966</v>
      </c>
      <c r="O39" s="33">
        <v>14935</v>
      </c>
    </row>
    <row r="40" spans="1:15" ht="15" customHeight="1" x14ac:dyDescent="0.2">
      <c r="A40" s="5"/>
      <c r="B40" s="7" t="s">
        <v>61</v>
      </c>
      <c r="C40" s="15"/>
      <c r="D40" s="15"/>
      <c r="E40" s="15"/>
      <c r="F40" s="15"/>
      <c r="G40" s="15"/>
      <c r="H40" s="15"/>
      <c r="I40" s="15"/>
      <c r="J40" s="15"/>
      <c r="K40" s="15"/>
      <c r="L40" s="15"/>
      <c r="M40" s="15"/>
      <c r="N40" s="15"/>
      <c r="O40" s="33"/>
    </row>
    <row r="41" spans="1:15" ht="15" customHeight="1" x14ac:dyDescent="0.25">
      <c r="A41" s="18"/>
      <c r="B41" s="19" t="s">
        <v>108</v>
      </c>
      <c r="C41" s="37">
        <v>623717</v>
      </c>
      <c r="D41" s="37">
        <v>3529</v>
      </c>
      <c r="E41" s="37">
        <v>18658</v>
      </c>
      <c r="F41" s="37">
        <v>12143</v>
      </c>
      <c r="G41" s="37">
        <v>2212</v>
      </c>
      <c r="H41" s="37">
        <v>248190</v>
      </c>
      <c r="I41" s="37">
        <v>255521</v>
      </c>
      <c r="J41" s="37">
        <v>637579</v>
      </c>
      <c r="K41" s="37">
        <v>223098</v>
      </c>
      <c r="L41" s="37">
        <v>144257</v>
      </c>
      <c r="M41" s="37">
        <v>2800</v>
      </c>
      <c r="N41" s="37">
        <v>376852</v>
      </c>
      <c r="O41" s="38">
        <v>14935</v>
      </c>
    </row>
    <row r="42" spans="1:15" ht="15" customHeight="1" x14ac:dyDescent="0.25">
      <c r="A42" s="18"/>
      <c r="B42" s="19" t="s">
        <v>109</v>
      </c>
      <c r="C42" s="37">
        <v>4301</v>
      </c>
      <c r="D42" s="37">
        <v>0</v>
      </c>
      <c r="E42" s="37">
        <v>0</v>
      </c>
      <c r="F42" s="37">
        <v>1033</v>
      </c>
      <c r="G42" s="37">
        <v>4043</v>
      </c>
      <c r="H42" s="37">
        <v>54827</v>
      </c>
      <c r="I42" s="37">
        <v>228232</v>
      </c>
      <c r="J42" s="37">
        <v>17322</v>
      </c>
      <c r="K42" s="37">
        <v>104742</v>
      </c>
      <c r="L42" s="37">
        <v>0</v>
      </c>
      <c r="M42" s="37">
        <v>0</v>
      </c>
      <c r="N42" s="37">
        <v>290114</v>
      </c>
      <c r="O42" s="38">
        <v>0</v>
      </c>
    </row>
    <row r="43" spans="1:15" ht="15" customHeight="1" x14ac:dyDescent="0.2">
      <c r="A43" s="5" t="s">
        <v>22</v>
      </c>
      <c r="B43" s="6" t="s">
        <v>62</v>
      </c>
      <c r="C43" s="15">
        <v>213728</v>
      </c>
      <c r="D43" s="15">
        <v>89840</v>
      </c>
      <c r="E43" s="15">
        <v>2760</v>
      </c>
      <c r="F43" s="15">
        <v>219</v>
      </c>
      <c r="G43" s="15">
        <v>350</v>
      </c>
      <c r="H43" s="15">
        <v>73006</v>
      </c>
      <c r="I43" s="15">
        <v>32596</v>
      </c>
      <c r="J43" s="15">
        <v>80632</v>
      </c>
      <c r="K43" s="15">
        <v>10313</v>
      </c>
      <c r="L43" s="15">
        <v>51534</v>
      </c>
      <c r="M43" s="15">
        <v>7284</v>
      </c>
      <c r="N43" s="15">
        <v>32662</v>
      </c>
      <c r="O43" s="33">
        <v>17362</v>
      </c>
    </row>
    <row r="44" spans="1:15" ht="15" customHeight="1" x14ac:dyDescent="0.2">
      <c r="A44" s="5"/>
      <c r="B44" s="7" t="s">
        <v>36</v>
      </c>
      <c r="C44" s="15"/>
      <c r="D44" s="15"/>
      <c r="E44" s="15"/>
      <c r="F44" s="15"/>
      <c r="G44" s="15"/>
      <c r="H44" s="15"/>
      <c r="I44" s="15"/>
      <c r="J44" s="15"/>
      <c r="K44" s="15"/>
      <c r="L44" s="15"/>
      <c r="M44" s="15"/>
      <c r="N44" s="15"/>
      <c r="O44" s="33"/>
    </row>
    <row r="45" spans="1:15" ht="15" customHeight="1" x14ac:dyDescent="0.25">
      <c r="A45" s="18"/>
      <c r="B45" s="19" t="s">
        <v>110</v>
      </c>
      <c r="C45" s="37">
        <v>145467</v>
      </c>
      <c r="D45" s="37">
        <v>63649</v>
      </c>
      <c r="E45" s="37">
        <v>0</v>
      </c>
      <c r="F45" s="37">
        <v>0</v>
      </c>
      <c r="G45" s="37">
        <v>0</v>
      </c>
      <c r="H45" s="37">
        <v>0</v>
      </c>
      <c r="I45" s="37">
        <v>0</v>
      </c>
      <c r="J45" s="37">
        <v>0</v>
      </c>
      <c r="K45" s="37">
        <v>0</v>
      </c>
      <c r="L45" s="37">
        <v>0</v>
      </c>
      <c r="M45" s="37">
        <v>0</v>
      </c>
      <c r="N45" s="37">
        <v>2652</v>
      </c>
      <c r="O45" s="38">
        <v>9858</v>
      </c>
    </row>
    <row r="46" spans="1:15" ht="15" customHeight="1" x14ac:dyDescent="0.25">
      <c r="A46" s="18"/>
      <c r="B46" s="19" t="s">
        <v>111</v>
      </c>
      <c r="C46" s="37">
        <v>68261</v>
      </c>
      <c r="D46" s="37">
        <v>26191</v>
      </c>
      <c r="E46" s="37">
        <v>2760</v>
      </c>
      <c r="F46" s="37">
        <v>219</v>
      </c>
      <c r="G46" s="37">
        <v>350</v>
      </c>
      <c r="H46" s="37">
        <v>73006</v>
      </c>
      <c r="I46" s="37">
        <v>32596</v>
      </c>
      <c r="J46" s="37">
        <v>80632</v>
      </c>
      <c r="K46" s="37">
        <v>10313</v>
      </c>
      <c r="L46" s="37">
        <v>51534</v>
      </c>
      <c r="M46" s="37">
        <v>7284</v>
      </c>
      <c r="N46" s="37">
        <v>30010</v>
      </c>
      <c r="O46" s="38">
        <v>7504</v>
      </c>
    </row>
    <row r="47" spans="1:15" ht="15" customHeight="1" x14ac:dyDescent="0.2">
      <c r="A47" s="5" t="s">
        <v>23</v>
      </c>
      <c r="B47" s="6" t="s">
        <v>63</v>
      </c>
      <c r="C47" s="15">
        <v>2847787</v>
      </c>
      <c r="D47" s="15">
        <v>430</v>
      </c>
      <c r="E47" s="15">
        <v>2310</v>
      </c>
      <c r="F47" s="15">
        <v>7030</v>
      </c>
      <c r="G47" s="15">
        <v>7434</v>
      </c>
      <c r="H47" s="15">
        <v>147382</v>
      </c>
      <c r="I47" s="15">
        <v>437455</v>
      </c>
      <c r="J47" s="15">
        <v>2103640</v>
      </c>
      <c r="K47" s="15">
        <v>985183</v>
      </c>
      <c r="L47" s="15">
        <v>332662</v>
      </c>
      <c r="M47" s="15">
        <v>4335</v>
      </c>
      <c r="N47" s="15">
        <v>680748</v>
      </c>
      <c r="O47" s="33">
        <v>165957</v>
      </c>
    </row>
    <row r="48" spans="1:15" ht="15" customHeight="1" x14ac:dyDescent="0.2">
      <c r="A48" s="5"/>
      <c r="B48" s="7" t="s">
        <v>64</v>
      </c>
      <c r="C48" s="15"/>
      <c r="D48" s="15"/>
      <c r="E48" s="15"/>
      <c r="F48" s="15"/>
      <c r="G48" s="15"/>
      <c r="H48" s="15"/>
      <c r="I48" s="15"/>
      <c r="J48" s="15"/>
      <c r="K48" s="15"/>
      <c r="L48" s="15"/>
      <c r="M48" s="15"/>
      <c r="N48" s="15"/>
      <c r="O48" s="33"/>
    </row>
    <row r="49" spans="1:15" ht="15" customHeight="1" x14ac:dyDescent="0.25">
      <c r="A49" s="18"/>
      <c r="B49" s="19" t="s">
        <v>112</v>
      </c>
      <c r="C49" s="37">
        <v>52459</v>
      </c>
      <c r="D49" s="37">
        <v>0</v>
      </c>
      <c r="E49" s="37">
        <v>273</v>
      </c>
      <c r="F49" s="37">
        <v>2585</v>
      </c>
      <c r="G49" s="37">
        <v>678</v>
      </c>
      <c r="H49" s="37">
        <v>17588</v>
      </c>
      <c r="I49" s="37">
        <v>6406</v>
      </c>
      <c r="J49" s="37">
        <v>43806</v>
      </c>
      <c r="K49" s="37">
        <v>2859</v>
      </c>
      <c r="L49" s="37">
        <v>20735</v>
      </c>
      <c r="M49" s="37">
        <v>0</v>
      </c>
      <c r="N49" s="37">
        <v>65760</v>
      </c>
      <c r="O49" s="38">
        <v>44589</v>
      </c>
    </row>
    <row r="50" spans="1:15" ht="15" customHeight="1" x14ac:dyDescent="0.25">
      <c r="A50" s="18"/>
      <c r="B50" s="19" t="s">
        <v>113</v>
      </c>
      <c r="C50" s="37">
        <v>2795328</v>
      </c>
      <c r="D50" s="37">
        <v>430</v>
      </c>
      <c r="E50" s="37">
        <v>2037</v>
      </c>
      <c r="F50" s="37">
        <v>4445</v>
      </c>
      <c r="G50" s="37">
        <v>6756</v>
      </c>
      <c r="H50" s="37">
        <v>129794</v>
      </c>
      <c r="I50" s="37">
        <v>431049</v>
      </c>
      <c r="J50" s="37">
        <v>2059834</v>
      </c>
      <c r="K50" s="37">
        <v>982324</v>
      </c>
      <c r="L50" s="37">
        <v>311927</v>
      </c>
      <c r="M50" s="37">
        <v>4335</v>
      </c>
      <c r="N50" s="37">
        <v>614988</v>
      </c>
      <c r="O50" s="38">
        <v>121368</v>
      </c>
    </row>
    <row r="51" spans="1:15" ht="15" customHeight="1" x14ac:dyDescent="0.2">
      <c r="A51" s="5" t="s">
        <v>24</v>
      </c>
      <c r="B51" s="6" t="s">
        <v>65</v>
      </c>
      <c r="C51" s="15">
        <v>1328632</v>
      </c>
      <c r="D51" s="15">
        <v>15828</v>
      </c>
      <c r="E51" s="15">
        <v>68007</v>
      </c>
      <c r="F51" s="15">
        <v>31500</v>
      </c>
      <c r="G51" s="15">
        <v>7834</v>
      </c>
      <c r="H51" s="15">
        <v>347528</v>
      </c>
      <c r="I51" s="15">
        <v>790315</v>
      </c>
      <c r="J51" s="15">
        <v>1664371</v>
      </c>
      <c r="K51" s="15">
        <v>2926292</v>
      </c>
      <c r="L51" s="15">
        <v>224802</v>
      </c>
      <c r="M51" s="15">
        <v>10359</v>
      </c>
      <c r="N51" s="15">
        <v>265588</v>
      </c>
      <c r="O51" s="33">
        <v>241175</v>
      </c>
    </row>
    <row r="52" spans="1:15" ht="15" customHeight="1" x14ac:dyDescent="0.2">
      <c r="A52" s="5"/>
      <c r="B52" s="7" t="s">
        <v>37</v>
      </c>
      <c r="C52" s="15"/>
      <c r="D52" s="15"/>
      <c r="E52" s="15"/>
      <c r="F52" s="15"/>
      <c r="G52" s="15"/>
      <c r="H52" s="15"/>
      <c r="I52" s="15"/>
      <c r="J52" s="15"/>
      <c r="K52" s="15"/>
      <c r="L52" s="15"/>
      <c r="M52" s="15"/>
      <c r="N52" s="15"/>
      <c r="O52" s="33"/>
    </row>
    <row r="53" spans="1:15" ht="15" customHeight="1" x14ac:dyDescent="0.2">
      <c r="A53" s="5" t="s">
        <v>25</v>
      </c>
      <c r="B53" s="6" t="s">
        <v>66</v>
      </c>
      <c r="C53" s="15">
        <v>1270765</v>
      </c>
      <c r="D53" s="15">
        <v>477</v>
      </c>
      <c r="E53" s="15">
        <v>0</v>
      </c>
      <c r="F53" s="15">
        <v>19</v>
      </c>
      <c r="G53" s="15">
        <v>13041</v>
      </c>
      <c r="H53" s="15">
        <v>438486</v>
      </c>
      <c r="I53" s="15">
        <v>260771</v>
      </c>
      <c r="J53" s="15">
        <v>405099</v>
      </c>
      <c r="K53" s="15">
        <v>161734</v>
      </c>
      <c r="L53" s="15">
        <v>27550</v>
      </c>
      <c r="M53" s="15">
        <v>0</v>
      </c>
      <c r="N53" s="15">
        <v>66061</v>
      </c>
      <c r="O53" s="33">
        <v>193581</v>
      </c>
    </row>
    <row r="54" spans="1:15" ht="15" customHeight="1" x14ac:dyDescent="0.2">
      <c r="A54" s="5"/>
      <c r="B54" s="7" t="s">
        <v>114</v>
      </c>
      <c r="C54" s="15"/>
      <c r="D54" s="15"/>
      <c r="E54" s="15"/>
      <c r="F54" s="15"/>
      <c r="G54" s="15"/>
      <c r="H54" s="15"/>
      <c r="I54" s="15"/>
      <c r="J54" s="15"/>
      <c r="K54" s="15"/>
      <c r="L54" s="15"/>
      <c r="M54" s="15"/>
      <c r="N54" s="15"/>
      <c r="O54" s="33"/>
    </row>
    <row r="55" spans="1:15" ht="15" customHeight="1" x14ac:dyDescent="0.2">
      <c r="A55" s="20"/>
      <c r="B55" s="21" t="s">
        <v>115</v>
      </c>
      <c r="C55" s="13">
        <v>80891405</v>
      </c>
      <c r="D55" s="13">
        <v>1486938</v>
      </c>
      <c r="E55" s="13">
        <v>2069276</v>
      </c>
      <c r="F55" s="13">
        <v>2152713</v>
      </c>
      <c r="G55" s="13">
        <v>825310</v>
      </c>
      <c r="H55" s="13">
        <v>18358218</v>
      </c>
      <c r="I55" s="13">
        <v>18694613</v>
      </c>
      <c r="J55" s="13">
        <v>90606400</v>
      </c>
      <c r="K55" s="13">
        <v>45099874</v>
      </c>
      <c r="L55" s="13">
        <v>31669063</v>
      </c>
      <c r="M55" s="13">
        <v>1984633</v>
      </c>
      <c r="N55" s="13">
        <v>53101837</v>
      </c>
      <c r="O55" s="34">
        <v>2946009</v>
      </c>
    </row>
    <row r="56" spans="1:15" ht="15" customHeight="1" x14ac:dyDescent="0.2">
      <c r="A56" s="17"/>
      <c r="B56" s="4" t="s">
        <v>38</v>
      </c>
      <c r="C56" s="8"/>
      <c r="D56" s="8"/>
      <c r="E56" s="8"/>
      <c r="F56" s="8"/>
      <c r="G56" s="8"/>
      <c r="H56" s="8"/>
      <c r="I56" s="8"/>
      <c r="J56" s="8"/>
      <c r="K56" s="8"/>
      <c r="L56" s="8"/>
      <c r="M56" s="8"/>
      <c r="N56" s="8"/>
      <c r="O56" s="35"/>
    </row>
    <row r="57" spans="1:15" ht="15" customHeight="1" x14ac:dyDescent="0.2">
      <c r="A57" s="5" t="s">
        <v>12</v>
      </c>
      <c r="B57" s="6" t="s">
        <v>0</v>
      </c>
      <c r="C57" s="15">
        <v>485875</v>
      </c>
      <c r="D57" s="15">
        <v>7</v>
      </c>
      <c r="E57" s="15">
        <v>7608</v>
      </c>
      <c r="F57" s="15">
        <v>29815</v>
      </c>
      <c r="G57" s="15">
        <v>780</v>
      </c>
      <c r="H57" s="15">
        <v>382</v>
      </c>
      <c r="I57" s="15">
        <v>13386</v>
      </c>
      <c r="J57" s="15">
        <v>1002401</v>
      </c>
      <c r="K57" s="15">
        <v>598316</v>
      </c>
      <c r="L57" s="15">
        <v>164294</v>
      </c>
      <c r="M57" s="15">
        <v>0</v>
      </c>
      <c r="N57" s="15">
        <v>1149393</v>
      </c>
      <c r="O57" s="33">
        <v>169956</v>
      </c>
    </row>
    <row r="58" spans="1:15" ht="15" customHeight="1" x14ac:dyDescent="0.2">
      <c r="A58" s="5"/>
      <c r="B58" s="7" t="s">
        <v>39</v>
      </c>
      <c r="C58" s="15"/>
      <c r="D58" s="15"/>
      <c r="E58" s="15"/>
      <c r="F58" s="15"/>
      <c r="G58" s="15"/>
      <c r="H58" s="15"/>
      <c r="I58" s="15"/>
      <c r="J58" s="15"/>
      <c r="K58" s="15"/>
      <c r="L58" s="15"/>
      <c r="M58" s="15"/>
      <c r="N58" s="15"/>
      <c r="O58" s="33"/>
    </row>
    <row r="59" spans="1:15" ht="15" customHeight="1" x14ac:dyDescent="0.25">
      <c r="A59" s="18"/>
      <c r="B59" s="19" t="s">
        <v>116</v>
      </c>
      <c r="C59" s="37">
        <v>311847</v>
      </c>
      <c r="D59" s="37">
        <v>7</v>
      </c>
      <c r="E59" s="37">
        <v>69</v>
      </c>
      <c r="F59" s="37">
        <v>12169</v>
      </c>
      <c r="G59" s="37">
        <v>780</v>
      </c>
      <c r="H59" s="37">
        <v>382</v>
      </c>
      <c r="I59" s="37">
        <v>13310</v>
      </c>
      <c r="J59" s="37">
        <v>1002401</v>
      </c>
      <c r="K59" s="37">
        <v>598316</v>
      </c>
      <c r="L59" s="37">
        <v>164294</v>
      </c>
      <c r="M59" s="37">
        <v>0</v>
      </c>
      <c r="N59" s="37">
        <v>1149393</v>
      </c>
      <c r="O59" s="38">
        <v>164618</v>
      </c>
    </row>
    <row r="60" spans="1:15" ht="15" customHeight="1" x14ac:dyDescent="0.2">
      <c r="A60" s="5"/>
      <c r="B60" s="19" t="s">
        <v>117</v>
      </c>
      <c r="C60" s="37">
        <v>20155</v>
      </c>
      <c r="D60" s="37">
        <v>0</v>
      </c>
      <c r="E60" s="37">
        <v>7539</v>
      </c>
      <c r="F60" s="37">
        <v>17646</v>
      </c>
      <c r="G60" s="37">
        <v>0</v>
      </c>
      <c r="H60" s="37">
        <v>0</v>
      </c>
      <c r="I60" s="37">
        <v>76</v>
      </c>
      <c r="J60" s="37">
        <v>0</v>
      </c>
      <c r="K60" s="37">
        <v>0</v>
      </c>
      <c r="L60" s="37">
        <v>0</v>
      </c>
      <c r="M60" s="37">
        <v>0</v>
      </c>
      <c r="N60" s="37">
        <v>0</v>
      </c>
      <c r="O60" s="38">
        <v>5338</v>
      </c>
    </row>
    <row r="61" spans="1:15" ht="15" customHeight="1" x14ac:dyDescent="0.25">
      <c r="A61" s="18"/>
      <c r="B61" s="19" t="s">
        <v>118</v>
      </c>
      <c r="C61" s="37">
        <v>0</v>
      </c>
      <c r="D61" s="37">
        <v>0</v>
      </c>
      <c r="E61" s="37">
        <v>0</v>
      </c>
      <c r="F61" s="37">
        <v>0</v>
      </c>
      <c r="G61" s="37">
        <v>0</v>
      </c>
      <c r="H61" s="37">
        <v>0</v>
      </c>
      <c r="I61" s="37">
        <v>0</v>
      </c>
      <c r="J61" s="37">
        <v>0</v>
      </c>
      <c r="K61" s="37">
        <v>0</v>
      </c>
      <c r="L61" s="37">
        <v>0</v>
      </c>
      <c r="M61" s="37">
        <v>0</v>
      </c>
      <c r="N61" s="37">
        <v>0</v>
      </c>
      <c r="O61" s="38">
        <v>0</v>
      </c>
    </row>
    <row r="62" spans="1:15" ht="15" customHeight="1" x14ac:dyDescent="0.25">
      <c r="A62" s="18"/>
      <c r="B62" s="19" t="s">
        <v>119</v>
      </c>
      <c r="C62" s="37">
        <v>0</v>
      </c>
      <c r="D62" s="37">
        <v>0</v>
      </c>
      <c r="E62" s="37">
        <v>0</v>
      </c>
      <c r="F62" s="37">
        <v>0</v>
      </c>
      <c r="G62" s="37">
        <v>0</v>
      </c>
      <c r="H62" s="37">
        <v>0</v>
      </c>
      <c r="I62" s="37">
        <v>0</v>
      </c>
      <c r="J62" s="37">
        <v>0</v>
      </c>
      <c r="K62" s="37">
        <v>0</v>
      </c>
      <c r="L62" s="37">
        <v>0</v>
      </c>
      <c r="M62" s="37">
        <v>0</v>
      </c>
      <c r="N62" s="37">
        <v>0</v>
      </c>
      <c r="O62" s="38">
        <v>0</v>
      </c>
    </row>
    <row r="63" spans="1:15" ht="15" customHeight="1" x14ac:dyDescent="0.25">
      <c r="A63" s="18"/>
      <c r="B63" s="19" t="s">
        <v>120</v>
      </c>
      <c r="C63" s="37">
        <v>153873</v>
      </c>
      <c r="D63" s="37">
        <v>0</v>
      </c>
      <c r="E63" s="37">
        <v>0</v>
      </c>
      <c r="F63" s="37">
        <v>0</v>
      </c>
      <c r="G63" s="37">
        <v>0</v>
      </c>
      <c r="H63" s="37">
        <v>0</v>
      </c>
      <c r="I63" s="37">
        <v>0</v>
      </c>
      <c r="J63" s="37">
        <v>0</v>
      </c>
      <c r="K63" s="37">
        <v>0</v>
      </c>
      <c r="L63" s="37">
        <v>0</v>
      </c>
      <c r="M63" s="37">
        <v>0</v>
      </c>
      <c r="N63" s="37">
        <v>0</v>
      </c>
      <c r="O63" s="38">
        <v>0</v>
      </c>
    </row>
    <row r="64" spans="1:15" ht="15" customHeight="1" x14ac:dyDescent="0.2">
      <c r="A64" s="5" t="s">
        <v>13</v>
      </c>
      <c r="B64" s="6" t="s">
        <v>70</v>
      </c>
      <c r="C64" s="15">
        <v>3514498</v>
      </c>
      <c r="D64" s="15">
        <v>0</v>
      </c>
      <c r="E64" s="15">
        <v>0</v>
      </c>
      <c r="F64" s="15">
        <v>0</v>
      </c>
      <c r="G64" s="15">
        <v>0</v>
      </c>
      <c r="H64" s="15">
        <v>0</v>
      </c>
      <c r="I64" s="15">
        <v>6360</v>
      </c>
      <c r="J64" s="15">
        <v>0</v>
      </c>
      <c r="K64" s="15">
        <v>88968</v>
      </c>
      <c r="L64" s="15">
        <v>0</v>
      </c>
      <c r="M64" s="15">
        <v>0</v>
      </c>
      <c r="N64" s="15">
        <v>0</v>
      </c>
      <c r="O64" s="33">
        <v>0</v>
      </c>
    </row>
    <row r="65" spans="1:15" ht="15" customHeight="1" x14ac:dyDescent="0.25">
      <c r="A65" s="18"/>
      <c r="B65" s="7" t="s">
        <v>71</v>
      </c>
      <c r="C65" s="15"/>
      <c r="D65" s="15"/>
      <c r="E65" s="15"/>
      <c r="F65" s="15"/>
      <c r="G65" s="15"/>
      <c r="H65" s="15"/>
      <c r="I65" s="15"/>
      <c r="J65" s="15"/>
      <c r="K65" s="15"/>
      <c r="L65" s="15"/>
      <c r="M65" s="15"/>
      <c r="N65" s="15"/>
      <c r="O65" s="33"/>
    </row>
    <row r="66" spans="1:15" ht="15" customHeight="1" x14ac:dyDescent="0.2">
      <c r="A66" s="5"/>
      <c r="B66" s="19" t="s">
        <v>118</v>
      </c>
      <c r="C66" s="37">
        <v>2142256</v>
      </c>
      <c r="D66" s="37">
        <v>0</v>
      </c>
      <c r="E66" s="37">
        <v>0</v>
      </c>
      <c r="F66" s="37">
        <v>0</v>
      </c>
      <c r="G66" s="37">
        <v>0</v>
      </c>
      <c r="H66" s="37">
        <v>0</v>
      </c>
      <c r="I66" s="37">
        <v>0</v>
      </c>
      <c r="J66" s="37">
        <v>0</v>
      </c>
      <c r="K66" s="37">
        <v>0</v>
      </c>
      <c r="L66" s="37">
        <v>0</v>
      </c>
      <c r="M66" s="37">
        <v>0</v>
      </c>
      <c r="N66" s="37">
        <v>0</v>
      </c>
      <c r="O66" s="38">
        <v>0</v>
      </c>
    </row>
    <row r="67" spans="1:15" ht="15" customHeight="1" x14ac:dyDescent="0.25">
      <c r="A67" s="18"/>
      <c r="B67" s="19" t="s">
        <v>119</v>
      </c>
      <c r="C67" s="37">
        <v>1372242</v>
      </c>
      <c r="D67" s="37">
        <v>0</v>
      </c>
      <c r="E67" s="37">
        <v>0</v>
      </c>
      <c r="F67" s="37">
        <v>0</v>
      </c>
      <c r="G67" s="37">
        <v>0</v>
      </c>
      <c r="H67" s="37">
        <v>0</v>
      </c>
      <c r="I67" s="37">
        <v>6360</v>
      </c>
      <c r="J67" s="37">
        <v>0</v>
      </c>
      <c r="K67" s="37">
        <v>88968</v>
      </c>
      <c r="L67" s="37">
        <v>0</v>
      </c>
      <c r="M67" s="37">
        <v>0</v>
      </c>
      <c r="N67" s="37">
        <v>0</v>
      </c>
      <c r="O67" s="38">
        <v>0</v>
      </c>
    </row>
    <row r="68" spans="1:15" ht="15" customHeight="1" x14ac:dyDescent="0.25">
      <c r="A68" s="18"/>
      <c r="B68" s="19" t="s">
        <v>120</v>
      </c>
      <c r="C68" s="37">
        <v>0</v>
      </c>
      <c r="D68" s="37">
        <v>0</v>
      </c>
      <c r="E68" s="37">
        <v>0</v>
      </c>
      <c r="F68" s="37">
        <v>0</v>
      </c>
      <c r="G68" s="37">
        <v>0</v>
      </c>
      <c r="H68" s="37">
        <v>0</v>
      </c>
      <c r="I68" s="37">
        <v>0</v>
      </c>
      <c r="J68" s="37">
        <v>0</v>
      </c>
      <c r="K68" s="37">
        <v>0</v>
      </c>
      <c r="L68" s="37">
        <v>0</v>
      </c>
      <c r="M68" s="37">
        <v>0</v>
      </c>
      <c r="N68" s="37">
        <v>0</v>
      </c>
      <c r="O68" s="38">
        <v>0</v>
      </c>
    </row>
    <row r="69" spans="1:15" ht="15" customHeight="1" x14ac:dyDescent="0.2">
      <c r="A69" s="5" t="s">
        <v>14</v>
      </c>
      <c r="B69" s="6" t="s">
        <v>72</v>
      </c>
      <c r="C69" s="15">
        <v>67274322</v>
      </c>
      <c r="D69" s="15">
        <v>1236294</v>
      </c>
      <c r="E69" s="15">
        <v>1563050</v>
      </c>
      <c r="F69" s="15">
        <v>1609855</v>
      </c>
      <c r="G69" s="15">
        <v>678662</v>
      </c>
      <c r="H69" s="15">
        <v>16323838</v>
      </c>
      <c r="I69" s="15">
        <v>16481716</v>
      </c>
      <c r="J69" s="15">
        <v>76863403</v>
      </c>
      <c r="K69" s="15">
        <v>39150392</v>
      </c>
      <c r="L69" s="15">
        <v>27646390</v>
      </c>
      <c r="M69" s="15">
        <v>1743189</v>
      </c>
      <c r="N69" s="15">
        <v>45998071</v>
      </c>
      <c r="O69" s="33">
        <v>1182413</v>
      </c>
    </row>
    <row r="70" spans="1:15" ht="15" customHeight="1" x14ac:dyDescent="0.25">
      <c r="A70" s="18"/>
      <c r="B70" s="7" t="s">
        <v>73</v>
      </c>
      <c r="C70" s="15"/>
      <c r="D70" s="15"/>
      <c r="E70" s="15"/>
      <c r="F70" s="15"/>
      <c r="G70" s="15"/>
      <c r="H70" s="15"/>
      <c r="I70" s="15"/>
      <c r="J70" s="15"/>
      <c r="K70" s="15"/>
      <c r="L70" s="15"/>
      <c r="M70" s="15"/>
      <c r="N70" s="15"/>
      <c r="O70" s="33"/>
    </row>
    <row r="71" spans="1:15" ht="15" customHeight="1" x14ac:dyDescent="0.2">
      <c r="A71" s="5"/>
      <c r="B71" s="19" t="s">
        <v>118</v>
      </c>
      <c r="C71" s="37">
        <v>64185974</v>
      </c>
      <c r="D71" s="37">
        <v>1063597</v>
      </c>
      <c r="E71" s="37">
        <v>1542591</v>
      </c>
      <c r="F71" s="37">
        <v>1609855</v>
      </c>
      <c r="G71" s="37">
        <v>675225</v>
      </c>
      <c r="H71" s="37">
        <v>16177709</v>
      </c>
      <c r="I71" s="37">
        <v>15372907</v>
      </c>
      <c r="J71" s="37">
        <v>72855958</v>
      </c>
      <c r="K71" s="37">
        <v>37649278</v>
      </c>
      <c r="L71" s="37">
        <v>25860466</v>
      </c>
      <c r="M71" s="37">
        <v>1694027</v>
      </c>
      <c r="N71" s="37">
        <v>42260644</v>
      </c>
      <c r="O71" s="38">
        <v>1002817</v>
      </c>
    </row>
    <row r="72" spans="1:15" ht="15" customHeight="1" x14ac:dyDescent="0.2">
      <c r="A72" s="5"/>
      <c r="B72" s="19" t="s">
        <v>119</v>
      </c>
      <c r="C72" s="37">
        <v>3088348</v>
      </c>
      <c r="D72" s="37">
        <v>93893</v>
      </c>
      <c r="E72" s="37">
        <v>0</v>
      </c>
      <c r="F72" s="37">
        <v>0</v>
      </c>
      <c r="G72" s="37">
        <v>0</v>
      </c>
      <c r="H72" s="37">
        <v>10832</v>
      </c>
      <c r="I72" s="37">
        <v>941094</v>
      </c>
      <c r="J72" s="37">
        <v>3144520</v>
      </c>
      <c r="K72" s="37">
        <v>1069429</v>
      </c>
      <c r="L72" s="37">
        <v>1490319</v>
      </c>
      <c r="M72" s="37">
        <v>0</v>
      </c>
      <c r="N72" s="37">
        <v>3483323</v>
      </c>
      <c r="O72" s="38">
        <v>179596</v>
      </c>
    </row>
    <row r="73" spans="1:15" ht="15" customHeight="1" x14ac:dyDescent="0.2">
      <c r="A73" s="5"/>
      <c r="B73" s="19" t="s">
        <v>120</v>
      </c>
      <c r="C73" s="37">
        <v>0</v>
      </c>
      <c r="D73" s="37">
        <v>78804</v>
      </c>
      <c r="E73" s="37">
        <v>20459</v>
      </c>
      <c r="F73" s="37">
        <v>0</v>
      </c>
      <c r="G73" s="37">
        <v>3437</v>
      </c>
      <c r="H73" s="37">
        <v>135297</v>
      </c>
      <c r="I73" s="37">
        <v>167715</v>
      </c>
      <c r="J73" s="37">
        <v>862925</v>
      </c>
      <c r="K73" s="37">
        <v>431685</v>
      </c>
      <c r="L73" s="37">
        <v>295605</v>
      </c>
      <c r="M73" s="37">
        <v>49162</v>
      </c>
      <c r="N73" s="37">
        <v>254104</v>
      </c>
      <c r="O73" s="38">
        <v>0</v>
      </c>
    </row>
    <row r="74" spans="1:15" ht="15" customHeight="1" x14ac:dyDescent="0.2">
      <c r="A74" s="5" t="s">
        <v>15</v>
      </c>
      <c r="B74" s="6" t="s">
        <v>57</v>
      </c>
      <c r="C74" s="15">
        <v>278927</v>
      </c>
      <c r="D74" s="15">
        <v>0</v>
      </c>
      <c r="E74" s="15">
        <v>35440</v>
      </c>
      <c r="F74" s="15">
        <v>40013</v>
      </c>
      <c r="G74" s="15">
        <v>0</v>
      </c>
      <c r="H74" s="15">
        <v>148593</v>
      </c>
      <c r="I74" s="15">
        <v>706</v>
      </c>
      <c r="J74" s="15">
        <v>3250</v>
      </c>
      <c r="K74" s="15">
        <v>66190</v>
      </c>
      <c r="L74" s="15">
        <v>76363</v>
      </c>
      <c r="M74" s="15">
        <v>0</v>
      </c>
      <c r="N74" s="15">
        <v>376489</v>
      </c>
      <c r="O74" s="33">
        <v>1047</v>
      </c>
    </row>
    <row r="75" spans="1:15" ht="15" customHeight="1" x14ac:dyDescent="0.25">
      <c r="A75" s="18"/>
      <c r="B75" s="7" t="s">
        <v>106</v>
      </c>
      <c r="C75" s="15"/>
      <c r="D75" s="15"/>
      <c r="E75" s="15"/>
      <c r="F75" s="15"/>
      <c r="G75" s="15"/>
      <c r="H75" s="15"/>
      <c r="I75" s="15"/>
      <c r="J75" s="15"/>
      <c r="K75" s="15"/>
      <c r="L75" s="15"/>
      <c r="M75" s="15"/>
      <c r="N75" s="15"/>
      <c r="O75" s="33"/>
    </row>
    <row r="76" spans="1:15" ht="15" customHeight="1" x14ac:dyDescent="0.2">
      <c r="A76" s="5" t="s">
        <v>16</v>
      </c>
      <c r="B76" s="6" t="s">
        <v>107</v>
      </c>
      <c r="C76" s="15">
        <v>0</v>
      </c>
      <c r="D76" s="15">
        <v>0</v>
      </c>
      <c r="E76" s="15">
        <v>0</v>
      </c>
      <c r="F76" s="15">
        <v>0</v>
      </c>
      <c r="G76" s="15">
        <v>0</v>
      </c>
      <c r="H76" s="15">
        <v>0</v>
      </c>
      <c r="I76" s="15">
        <v>0</v>
      </c>
      <c r="J76" s="15">
        <v>0</v>
      </c>
      <c r="K76" s="15">
        <v>0</v>
      </c>
      <c r="L76" s="15">
        <v>25324</v>
      </c>
      <c r="M76" s="15">
        <v>0</v>
      </c>
      <c r="N76" s="15">
        <v>3740</v>
      </c>
      <c r="O76" s="33">
        <v>0</v>
      </c>
    </row>
    <row r="77" spans="1:15" ht="15" customHeight="1" x14ac:dyDescent="0.2">
      <c r="A77" s="5"/>
      <c r="B77" s="7" t="s">
        <v>58</v>
      </c>
      <c r="C77" s="15"/>
      <c r="D77" s="15"/>
      <c r="E77" s="15"/>
      <c r="F77" s="15"/>
      <c r="G77" s="15"/>
      <c r="H77" s="15"/>
      <c r="I77" s="15"/>
      <c r="J77" s="15"/>
      <c r="K77" s="15"/>
      <c r="L77" s="15"/>
      <c r="M77" s="15"/>
      <c r="N77" s="15"/>
      <c r="O77" s="33"/>
    </row>
    <row r="78" spans="1:15" ht="15" customHeight="1" x14ac:dyDescent="0.2">
      <c r="A78" s="5" t="s">
        <v>17</v>
      </c>
      <c r="B78" s="6" t="s">
        <v>1</v>
      </c>
      <c r="C78" s="15">
        <v>280569</v>
      </c>
      <c r="D78" s="15">
        <v>3378</v>
      </c>
      <c r="E78" s="15">
        <v>3060</v>
      </c>
      <c r="F78" s="15">
        <v>876</v>
      </c>
      <c r="G78" s="15">
        <v>576</v>
      </c>
      <c r="H78" s="15">
        <v>21710</v>
      </c>
      <c r="I78" s="15">
        <v>30606</v>
      </c>
      <c r="J78" s="15">
        <v>1337428</v>
      </c>
      <c r="K78" s="15">
        <v>413760</v>
      </c>
      <c r="L78" s="15">
        <v>43140</v>
      </c>
      <c r="M78" s="15">
        <v>7697</v>
      </c>
      <c r="N78" s="15">
        <v>269213</v>
      </c>
      <c r="O78" s="33">
        <v>16347</v>
      </c>
    </row>
    <row r="79" spans="1:15" ht="15" customHeight="1" x14ac:dyDescent="0.2">
      <c r="A79" s="5"/>
      <c r="B79" s="7" t="s">
        <v>40</v>
      </c>
      <c r="C79" s="15"/>
      <c r="D79" s="15"/>
      <c r="E79" s="15"/>
      <c r="F79" s="15"/>
      <c r="G79" s="15"/>
      <c r="H79" s="15"/>
      <c r="I79" s="15"/>
      <c r="J79" s="15"/>
      <c r="K79" s="15"/>
      <c r="L79" s="15"/>
      <c r="M79" s="15"/>
      <c r="N79" s="15"/>
      <c r="O79" s="33"/>
    </row>
    <row r="80" spans="1:15" ht="15" customHeight="1" x14ac:dyDescent="0.2">
      <c r="A80" s="5" t="s">
        <v>18</v>
      </c>
      <c r="B80" s="6" t="s">
        <v>74</v>
      </c>
      <c r="C80" s="15">
        <v>18899</v>
      </c>
      <c r="D80" s="15">
        <v>1623</v>
      </c>
      <c r="E80" s="15">
        <v>0</v>
      </c>
      <c r="F80" s="15">
        <v>11921</v>
      </c>
      <c r="G80" s="15">
        <v>1015</v>
      </c>
      <c r="H80" s="15">
        <v>7705</v>
      </c>
      <c r="I80" s="15">
        <v>2202</v>
      </c>
      <c r="J80" s="15">
        <v>249622</v>
      </c>
      <c r="K80" s="15">
        <v>14928</v>
      </c>
      <c r="L80" s="15">
        <v>73102</v>
      </c>
      <c r="M80" s="15">
        <v>5483</v>
      </c>
      <c r="N80" s="15">
        <v>433600</v>
      </c>
      <c r="O80" s="33">
        <v>3668</v>
      </c>
    </row>
    <row r="81" spans="1:15" ht="15" customHeight="1" x14ac:dyDescent="0.2">
      <c r="A81" s="5"/>
      <c r="B81" s="7" t="s">
        <v>75</v>
      </c>
      <c r="C81" s="15"/>
      <c r="D81" s="15"/>
      <c r="E81" s="15"/>
      <c r="F81" s="15"/>
      <c r="G81" s="15"/>
      <c r="H81" s="15"/>
      <c r="I81" s="15"/>
      <c r="J81" s="15"/>
      <c r="K81" s="15"/>
      <c r="L81" s="15"/>
      <c r="M81" s="15"/>
      <c r="N81" s="15"/>
      <c r="O81" s="33"/>
    </row>
    <row r="82" spans="1:15" ht="15" customHeight="1" x14ac:dyDescent="0.2">
      <c r="A82" s="5"/>
      <c r="B82" s="19" t="s">
        <v>121</v>
      </c>
      <c r="C82" s="37">
        <v>8908</v>
      </c>
      <c r="D82" s="37">
        <v>1623</v>
      </c>
      <c r="E82" s="37">
        <v>0</v>
      </c>
      <c r="F82" s="37">
        <v>6911</v>
      </c>
      <c r="G82" s="37">
        <v>72</v>
      </c>
      <c r="H82" s="37">
        <v>1305</v>
      </c>
      <c r="I82" s="37">
        <v>2202</v>
      </c>
      <c r="J82" s="37">
        <v>41568</v>
      </c>
      <c r="K82" s="37">
        <v>14459</v>
      </c>
      <c r="L82" s="37">
        <v>2804</v>
      </c>
      <c r="M82" s="37">
        <v>5483</v>
      </c>
      <c r="N82" s="37">
        <v>76534</v>
      </c>
      <c r="O82" s="38">
        <v>2638</v>
      </c>
    </row>
    <row r="83" spans="1:15" ht="15" customHeight="1" x14ac:dyDescent="0.2">
      <c r="A83" s="5"/>
      <c r="B83" s="19" t="s">
        <v>122</v>
      </c>
      <c r="C83" s="37">
        <v>9991</v>
      </c>
      <c r="D83" s="37">
        <v>0</v>
      </c>
      <c r="E83" s="37">
        <v>0</v>
      </c>
      <c r="F83" s="37">
        <v>5010</v>
      </c>
      <c r="G83" s="37">
        <v>943</v>
      </c>
      <c r="H83" s="37">
        <v>6400</v>
      </c>
      <c r="I83" s="37">
        <v>0</v>
      </c>
      <c r="J83" s="37">
        <v>208054</v>
      </c>
      <c r="K83" s="37">
        <v>469</v>
      </c>
      <c r="L83" s="37">
        <v>70298</v>
      </c>
      <c r="M83" s="37">
        <v>0</v>
      </c>
      <c r="N83" s="37">
        <v>357066</v>
      </c>
      <c r="O83" s="38">
        <v>1030</v>
      </c>
    </row>
    <row r="84" spans="1:15" ht="15" customHeight="1" x14ac:dyDescent="0.2">
      <c r="A84" s="5" t="s">
        <v>19</v>
      </c>
      <c r="B84" s="6" t="s">
        <v>76</v>
      </c>
      <c r="C84" s="15">
        <v>0</v>
      </c>
      <c r="D84" s="15">
        <v>0</v>
      </c>
      <c r="E84" s="15">
        <v>15442</v>
      </c>
      <c r="F84" s="15">
        <v>0</v>
      </c>
      <c r="G84" s="15">
        <v>0</v>
      </c>
      <c r="H84" s="15">
        <v>885</v>
      </c>
      <c r="I84" s="15">
        <v>0</v>
      </c>
      <c r="J84" s="15">
        <v>0</v>
      </c>
      <c r="K84" s="15">
        <v>0</v>
      </c>
      <c r="L84" s="15">
        <v>0</v>
      </c>
      <c r="M84" s="15">
        <v>0</v>
      </c>
      <c r="N84" s="15">
        <v>69188</v>
      </c>
      <c r="O84" s="33">
        <v>0</v>
      </c>
    </row>
    <row r="85" spans="1:15" ht="15" customHeight="1" x14ac:dyDescent="0.2">
      <c r="A85" s="5"/>
      <c r="B85" s="7" t="s">
        <v>77</v>
      </c>
      <c r="C85" s="15"/>
      <c r="D85" s="15"/>
      <c r="E85" s="15"/>
      <c r="F85" s="15"/>
      <c r="G85" s="15"/>
      <c r="H85" s="15"/>
      <c r="I85" s="15"/>
      <c r="J85" s="15"/>
      <c r="K85" s="15"/>
      <c r="L85" s="15"/>
      <c r="M85" s="15"/>
      <c r="N85" s="15"/>
      <c r="O85" s="33"/>
    </row>
    <row r="86" spans="1:15" ht="15" customHeight="1" x14ac:dyDescent="0.2">
      <c r="A86" s="5" t="s">
        <v>20</v>
      </c>
      <c r="B86" s="6" t="s">
        <v>2</v>
      </c>
      <c r="C86" s="15">
        <v>1508748</v>
      </c>
      <c r="D86" s="15">
        <v>53578</v>
      </c>
      <c r="E86" s="15">
        <v>57517</v>
      </c>
      <c r="F86" s="15">
        <v>30181</v>
      </c>
      <c r="G86" s="15">
        <v>20946</v>
      </c>
      <c r="H86" s="15">
        <v>249112</v>
      </c>
      <c r="I86" s="15">
        <v>479338</v>
      </c>
      <c r="J86" s="15">
        <v>2848451</v>
      </c>
      <c r="K86" s="15">
        <v>552560</v>
      </c>
      <c r="L86" s="15">
        <v>478929</v>
      </c>
      <c r="M86" s="15">
        <v>49556</v>
      </c>
      <c r="N86" s="15">
        <v>553362</v>
      </c>
      <c r="O86" s="33">
        <v>116546</v>
      </c>
    </row>
    <row r="87" spans="1:15" ht="15" customHeight="1" x14ac:dyDescent="0.2">
      <c r="A87" s="5"/>
      <c r="B87" s="7" t="s">
        <v>41</v>
      </c>
      <c r="C87" s="15"/>
      <c r="D87" s="15"/>
      <c r="E87" s="15"/>
      <c r="F87" s="15"/>
      <c r="G87" s="15"/>
      <c r="H87" s="15"/>
      <c r="I87" s="15"/>
      <c r="J87" s="15"/>
      <c r="K87" s="15"/>
      <c r="L87" s="15"/>
      <c r="M87" s="15"/>
      <c r="N87" s="15"/>
      <c r="O87" s="33"/>
    </row>
    <row r="88" spans="1:15" ht="15" customHeight="1" x14ac:dyDescent="0.2">
      <c r="A88" s="5" t="s">
        <v>21</v>
      </c>
      <c r="B88" s="6" t="s">
        <v>123</v>
      </c>
      <c r="C88" s="15">
        <v>0</v>
      </c>
      <c r="D88" s="15">
        <v>0</v>
      </c>
      <c r="E88" s="15">
        <v>0</v>
      </c>
      <c r="F88" s="15">
        <v>0</v>
      </c>
      <c r="G88" s="15">
        <v>0</v>
      </c>
      <c r="H88" s="15">
        <v>0</v>
      </c>
      <c r="I88" s="15">
        <v>157104</v>
      </c>
      <c r="J88" s="15">
        <v>0</v>
      </c>
      <c r="K88" s="15">
        <v>3041</v>
      </c>
      <c r="L88" s="15">
        <v>0</v>
      </c>
      <c r="M88" s="15">
        <v>0</v>
      </c>
      <c r="N88" s="15">
        <v>0</v>
      </c>
      <c r="O88" s="33">
        <v>836692</v>
      </c>
    </row>
    <row r="89" spans="1:15" ht="15" customHeight="1" x14ac:dyDescent="0.2">
      <c r="A89" s="5"/>
      <c r="B89" s="7" t="s">
        <v>78</v>
      </c>
      <c r="C89" s="15"/>
      <c r="D89" s="15"/>
      <c r="E89" s="15"/>
      <c r="F89" s="15"/>
      <c r="G89" s="15"/>
      <c r="H89" s="15"/>
      <c r="I89" s="15"/>
      <c r="J89" s="15"/>
      <c r="K89" s="15"/>
      <c r="L89" s="15"/>
      <c r="M89" s="15"/>
      <c r="N89" s="15"/>
      <c r="O89" s="33"/>
    </row>
    <row r="90" spans="1:15" ht="15" customHeight="1" x14ac:dyDescent="0.2">
      <c r="A90" s="17"/>
      <c r="B90" s="29" t="s">
        <v>42</v>
      </c>
      <c r="C90" s="14">
        <v>73361838</v>
      </c>
      <c r="D90" s="14">
        <v>1294880</v>
      </c>
      <c r="E90" s="14">
        <v>1682117</v>
      </c>
      <c r="F90" s="14">
        <v>1722661</v>
      </c>
      <c r="G90" s="14">
        <v>701979</v>
      </c>
      <c r="H90" s="14">
        <v>16752225</v>
      </c>
      <c r="I90" s="14">
        <v>17171418</v>
      </c>
      <c r="J90" s="14">
        <v>82304555</v>
      </c>
      <c r="K90" s="14">
        <v>40888155</v>
      </c>
      <c r="L90" s="14">
        <v>28507542</v>
      </c>
      <c r="M90" s="14">
        <v>1805925</v>
      </c>
      <c r="N90" s="14">
        <v>48853056</v>
      </c>
      <c r="O90" s="36">
        <v>2326669</v>
      </c>
    </row>
    <row r="91" spans="1:15" ht="15" customHeight="1" x14ac:dyDescent="0.2">
      <c r="A91" s="17"/>
      <c r="B91" s="22" t="s">
        <v>124</v>
      </c>
      <c r="C91" s="14"/>
      <c r="D91" s="14"/>
      <c r="E91" s="14"/>
      <c r="F91" s="14"/>
      <c r="G91" s="14"/>
      <c r="H91" s="14"/>
      <c r="I91" s="14"/>
      <c r="J91" s="14"/>
      <c r="K91" s="14"/>
      <c r="L91" s="14"/>
      <c r="M91" s="14"/>
      <c r="N91" s="14"/>
      <c r="O91" s="36"/>
    </row>
    <row r="92" spans="1:15" ht="15" customHeight="1" x14ac:dyDescent="0.2">
      <c r="A92" s="5" t="s">
        <v>22</v>
      </c>
      <c r="B92" s="6" t="s">
        <v>3</v>
      </c>
      <c r="C92" s="15">
        <v>4725000</v>
      </c>
      <c r="D92" s="15">
        <v>266400</v>
      </c>
      <c r="E92" s="15">
        <v>171947</v>
      </c>
      <c r="F92" s="15">
        <v>150000</v>
      </c>
      <c r="G92" s="15">
        <v>59500</v>
      </c>
      <c r="H92" s="15">
        <v>1204873</v>
      </c>
      <c r="I92" s="15">
        <v>2420000</v>
      </c>
      <c r="J92" s="15">
        <v>3844144</v>
      </c>
      <c r="K92" s="15">
        <v>5900000</v>
      </c>
      <c r="L92" s="15">
        <v>1293063</v>
      </c>
      <c r="M92" s="15">
        <v>94000</v>
      </c>
      <c r="N92" s="15">
        <v>1972962</v>
      </c>
      <c r="O92" s="33">
        <v>844769</v>
      </c>
    </row>
    <row r="93" spans="1:15" ht="15" customHeight="1" x14ac:dyDescent="0.2">
      <c r="A93" s="5"/>
      <c r="B93" s="11" t="s">
        <v>3</v>
      </c>
      <c r="C93" s="15"/>
      <c r="D93" s="15"/>
      <c r="E93" s="15"/>
      <c r="F93" s="15"/>
      <c r="G93" s="15"/>
      <c r="H93" s="15"/>
      <c r="I93" s="15"/>
      <c r="J93" s="15"/>
      <c r="K93" s="15"/>
      <c r="L93" s="15"/>
      <c r="M93" s="15"/>
      <c r="N93" s="15"/>
      <c r="O93" s="33"/>
    </row>
    <row r="94" spans="1:15" ht="15" customHeight="1" x14ac:dyDescent="0.2">
      <c r="A94" s="5" t="s">
        <v>23</v>
      </c>
      <c r="B94" s="6" t="s">
        <v>4</v>
      </c>
      <c r="C94" s="15">
        <v>16471</v>
      </c>
      <c r="D94" s="15">
        <v>0</v>
      </c>
      <c r="E94" s="15">
        <v>1362</v>
      </c>
      <c r="F94" s="15">
        <v>12849</v>
      </c>
      <c r="G94" s="15">
        <v>0</v>
      </c>
      <c r="H94" s="15">
        <v>0</v>
      </c>
      <c r="I94" s="15">
        <v>0</v>
      </c>
      <c r="J94" s="15">
        <v>0</v>
      </c>
      <c r="K94" s="15">
        <v>0</v>
      </c>
      <c r="L94" s="15">
        <v>0</v>
      </c>
      <c r="M94" s="15">
        <v>0</v>
      </c>
      <c r="N94" s="15">
        <v>0</v>
      </c>
      <c r="O94" s="33">
        <v>8796</v>
      </c>
    </row>
    <row r="95" spans="1:15" ht="15" customHeight="1" x14ac:dyDescent="0.2">
      <c r="A95" s="5"/>
      <c r="B95" s="11" t="s">
        <v>43</v>
      </c>
      <c r="C95" s="15"/>
      <c r="D95" s="15"/>
      <c r="E95" s="15"/>
      <c r="F95" s="15"/>
      <c r="G95" s="15"/>
      <c r="H95" s="15"/>
      <c r="I95" s="15"/>
      <c r="J95" s="15"/>
      <c r="K95" s="15"/>
      <c r="L95" s="15"/>
      <c r="M95" s="15"/>
      <c r="N95" s="15"/>
      <c r="O95" s="33"/>
    </row>
    <row r="96" spans="1:15" ht="15" customHeight="1" x14ac:dyDescent="0.2">
      <c r="A96" s="5" t="s">
        <v>24</v>
      </c>
      <c r="B96" s="6" t="s">
        <v>125</v>
      </c>
      <c r="C96" s="15">
        <v>402922</v>
      </c>
      <c r="D96" s="15">
        <v>0</v>
      </c>
      <c r="E96" s="15">
        <v>0</v>
      </c>
      <c r="F96" s="15">
        <v>0</v>
      </c>
      <c r="G96" s="15">
        <v>0</v>
      </c>
      <c r="H96" s="15">
        <v>0</v>
      </c>
      <c r="I96" s="15">
        <v>6323</v>
      </c>
      <c r="J96" s="15">
        <v>500000</v>
      </c>
      <c r="K96" s="15">
        <v>0</v>
      </c>
      <c r="L96" s="15">
        <v>0</v>
      </c>
      <c r="M96" s="15">
        <v>27552</v>
      </c>
      <c r="N96" s="15">
        <v>600000</v>
      </c>
      <c r="O96" s="33">
        <v>108773</v>
      </c>
    </row>
    <row r="97" spans="1:15" ht="15" customHeight="1" x14ac:dyDescent="0.2">
      <c r="A97" s="5"/>
      <c r="B97" s="11" t="s">
        <v>79</v>
      </c>
      <c r="C97" s="15"/>
      <c r="D97" s="15"/>
      <c r="E97" s="15"/>
      <c r="F97" s="15"/>
      <c r="G97" s="15"/>
      <c r="H97" s="15"/>
      <c r="I97" s="15"/>
      <c r="J97" s="15"/>
      <c r="K97" s="15"/>
      <c r="L97" s="15"/>
      <c r="M97" s="15"/>
      <c r="N97" s="15"/>
      <c r="O97" s="33"/>
    </row>
    <row r="98" spans="1:15" ht="15" customHeight="1" x14ac:dyDescent="0.2">
      <c r="A98" s="5" t="s">
        <v>25</v>
      </c>
      <c r="B98" s="6" t="s">
        <v>80</v>
      </c>
      <c r="C98" s="15">
        <v>0</v>
      </c>
      <c r="D98" s="15">
        <v>0</v>
      </c>
      <c r="E98" s="15">
        <v>0</v>
      </c>
      <c r="F98" s="15">
        <v>0</v>
      </c>
      <c r="G98" s="15">
        <v>0</v>
      </c>
      <c r="H98" s="15">
        <v>0</v>
      </c>
      <c r="I98" s="15">
        <v>0</v>
      </c>
      <c r="J98" s="15">
        <v>0</v>
      </c>
      <c r="K98" s="15">
        <v>0</v>
      </c>
      <c r="L98" s="15">
        <v>0</v>
      </c>
      <c r="M98" s="15">
        <v>0</v>
      </c>
      <c r="N98" s="15">
        <v>0</v>
      </c>
      <c r="O98" s="33">
        <v>0</v>
      </c>
    </row>
    <row r="99" spans="1:15" x14ac:dyDescent="0.2">
      <c r="A99" s="5"/>
      <c r="B99" s="11" t="s">
        <v>81</v>
      </c>
      <c r="C99" s="15"/>
      <c r="D99" s="15"/>
      <c r="E99" s="15"/>
      <c r="F99" s="15"/>
      <c r="G99" s="15"/>
      <c r="H99" s="15"/>
      <c r="I99" s="15"/>
      <c r="J99" s="15"/>
      <c r="K99" s="15"/>
      <c r="L99" s="15"/>
      <c r="M99" s="15"/>
      <c r="N99" s="15"/>
      <c r="O99" s="33"/>
    </row>
    <row r="100" spans="1:15" x14ac:dyDescent="0.2">
      <c r="A100" s="5" t="s">
        <v>26</v>
      </c>
      <c r="B100" s="6" t="s">
        <v>82</v>
      </c>
      <c r="C100" s="15">
        <v>-2824275</v>
      </c>
      <c r="D100" s="15">
        <v>21</v>
      </c>
      <c r="E100" s="15">
        <v>-2529</v>
      </c>
      <c r="F100" s="15">
        <v>3283</v>
      </c>
      <c r="G100" s="15">
        <v>2739</v>
      </c>
      <c r="H100" s="15">
        <v>-4749</v>
      </c>
      <c r="I100" s="15">
        <v>-322026</v>
      </c>
      <c r="J100" s="15">
        <f>-723806+1</f>
        <v>-723805</v>
      </c>
      <c r="K100" s="15">
        <v>-610128</v>
      </c>
      <c r="L100" s="15">
        <v>-291419</v>
      </c>
      <c r="M100" s="15">
        <v>-26964</v>
      </c>
      <c r="N100" s="15">
        <v>25445</v>
      </c>
      <c r="O100" s="33">
        <v>-203061</v>
      </c>
    </row>
    <row r="101" spans="1:15" x14ac:dyDescent="0.2">
      <c r="A101" s="5"/>
      <c r="B101" s="11" t="s">
        <v>83</v>
      </c>
      <c r="C101" s="15"/>
      <c r="D101" s="15"/>
      <c r="E101" s="15"/>
      <c r="F101" s="15"/>
      <c r="G101" s="15"/>
      <c r="H101" s="15"/>
      <c r="I101" s="15"/>
      <c r="J101" s="15"/>
      <c r="K101" s="15"/>
      <c r="L101" s="15"/>
      <c r="M101" s="15"/>
      <c r="N101" s="15"/>
      <c r="O101" s="33"/>
    </row>
    <row r="102" spans="1:15" x14ac:dyDescent="0.2">
      <c r="A102" s="5" t="s">
        <v>27</v>
      </c>
      <c r="B102" s="6" t="s">
        <v>84</v>
      </c>
      <c r="C102" s="15">
        <v>596364</v>
      </c>
      <c r="D102" s="15">
        <v>-66148</v>
      </c>
      <c r="E102" s="15">
        <v>0</v>
      </c>
      <c r="F102" s="15">
        <v>58971</v>
      </c>
      <c r="G102" s="15">
        <v>1656</v>
      </c>
      <c r="H102" s="15">
        <v>-57089</v>
      </c>
      <c r="I102" s="15">
        <v>-920819</v>
      </c>
      <c r="J102" s="15">
        <v>-1464456</v>
      </c>
      <c r="K102" s="15">
        <v>-6115245</v>
      </c>
      <c r="L102" s="15">
        <v>1903350</v>
      </c>
      <c r="M102" s="15">
        <v>46736</v>
      </c>
      <c r="N102" s="15">
        <v>-137618</v>
      </c>
      <c r="O102" s="33">
        <v>-509475</v>
      </c>
    </row>
    <row r="103" spans="1:15" x14ac:dyDescent="0.2">
      <c r="A103" s="5"/>
      <c r="B103" s="11" t="s">
        <v>85</v>
      </c>
      <c r="C103" s="15"/>
      <c r="D103" s="15"/>
      <c r="E103" s="15"/>
      <c r="F103" s="15"/>
      <c r="G103" s="15"/>
      <c r="H103" s="15"/>
      <c r="I103" s="15"/>
      <c r="J103" s="15"/>
      <c r="K103" s="15"/>
      <c r="L103" s="15"/>
      <c r="M103" s="15"/>
      <c r="N103" s="15"/>
      <c r="O103" s="33"/>
    </row>
    <row r="104" spans="1:15" x14ac:dyDescent="0.2">
      <c r="A104" s="5" t="s">
        <v>28</v>
      </c>
      <c r="B104" s="6" t="s">
        <v>5</v>
      </c>
      <c r="C104" s="15">
        <v>0</v>
      </c>
      <c r="D104" s="15">
        <v>0</v>
      </c>
      <c r="E104" s="15">
        <v>0</v>
      </c>
      <c r="F104" s="15">
        <v>0</v>
      </c>
      <c r="G104" s="15">
        <v>0</v>
      </c>
      <c r="H104" s="15">
        <v>3009</v>
      </c>
      <c r="I104" s="15">
        <v>0</v>
      </c>
      <c r="J104" s="15">
        <v>1481</v>
      </c>
      <c r="K104" s="15">
        <v>0</v>
      </c>
      <c r="L104" s="15">
        <v>0</v>
      </c>
      <c r="M104" s="15">
        <v>0</v>
      </c>
      <c r="N104" s="15">
        <v>0</v>
      </c>
      <c r="O104" s="33">
        <v>0</v>
      </c>
    </row>
    <row r="105" spans="1:15" x14ac:dyDescent="0.2">
      <c r="A105" s="5"/>
      <c r="B105" s="11" t="s">
        <v>44</v>
      </c>
      <c r="C105" s="15"/>
      <c r="D105" s="15"/>
      <c r="E105" s="15"/>
      <c r="F105" s="15"/>
      <c r="G105" s="15"/>
      <c r="H105" s="15"/>
      <c r="I105" s="15"/>
      <c r="J105" s="15"/>
      <c r="K105" s="15"/>
      <c r="L105" s="15"/>
      <c r="M105" s="15"/>
      <c r="N105" s="15"/>
      <c r="O105" s="33"/>
    </row>
    <row r="106" spans="1:15" x14ac:dyDescent="0.2">
      <c r="A106" s="5" t="s">
        <v>29</v>
      </c>
      <c r="B106" s="6" t="s">
        <v>86</v>
      </c>
      <c r="C106" s="15">
        <v>3262130</v>
      </c>
      <c r="D106" s="15">
        <v>-757</v>
      </c>
      <c r="E106" s="15">
        <v>196026</v>
      </c>
      <c r="F106" s="15">
        <v>189530</v>
      </c>
      <c r="G106" s="15">
        <v>50900</v>
      </c>
      <c r="H106" s="15">
        <v>388385</v>
      </c>
      <c r="I106" s="15">
        <v>321573</v>
      </c>
      <c r="J106" s="15">
        <f>5524996+1</f>
        <v>5524997</v>
      </c>
      <c r="K106" s="15">
        <v>5417105</v>
      </c>
      <c r="L106" s="15">
        <v>122077</v>
      </c>
      <c r="M106" s="15">
        <v>19982</v>
      </c>
      <c r="N106" s="15">
        <v>1512534</v>
      </c>
      <c r="O106" s="33">
        <v>331522</v>
      </c>
    </row>
    <row r="107" spans="1:15" x14ac:dyDescent="0.2">
      <c r="A107" s="5"/>
      <c r="B107" s="11" t="s">
        <v>87</v>
      </c>
      <c r="C107" s="15"/>
      <c r="D107" s="15"/>
      <c r="E107" s="15"/>
      <c r="F107" s="15"/>
      <c r="G107" s="15"/>
      <c r="H107" s="15"/>
      <c r="I107" s="15"/>
      <c r="J107" s="15"/>
      <c r="K107" s="15"/>
      <c r="L107" s="15"/>
      <c r="M107" s="15"/>
      <c r="N107" s="15"/>
      <c r="O107" s="33"/>
    </row>
    <row r="108" spans="1:15" x14ac:dyDescent="0.2">
      <c r="A108" s="5" t="s">
        <v>30</v>
      </c>
      <c r="B108" s="6" t="s">
        <v>88</v>
      </c>
      <c r="C108" s="15">
        <v>-88</v>
      </c>
      <c r="D108" s="15">
        <v>0</v>
      </c>
      <c r="E108" s="15">
        <v>-2</v>
      </c>
      <c r="F108" s="15">
        <v>-38</v>
      </c>
      <c r="G108" s="15">
        <v>0</v>
      </c>
      <c r="H108" s="15">
        <v>0</v>
      </c>
      <c r="I108" s="15">
        <v>0</v>
      </c>
      <c r="J108" s="15">
        <v>0</v>
      </c>
      <c r="K108" s="15">
        <v>0</v>
      </c>
      <c r="L108" s="15">
        <v>0</v>
      </c>
      <c r="M108" s="15">
        <v>0</v>
      </c>
      <c r="N108" s="15">
        <v>-2284</v>
      </c>
      <c r="O108" s="33">
        <v>0</v>
      </c>
    </row>
    <row r="109" spans="1:15" x14ac:dyDescent="0.2">
      <c r="A109" s="5"/>
      <c r="B109" s="11" t="s">
        <v>89</v>
      </c>
      <c r="C109" s="15"/>
      <c r="D109" s="15"/>
      <c r="E109" s="15"/>
      <c r="F109" s="15"/>
      <c r="G109" s="15"/>
      <c r="H109" s="15"/>
      <c r="I109" s="15"/>
      <c r="J109" s="15"/>
      <c r="K109" s="15"/>
      <c r="L109" s="15"/>
      <c r="M109" s="15"/>
      <c r="N109" s="15"/>
      <c r="O109" s="33"/>
    </row>
    <row r="110" spans="1:15" x14ac:dyDescent="0.2">
      <c r="A110" s="5" t="s">
        <v>31</v>
      </c>
      <c r="B110" s="6" t="s">
        <v>90</v>
      </c>
      <c r="C110" s="15">
        <v>169779</v>
      </c>
      <c r="D110" s="15">
        <v>-7458</v>
      </c>
      <c r="E110" s="15">
        <v>17055</v>
      </c>
      <c r="F110" s="15">
        <v>15187</v>
      </c>
      <c r="G110" s="15">
        <v>7497</v>
      </c>
      <c r="H110" s="15">
        <v>71493</v>
      </c>
      <c r="I110" s="15">
        <v>3603</v>
      </c>
      <c r="J110" s="15">
        <v>418352</v>
      </c>
      <c r="K110" s="15">
        <v>-396923</v>
      </c>
      <c r="L110" s="15">
        <v>134450</v>
      </c>
      <c r="M110" s="15">
        <v>17402</v>
      </c>
      <c r="N110" s="15">
        <v>275875</v>
      </c>
      <c r="O110" s="33">
        <v>10649</v>
      </c>
    </row>
    <row r="111" spans="1:15" x14ac:dyDescent="0.2">
      <c r="A111" s="5"/>
      <c r="B111" s="11" t="s">
        <v>91</v>
      </c>
      <c r="C111" s="15"/>
      <c r="D111" s="15"/>
      <c r="E111" s="15"/>
      <c r="F111" s="15"/>
      <c r="G111" s="15"/>
      <c r="H111" s="15"/>
      <c r="I111" s="15"/>
      <c r="J111" s="15"/>
      <c r="K111" s="15"/>
      <c r="L111" s="15"/>
      <c r="M111" s="15"/>
      <c r="N111" s="15"/>
      <c r="O111" s="33"/>
    </row>
    <row r="112" spans="1:15" x14ac:dyDescent="0.2">
      <c r="A112" s="5" t="s">
        <v>32</v>
      </c>
      <c r="B112" s="6" t="s">
        <v>92</v>
      </c>
      <c r="C112" s="15">
        <v>0</v>
      </c>
      <c r="D112" s="15">
        <v>0</v>
      </c>
      <c r="E112" s="15">
        <v>0</v>
      </c>
      <c r="F112" s="15">
        <v>0</v>
      </c>
      <c r="G112" s="15">
        <v>0</v>
      </c>
      <c r="H112" s="15">
        <v>0</v>
      </c>
      <c r="I112" s="15">
        <v>0</v>
      </c>
      <c r="J112" s="15">
        <v>0</v>
      </c>
      <c r="K112" s="15">
        <v>0</v>
      </c>
      <c r="L112" s="15">
        <v>0</v>
      </c>
      <c r="M112" s="15">
        <v>0</v>
      </c>
      <c r="N112" s="15">
        <v>0</v>
      </c>
      <c r="O112" s="33">
        <v>0</v>
      </c>
    </row>
    <row r="113" spans="1:23" s="12" customFormat="1" x14ac:dyDescent="0.2">
      <c r="A113" s="5"/>
      <c r="B113" s="11" t="s">
        <v>93</v>
      </c>
      <c r="C113" s="15"/>
      <c r="D113" s="15"/>
      <c r="E113" s="15"/>
      <c r="F113" s="15"/>
      <c r="G113" s="15"/>
      <c r="H113" s="15"/>
      <c r="I113" s="15"/>
      <c r="J113" s="15"/>
      <c r="K113" s="15"/>
      <c r="L113" s="15"/>
      <c r="M113" s="15"/>
      <c r="N113" s="15"/>
      <c r="O113" s="33"/>
    </row>
    <row r="114" spans="1:23" s="12" customFormat="1" x14ac:dyDescent="0.2">
      <c r="A114" s="5" t="s">
        <v>33</v>
      </c>
      <c r="B114" s="6" t="s">
        <v>94</v>
      </c>
      <c r="C114" s="15">
        <v>1181264</v>
      </c>
      <c r="D114" s="15">
        <v>0</v>
      </c>
      <c r="E114" s="15">
        <v>3300</v>
      </c>
      <c r="F114" s="15">
        <v>270</v>
      </c>
      <c r="G114" s="15">
        <v>1039</v>
      </c>
      <c r="H114" s="15">
        <v>71</v>
      </c>
      <c r="I114" s="15">
        <v>14541</v>
      </c>
      <c r="J114" s="15">
        <v>201132</v>
      </c>
      <c r="K114" s="15">
        <v>16910</v>
      </c>
      <c r="L114" s="15">
        <v>0</v>
      </c>
      <c r="M114" s="15">
        <v>0</v>
      </c>
      <c r="N114" s="15">
        <v>1867</v>
      </c>
      <c r="O114" s="33">
        <v>27367</v>
      </c>
    </row>
    <row r="115" spans="1:23" s="12" customFormat="1" x14ac:dyDescent="0.2">
      <c r="A115" s="5"/>
      <c r="B115" s="11" t="s">
        <v>95</v>
      </c>
      <c r="C115" s="15"/>
      <c r="D115" s="15"/>
      <c r="E115" s="15"/>
      <c r="F115" s="15"/>
      <c r="G115" s="15"/>
      <c r="H115" s="15"/>
      <c r="I115" s="15"/>
      <c r="J115" s="15"/>
      <c r="K115" s="15"/>
      <c r="L115" s="15"/>
      <c r="M115" s="15"/>
      <c r="N115" s="15"/>
      <c r="O115" s="33"/>
    </row>
    <row r="116" spans="1:23" s="12" customFormat="1" ht="15" x14ac:dyDescent="0.2">
      <c r="A116" s="23"/>
      <c r="B116" s="24" t="s">
        <v>126</v>
      </c>
      <c r="C116" s="14">
        <v>7529567</v>
      </c>
      <c r="D116" s="14">
        <v>192058</v>
      </c>
      <c r="E116" s="14">
        <v>387159</v>
      </c>
      <c r="F116" s="14">
        <v>430052</v>
      </c>
      <c r="G116" s="14">
        <v>123331</v>
      </c>
      <c r="H116" s="14">
        <v>1605993</v>
      </c>
      <c r="I116" s="14">
        <v>1523195</v>
      </c>
      <c r="J116" s="14">
        <v>8301845</v>
      </c>
      <c r="K116" s="14">
        <v>4211719</v>
      </c>
      <c r="L116" s="14">
        <v>3161521</v>
      </c>
      <c r="M116" s="14">
        <v>178708</v>
      </c>
      <c r="N116" s="14">
        <v>4248781</v>
      </c>
      <c r="O116" s="36">
        <v>619340</v>
      </c>
    </row>
    <row r="117" spans="1:23" ht="15" x14ac:dyDescent="0.2">
      <c r="A117" s="25"/>
      <c r="B117" s="21" t="s">
        <v>127</v>
      </c>
      <c r="C117" s="13">
        <v>80891405</v>
      </c>
      <c r="D117" s="13">
        <v>1486938</v>
      </c>
      <c r="E117" s="13">
        <v>2069276</v>
      </c>
      <c r="F117" s="13">
        <v>2152713</v>
      </c>
      <c r="G117" s="13">
        <v>825310</v>
      </c>
      <c r="H117" s="13">
        <v>18358218</v>
      </c>
      <c r="I117" s="13">
        <v>18694613</v>
      </c>
      <c r="J117" s="13">
        <v>90606400</v>
      </c>
      <c r="K117" s="13">
        <v>45099874</v>
      </c>
      <c r="L117" s="13">
        <v>31669063</v>
      </c>
      <c r="M117" s="13">
        <v>1984633</v>
      </c>
      <c r="N117" s="13">
        <v>53101837</v>
      </c>
      <c r="O117" s="34">
        <v>2946009</v>
      </c>
    </row>
    <row r="118" spans="1:23" x14ac:dyDescent="0.2">
      <c r="B118" s="27"/>
    </row>
    <row r="119" spans="1:23" ht="15" x14ac:dyDescent="0.25">
      <c r="A119" s="26"/>
    </row>
    <row r="122" spans="1:23" x14ac:dyDescent="0.2">
      <c r="A122" s="43" t="s">
        <v>147</v>
      </c>
      <c r="P122" s="12"/>
      <c r="Q122" s="12"/>
      <c r="R122" s="12"/>
      <c r="S122" s="12"/>
      <c r="T122" s="12"/>
      <c r="U122" s="12"/>
    </row>
    <row r="123" spans="1:23" ht="15" x14ac:dyDescent="0.25">
      <c r="A123"/>
      <c r="P123" s="12"/>
      <c r="Q123" s="12"/>
      <c r="R123" s="12"/>
      <c r="S123" s="12"/>
      <c r="T123" s="12"/>
      <c r="U123" s="12"/>
      <c r="W123" s="39"/>
    </row>
    <row r="124" spans="1:23" ht="30" customHeight="1" x14ac:dyDescent="0.2">
      <c r="A124" s="44"/>
      <c r="B124" s="45"/>
      <c r="C124" s="41" t="s">
        <v>68</v>
      </c>
      <c r="D124" s="41" t="s">
        <v>67</v>
      </c>
      <c r="E124" s="41" t="s">
        <v>7</v>
      </c>
      <c r="F124" s="41" t="s">
        <v>9</v>
      </c>
      <c r="G124" s="41" t="s">
        <v>10</v>
      </c>
      <c r="H124" s="41" t="s">
        <v>97</v>
      </c>
      <c r="I124" s="41" t="s">
        <v>11</v>
      </c>
      <c r="J124" s="41" t="s">
        <v>6</v>
      </c>
      <c r="K124" s="41" t="s">
        <v>47</v>
      </c>
      <c r="L124" s="41" t="s">
        <v>8</v>
      </c>
      <c r="M124" s="41" t="s">
        <v>69</v>
      </c>
      <c r="N124" s="41" t="s">
        <v>129</v>
      </c>
      <c r="O124" s="42" t="s">
        <v>48</v>
      </c>
    </row>
    <row r="125" spans="1:23" ht="15" x14ac:dyDescent="0.25">
      <c r="A125" s="46"/>
      <c r="B125" s="47" t="s">
        <v>131</v>
      </c>
      <c r="C125" s="54">
        <v>53485871</v>
      </c>
      <c r="D125" s="54">
        <v>807240</v>
      </c>
      <c r="E125" s="54">
        <v>38318</v>
      </c>
      <c r="F125" s="54">
        <v>211922</v>
      </c>
      <c r="G125" s="54">
        <v>378593</v>
      </c>
      <c r="H125" s="54">
        <v>9924932</v>
      </c>
      <c r="I125" s="54">
        <v>12527414</v>
      </c>
      <c r="J125" s="54">
        <v>55422584</v>
      </c>
      <c r="K125" s="54">
        <v>29349479</v>
      </c>
      <c r="L125" s="54">
        <v>22771612</v>
      </c>
      <c r="M125" s="54">
        <v>1880111</v>
      </c>
      <c r="N125" s="54">
        <v>37400447</v>
      </c>
      <c r="O125" s="55">
        <v>791549</v>
      </c>
    </row>
    <row r="126" spans="1:23" ht="15" x14ac:dyDescent="0.25">
      <c r="A126" s="46"/>
      <c r="B126" s="48" t="s">
        <v>132</v>
      </c>
      <c r="C126" s="56"/>
      <c r="D126" s="56"/>
      <c r="E126" s="56"/>
      <c r="F126" s="56"/>
      <c r="G126" s="56"/>
      <c r="H126" s="56"/>
      <c r="I126" s="56"/>
      <c r="J126" s="56"/>
      <c r="K126" s="56"/>
      <c r="L126" s="56"/>
      <c r="M126" s="56"/>
      <c r="N126" s="56"/>
      <c r="O126" s="57"/>
    </row>
    <row r="127" spans="1:23" ht="15" x14ac:dyDescent="0.25">
      <c r="A127" s="49"/>
      <c r="B127" s="50" t="s">
        <v>133</v>
      </c>
      <c r="C127" s="37">
        <v>0</v>
      </c>
      <c r="D127" s="37">
        <v>0</v>
      </c>
      <c r="E127" s="37">
        <v>0</v>
      </c>
      <c r="F127" s="37">
        <v>0</v>
      </c>
      <c r="G127" s="37">
        <v>0</v>
      </c>
      <c r="H127" s="37">
        <v>0</v>
      </c>
      <c r="I127" s="37">
        <v>0</v>
      </c>
      <c r="J127" s="37">
        <v>992949</v>
      </c>
      <c r="K127" s="37">
        <v>0</v>
      </c>
      <c r="L127" s="37">
        <v>5000</v>
      </c>
      <c r="M127" s="37">
        <v>0</v>
      </c>
      <c r="N127" s="37">
        <v>0</v>
      </c>
      <c r="O127" s="38">
        <v>274387</v>
      </c>
    </row>
    <row r="128" spans="1:23" ht="15" x14ac:dyDescent="0.25">
      <c r="A128" s="49"/>
      <c r="B128" s="51" t="s">
        <v>134</v>
      </c>
      <c r="C128" s="50"/>
      <c r="D128" s="50"/>
      <c r="E128" s="50"/>
      <c r="F128" s="50"/>
      <c r="G128" s="50"/>
      <c r="H128" s="50"/>
      <c r="I128" s="50"/>
      <c r="J128" s="50"/>
      <c r="K128" s="50"/>
      <c r="L128" s="50"/>
      <c r="M128" s="50"/>
      <c r="N128" s="50"/>
      <c r="O128" s="58"/>
    </row>
    <row r="129" spans="1:15" ht="15" x14ac:dyDescent="0.25">
      <c r="A129" s="49"/>
      <c r="B129" s="50" t="s">
        <v>135</v>
      </c>
      <c r="C129" s="37">
        <v>1001907</v>
      </c>
      <c r="D129" s="37">
        <v>49598</v>
      </c>
      <c r="E129" s="37">
        <v>1805</v>
      </c>
      <c r="F129" s="37">
        <v>99909</v>
      </c>
      <c r="G129" s="37">
        <v>651</v>
      </c>
      <c r="H129" s="37">
        <v>3805</v>
      </c>
      <c r="I129" s="37">
        <v>326789</v>
      </c>
      <c r="J129" s="37">
        <v>2583574</v>
      </c>
      <c r="K129" s="37">
        <v>476225</v>
      </c>
      <c r="L129" s="37">
        <v>840006</v>
      </c>
      <c r="M129" s="37">
        <v>78</v>
      </c>
      <c r="N129" s="37">
        <v>887516</v>
      </c>
      <c r="O129" s="38">
        <v>31067</v>
      </c>
    </row>
    <row r="130" spans="1:15" ht="15" x14ac:dyDescent="0.25">
      <c r="A130" s="49"/>
      <c r="B130" s="51" t="s">
        <v>136</v>
      </c>
      <c r="C130" s="50"/>
      <c r="D130" s="50"/>
      <c r="E130" s="50"/>
      <c r="F130" s="50"/>
      <c r="G130" s="50"/>
      <c r="H130" s="50"/>
      <c r="I130" s="50"/>
      <c r="J130" s="50"/>
      <c r="K130" s="50"/>
      <c r="L130" s="50"/>
      <c r="M130" s="50"/>
      <c r="N130" s="50"/>
      <c r="O130" s="58"/>
    </row>
    <row r="131" spans="1:15" ht="15" x14ac:dyDescent="0.25">
      <c r="A131" s="49"/>
      <c r="B131" s="50" t="s">
        <v>137</v>
      </c>
      <c r="C131" s="37">
        <v>20425641</v>
      </c>
      <c r="D131" s="37">
        <v>55143</v>
      </c>
      <c r="E131" s="37">
        <v>3747</v>
      </c>
      <c r="F131" s="37">
        <v>107708</v>
      </c>
      <c r="G131" s="37">
        <v>148365</v>
      </c>
      <c r="H131" s="37">
        <v>6116280</v>
      </c>
      <c r="I131" s="37">
        <v>5011944</v>
      </c>
      <c r="J131" s="37">
        <v>20932677</v>
      </c>
      <c r="K131" s="37">
        <v>17522985</v>
      </c>
      <c r="L131" s="37">
        <v>9147152</v>
      </c>
      <c r="M131" s="37">
        <v>348570</v>
      </c>
      <c r="N131" s="37">
        <v>14764333</v>
      </c>
      <c r="O131" s="38">
        <v>485588</v>
      </c>
    </row>
    <row r="132" spans="1:15" ht="15" x14ac:dyDescent="0.25">
      <c r="A132" s="49"/>
      <c r="B132" s="51" t="s">
        <v>138</v>
      </c>
      <c r="C132" s="50"/>
      <c r="D132" s="50"/>
      <c r="E132" s="50"/>
      <c r="F132" s="50"/>
      <c r="G132" s="50"/>
      <c r="H132" s="50"/>
      <c r="I132" s="50"/>
      <c r="J132" s="50"/>
      <c r="K132" s="50"/>
      <c r="L132" s="50"/>
      <c r="M132" s="50"/>
      <c r="N132" s="50"/>
      <c r="O132" s="58"/>
    </row>
    <row r="133" spans="1:15" ht="15" x14ac:dyDescent="0.25">
      <c r="A133" s="49"/>
      <c r="B133" s="50" t="s">
        <v>139</v>
      </c>
      <c r="C133" s="37">
        <v>32058323</v>
      </c>
      <c r="D133" s="37">
        <v>702499</v>
      </c>
      <c r="E133" s="37">
        <v>32766</v>
      </c>
      <c r="F133" s="37">
        <v>4305</v>
      </c>
      <c r="G133" s="37">
        <v>229577</v>
      </c>
      <c r="H133" s="37">
        <v>3804847</v>
      </c>
      <c r="I133" s="37">
        <v>7188681</v>
      </c>
      <c r="J133" s="37">
        <v>30913384</v>
      </c>
      <c r="K133" s="37">
        <v>11350269</v>
      </c>
      <c r="L133" s="37">
        <v>12779454</v>
      </c>
      <c r="M133" s="37">
        <v>1531463</v>
      </c>
      <c r="N133" s="37">
        <v>21748598</v>
      </c>
      <c r="O133" s="38">
        <v>507</v>
      </c>
    </row>
    <row r="134" spans="1:15" ht="15" x14ac:dyDescent="0.25">
      <c r="A134" s="49"/>
      <c r="B134" s="51" t="s">
        <v>140</v>
      </c>
      <c r="C134" s="50"/>
      <c r="D134" s="50"/>
      <c r="E134" s="50"/>
      <c r="F134" s="50"/>
      <c r="G134" s="50"/>
      <c r="H134" s="50"/>
      <c r="I134" s="50"/>
      <c r="J134" s="50"/>
      <c r="K134" s="50"/>
      <c r="L134" s="50"/>
      <c r="M134" s="50"/>
      <c r="N134" s="50"/>
      <c r="O134" s="58"/>
    </row>
    <row r="135" spans="1:15" ht="15" x14ac:dyDescent="0.25">
      <c r="A135" s="46"/>
      <c r="B135" s="47" t="s">
        <v>141</v>
      </c>
      <c r="C135" s="54">
        <v>-2620945</v>
      </c>
      <c r="D135" s="54">
        <v>-21212</v>
      </c>
      <c r="E135" s="54">
        <v>-29</v>
      </c>
      <c r="F135" s="54">
        <v>-471</v>
      </c>
      <c r="G135" s="54">
        <v>-25552</v>
      </c>
      <c r="H135" s="54">
        <v>-453146</v>
      </c>
      <c r="I135" s="54">
        <v>-912077</v>
      </c>
      <c r="J135" s="54">
        <v>-2910125</v>
      </c>
      <c r="K135" s="54">
        <v>-3833672</v>
      </c>
      <c r="L135" s="54">
        <v>-507239</v>
      </c>
      <c r="M135" s="54">
        <v>-47364</v>
      </c>
      <c r="N135" s="54">
        <v>-960767</v>
      </c>
      <c r="O135" s="55">
        <v>-33823</v>
      </c>
    </row>
    <row r="136" spans="1:15" ht="15" x14ac:dyDescent="0.25">
      <c r="A136" s="46"/>
      <c r="B136" s="48" t="s">
        <v>142</v>
      </c>
      <c r="C136" s="54"/>
      <c r="D136" s="54"/>
      <c r="E136" s="54"/>
      <c r="F136" s="54"/>
      <c r="G136" s="54"/>
      <c r="H136" s="54"/>
      <c r="I136" s="54"/>
      <c r="J136" s="54"/>
      <c r="K136" s="54"/>
      <c r="L136" s="54"/>
      <c r="M136" s="54"/>
      <c r="N136" s="54"/>
      <c r="O136" s="55"/>
    </row>
    <row r="137" spans="1:15" ht="15" x14ac:dyDescent="0.25">
      <c r="A137" s="46"/>
      <c r="B137" s="47" t="s">
        <v>143</v>
      </c>
      <c r="C137" s="54">
        <v>66328230</v>
      </c>
      <c r="D137" s="54">
        <v>1063597</v>
      </c>
      <c r="E137" s="54">
        <v>1542591</v>
      </c>
      <c r="F137" s="54">
        <v>1609855</v>
      </c>
      <c r="G137" s="54">
        <v>675225</v>
      </c>
      <c r="H137" s="54">
        <v>16177709</v>
      </c>
      <c r="I137" s="54">
        <v>15372907</v>
      </c>
      <c r="J137" s="54">
        <v>72855958</v>
      </c>
      <c r="K137" s="54">
        <v>37649278</v>
      </c>
      <c r="L137" s="54">
        <v>25860466</v>
      </c>
      <c r="M137" s="54">
        <v>1694027</v>
      </c>
      <c r="N137" s="54">
        <v>42260644</v>
      </c>
      <c r="O137" s="55">
        <v>1002817</v>
      </c>
    </row>
    <row r="138" spans="1:15" ht="15" x14ac:dyDescent="0.25">
      <c r="A138" s="46"/>
      <c r="B138" s="48" t="s">
        <v>144</v>
      </c>
      <c r="C138" s="54"/>
      <c r="D138" s="54"/>
      <c r="E138" s="54"/>
      <c r="F138" s="54"/>
      <c r="G138" s="54"/>
      <c r="H138" s="54"/>
      <c r="I138" s="54"/>
      <c r="J138" s="54"/>
      <c r="K138" s="54"/>
      <c r="L138" s="54"/>
      <c r="M138" s="54"/>
      <c r="N138" s="54"/>
      <c r="O138" s="55"/>
    </row>
    <row r="139" spans="1:15" ht="15" x14ac:dyDescent="0.25">
      <c r="A139" s="49"/>
      <c r="B139" s="50" t="s">
        <v>133</v>
      </c>
      <c r="C139" s="37">
        <v>4059718</v>
      </c>
      <c r="D139" s="37">
        <v>0</v>
      </c>
      <c r="E139" s="37">
        <v>0</v>
      </c>
      <c r="F139" s="37">
        <v>0</v>
      </c>
      <c r="G139" s="37">
        <v>39180</v>
      </c>
      <c r="H139" s="37">
        <v>1651917</v>
      </c>
      <c r="I139" s="37">
        <v>1392489</v>
      </c>
      <c r="J139" s="37">
        <v>692644</v>
      </c>
      <c r="K139" s="37">
        <v>6536686</v>
      </c>
      <c r="L139" s="37">
        <v>1350100</v>
      </c>
      <c r="M139" s="37">
        <v>0</v>
      </c>
      <c r="N139" s="37">
        <v>3043807</v>
      </c>
      <c r="O139" s="38">
        <v>60000</v>
      </c>
    </row>
    <row r="140" spans="1:15" ht="15" x14ac:dyDescent="0.25">
      <c r="A140" s="49"/>
      <c r="B140" s="51" t="s">
        <v>134</v>
      </c>
      <c r="C140" s="50"/>
      <c r="D140" s="50"/>
      <c r="E140" s="50"/>
      <c r="F140" s="50"/>
      <c r="G140" s="50"/>
      <c r="H140" s="50"/>
      <c r="I140" s="50"/>
      <c r="J140" s="50"/>
      <c r="K140" s="50"/>
      <c r="L140" s="50"/>
      <c r="M140" s="50"/>
      <c r="N140" s="50"/>
      <c r="O140" s="58"/>
    </row>
    <row r="141" spans="1:15" ht="15" x14ac:dyDescent="0.25">
      <c r="A141" s="49"/>
      <c r="B141" s="50" t="s">
        <v>135</v>
      </c>
      <c r="C141" s="37">
        <v>3096986</v>
      </c>
      <c r="D141" s="37">
        <v>0</v>
      </c>
      <c r="E141" s="37">
        <v>247322</v>
      </c>
      <c r="F141" s="37">
        <v>546658</v>
      </c>
      <c r="G141" s="37">
        <v>1672</v>
      </c>
      <c r="H141" s="37">
        <v>151738</v>
      </c>
      <c r="I141" s="37">
        <v>1300175</v>
      </c>
      <c r="J141" s="37">
        <v>1662712</v>
      </c>
      <c r="K141" s="37">
        <v>2168576</v>
      </c>
      <c r="L141" s="37">
        <v>1406311</v>
      </c>
      <c r="M141" s="37">
        <v>1694027</v>
      </c>
      <c r="N141" s="37">
        <v>3778094</v>
      </c>
      <c r="O141" s="38">
        <v>510316</v>
      </c>
    </row>
    <row r="142" spans="1:15" ht="15" x14ac:dyDescent="0.25">
      <c r="A142" s="49"/>
      <c r="B142" s="51" t="s">
        <v>136</v>
      </c>
      <c r="C142" s="37"/>
      <c r="D142" s="37"/>
      <c r="E142" s="37"/>
      <c r="F142" s="37"/>
      <c r="G142" s="37"/>
      <c r="H142" s="37"/>
      <c r="I142" s="37"/>
      <c r="J142" s="37"/>
      <c r="K142" s="37"/>
      <c r="L142" s="37"/>
      <c r="M142" s="37"/>
      <c r="N142" s="37"/>
      <c r="O142" s="38"/>
    </row>
    <row r="143" spans="1:15" ht="15" x14ac:dyDescent="0.25">
      <c r="A143" s="49"/>
      <c r="B143" s="50" t="s">
        <v>145</v>
      </c>
      <c r="C143" s="37">
        <v>59171526</v>
      </c>
      <c r="D143" s="37">
        <v>1063597</v>
      </c>
      <c r="E143" s="37">
        <v>1295269</v>
      </c>
      <c r="F143" s="37">
        <v>1063197</v>
      </c>
      <c r="G143" s="37">
        <v>634373</v>
      </c>
      <c r="H143" s="37">
        <v>14374054</v>
      </c>
      <c r="I143" s="37">
        <v>12680243</v>
      </c>
      <c r="J143" s="37">
        <v>70500602</v>
      </c>
      <c r="K143" s="37">
        <v>28944016</v>
      </c>
      <c r="L143" s="37">
        <v>23104055</v>
      </c>
      <c r="M143" s="37">
        <v>0</v>
      </c>
      <c r="N143" s="37">
        <v>35438743</v>
      </c>
      <c r="O143" s="38">
        <v>432501</v>
      </c>
    </row>
    <row r="144" spans="1:15" ht="15" x14ac:dyDescent="0.25">
      <c r="A144" s="52"/>
      <c r="B144" s="53" t="s">
        <v>146</v>
      </c>
      <c r="C144" s="59"/>
      <c r="D144" s="59"/>
      <c r="E144" s="59"/>
      <c r="F144" s="59"/>
      <c r="G144" s="59"/>
      <c r="H144" s="59"/>
      <c r="I144" s="59"/>
      <c r="J144" s="59"/>
      <c r="K144" s="59"/>
      <c r="L144" s="59"/>
      <c r="M144" s="59"/>
      <c r="N144" s="59"/>
      <c r="O144" s="60"/>
    </row>
    <row r="145" spans="1:17" ht="15" x14ac:dyDescent="0.25">
      <c r="A145"/>
    </row>
    <row r="146" spans="1:17" x14ac:dyDescent="0.2">
      <c r="A146" s="9" t="s">
        <v>45</v>
      </c>
    </row>
    <row r="147" spans="1:17" x14ac:dyDescent="0.2">
      <c r="A147" s="10" t="s">
        <v>46</v>
      </c>
      <c r="C147" s="61"/>
      <c r="D147" s="61"/>
      <c r="E147" s="61"/>
      <c r="F147" s="61"/>
      <c r="G147" s="61"/>
      <c r="H147" s="61"/>
      <c r="I147" s="61"/>
      <c r="J147" s="61"/>
      <c r="K147" s="61"/>
      <c r="L147" s="61"/>
      <c r="M147" s="61"/>
      <c r="N147" s="61"/>
      <c r="O147" s="61"/>
    </row>
    <row r="148" spans="1:17" x14ac:dyDescent="0.2">
      <c r="C148" s="61"/>
      <c r="D148" s="61"/>
      <c r="E148" s="61"/>
      <c r="F148" s="61"/>
      <c r="G148" s="61"/>
      <c r="H148" s="61"/>
      <c r="I148" s="61"/>
      <c r="J148" s="61"/>
      <c r="K148" s="61"/>
      <c r="L148" s="61"/>
      <c r="M148" s="61"/>
      <c r="N148" s="61"/>
      <c r="O148" s="61"/>
      <c r="P148" s="61"/>
      <c r="Q148" s="61"/>
    </row>
    <row r="149" spans="1:17" x14ac:dyDescent="0.2">
      <c r="A149" s="12" t="s">
        <v>148</v>
      </c>
    </row>
    <row r="150" spans="1:17" x14ac:dyDescent="0.2">
      <c r="A150" s="62" t="s">
        <v>149</v>
      </c>
    </row>
  </sheetData>
  <pageMargins left="0.31496062992125984" right="0.23622047244094491" top="0.35433070866141736" bottom="0.27559055118110237" header="0.23622047244094491" footer="0.23622047244094491"/>
  <pageSetup paperSize="9" scale="50" orientation="landscape" r:id="rId1"/>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4</vt:i4>
      </vt:variant>
    </vt:vector>
  </HeadingPairs>
  <TitlesOfParts>
    <vt:vector size="5" baseType="lpstr">
      <vt:lpstr>JUN 2019</vt:lpstr>
      <vt:lpstr>'JUN 2019'!Área_de_Impressão</vt:lpstr>
      <vt:lpstr>'JUN 2019'!Print_Area</vt:lpstr>
      <vt:lpstr>'JUN 2019'!Print_Titles</vt:lpstr>
      <vt:lpstr>'JUN 2019'!Títulos_de_Impressão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APBancos</dc:creator>
  <cp:lastModifiedBy>Vera Flores</cp:lastModifiedBy>
  <cp:lastPrinted>2020-01-23T11:40:50Z</cp:lastPrinted>
  <dcterms:created xsi:type="dcterms:W3CDTF">2010-12-03T15:20:13Z</dcterms:created>
  <dcterms:modified xsi:type="dcterms:W3CDTF">2020-01-24T15:00:23Z</dcterms:modified>
</cp:coreProperties>
</file>