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240" yWindow="45" windowWidth="20115" windowHeight="7995" tabRatio="938"/>
  </bookViews>
  <sheets>
    <sheet name="JUN 2018" sheetId="61" r:id="rId1"/>
  </sheets>
  <definedNames>
    <definedName name="_xlnm.Print_Area" localSheetId="0">'JUN 2018'!$A$1:$Q$83</definedName>
    <definedName name="Print_Area" localSheetId="0">'JUN 2018'!$A$1:$Q$83</definedName>
    <definedName name="Print_Titles" localSheetId="0">'JUN 2018'!$A:$B</definedName>
    <definedName name="_xlnm.Print_Titles" localSheetId="0">'JUN 2018'!$A:$B</definedName>
  </definedNames>
  <calcPr calcId="125725"/>
</workbook>
</file>

<file path=xl/calcChain.xml><?xml version="1.0" encoding="utf-8"?>
<calcChain xmlns="http://schemas.openxmlformats.org/spreadsheetml/2006/main">
  <c r="C82" i="61"/>
  <c r="C56"/>
  <c r="C34"/>
  <c r="M82"/>
  <c r="D82"/>
  <c r="E82"/>
  <c r="F82"/>
  <c r="G82"/>
  <c r="H82"/>
  <c r="J82"/>
  <c r="K82"/>
  <c r="L82"/>
  <c r="N82"/>
  <c r="O82"/>
  <c r="P82"/>
  <c r="Q82"/>
  <c r="C83" l="1"/>
  <c r="C86" s="1"/>
  <c r="Q34"/>
  <c r="P34"/>
  <c r="O34"/>
  <c r="N34"/>
  <c r="L34"/>
  <c r="K34"/>
  <c r="J34"/>
  <c r="H34"/>
  <c r="G34"/>
  <c r="F34"/>
  <c r="E34"/>
  <c r="D34"/>
  <c r="M34"/>
  <c r="Q56"/>
  <c r="Q83" s="1"/>
  <c r="Q86" s="1"/>
  <c r="P56"/>
  <c r="P83" s="1"/>
  <c r="P86" s="1"/>
  <c r="O56"/>
  <c r="O83" s="1"/>
  <c r="O86" s="1"/>
  <c r="N56"/>
  <c r="N83" s="1"/>
  <c r="L56"/>
  <c r="L83" s="1"/>
  <c r="K56"/>
  <c r="K83" s="1"/>
  <c r="J56"/>
  <c r="J83" s="1"/>
  <c r="J86" s="1"/>
  <c r="I86"/>
  <c r="H56"/>
  <c r="H83" s="1"/>
  <c r="H86" s="1"/>
  <c r="G56"/>
  <c r="G83" s="1"/>
  <c r="G86" s="1"/>
  <c r="F56"/>
  <c r="F83" s="1"/>
  <c r="F86" s="1"/>
  <c r="E56"/>
  <c r="E83" s="1"/>
  <c r="E86" s="1"/>
  <c r="D56"/>
  <c r="D83" s="1"/>
  <c r="M56"/>
  <c r="M83" s="1"/>
  <c r="M86" s="1"/>
  <c r="N86" l="1"/>
  <c r="L86"/>
  <c r="D86"/>
  <c r="K86"/>
</calcChain>
</file>

<file path=xl/sharedStrings.xml><?xml version="1.0" encoding="utf-8"?>
<sst xmlns="http://schemas.openxmlformats.org/spreadsheetml/2006/main" count="134" uniqueCount="116">
  <si>
    <t>Passivos financeiros detidos para negociação</t>
  </si>
  <si>
    <t>Provisões</t>
  </si>
  <si>
    <t>Outros passivos</t>
  </si>
  <si>
    <t>Capital</t>
  </si>
  <si>
    <t>Prémios de emissão</t>
  </si>
  <si>
    <t>Reservas de reavaliação</t>
  </si>
  <si>
    <t>CGD</t>
  </si>
  <si>
    <t>BBVA</t>
  </si>
  <si>
    <t>BIG</t>
  </si>
  <si>
    <t>Banco BPI</t>
  </si>
  <si>
    <t>Finantia</t>
  </si>
  <si>
    <t>Invest</t>
  </si>
  <si>
    <t>Montepio</t>
  </si>
  <si>
    <t>Sant Consumer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</si>
  <si>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</si>
  <si>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</si>
  <si>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</si>
  <si>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</si>
  <si>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</si>
  <si>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</si>
  <si>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</si>
  <si>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</si>
  <si>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</si>
  <si>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</si>
  <si>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</si>
  <si>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</si>
  <si>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</si>
  <si>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</si>
  <si>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</si>
  <si>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</si>
  <si>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</si>
  <si>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</si>
  <si>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</si>
  <si>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1. </t>
  </si>
  <si>
    <t>20.</t>
  </si>
  <si>
    <t>21.</t>
  </si>
  <si>
    <t>22.</t>
  </si>
  <si>
    <t>BALANÇOS CONSOLIDADOS / CONSOLIDATED BALANCE SHEETS</t>
  </si>
  <si>
    <t>Financial assets held for trading</t>
  </si>
  <si>
    <t>Intangible assets</t>
  </si>
  <si>
    <t>Other assets</t>
  </si>
  <si>
    <t>Passivo / Liabilities</t>
  </si>
  <si>
    <t>Financial liabilities held for trading</t>
  </si>
  <si>
    <t>Provisions</t>
  </si>
  <si>
    <t>Other liabilities</t>
  </si>
  <si>
    <t>Total de Passivo / Total Liabilities</t>
  </si>
  <si>
    <t>Share premiums</t>
  </si>
  <si>
    <t>Revaluation reserves</t>
  </si>
  <si>
    <t>Total de Capital / Total Equity</t>
  </si>
  <si>
    <t>Total de Passivo + Capital / Total Liabilities + Equity</t>
  </si>
  <si>
    <t>Fonte: Associação Portuguesa de Bancos</t>
  </si>
  <si>
    <t>Source: Portuguese Banking Association</t>
  </si>
  <si>
    <t>Novo Banco</t>
  </si>
  <si>
    <t>Haitong</t>
  </si>
  <si>
    <t>30 DE JUNHO DE 2018 / 30 JUNE 2018</t>
  </si>
  <si>
    <t>Cash, cash balances at central banks and other demand deposits</t>
  </si>
  <si>
    <t>Ativos financeiros detidos para negociação</t>
  </si>
  <si>
    <t>Ativos financeiros não negociáveis obrigatoriamente contabilizados ao justo valor através de resultados</t>
  </si>
  <si>
    <t>Non-trading financial assets mandatorily at fair value through profit or loss</t>
  </si>
  <si>
    <t>Ativos financeiros contabliziados pelo justo valor através de resultados</t>
  </si>
  <si>
    <t>Financial assets designated at fair value through profit or loss</t>
  </si>
  <si>
    <t>Ativos financeiros pelo justo valor através do rendimento integral</t>
  </si>
  <si>
    <t>Financial assets at fair value through other compreensive income</t>
  </si>
  <si>
    <t>Ativos financeiros pelo custo amortizado</t>
  </si>
  <si>
    <t>Financial assets at amortised cost</t>
  </si>
  <si>
    <t>Derivados - Contabilidade de cobertura</t>
  </si>
  <si>
    <t>Derivatives - Hedge accounting</t>
  </si>
  <si>
    <t>Variação do justo valor dos elementos abrangidos pela carteira de cobertura do risco de taxa de juro</t>
  </si>
  <si>
    <t>Fair value changes of the hedged items in portfolio hedge of interest rate risk</t>
  </si>
  <si>
    <t>Investimentos em subsidiárias, empreendimentos conjuntos e associadas</t>
  </si>
  <si>
    <t>Ativos tangíveis</t>
  </si>
  <si>
    <t>Tangible assets</t>
  </si>
  <si>
    <t>Ativos intangíveis</t>
  </si>
  <si>
    <t>Ativos por impostos</t>
  </si>
  <si>
    <t>Tax assets</t>
  </si>
  <si>
    <t>Outros ativos</t>
  </si>
  <si>
    <t>Ativos não correntes e grupos para alienação classificados como detidos para venda</t>
  </si>
  <si>
    <t xml:space="preserve">Non-current assets and disposal groups classified as held for sale </t>
  </si>
  <si>
    <t>Total de Ativo / Total Assets</t>
  </si>
  <si>
    <t>Banco CTT</t>
  </si>
  <si>
    <t>Millennium bcp</t>
  </si>
  <si>
    <t>Banco Credibom</t>
  </si>
  <si>
    <t>Passivos financeiros contabilizados ao justo valor através de resultados</t>
  </si>
  <si>
    <t>Financial liabilities designated at fair value through profit or loss</t>
  </si>
  <si>
    <t>Passivos financeiros mensurados pelo custo amortizado</t>
  </si>
  <si>
    <t>Financial liabilities measured at amortised cost</t>
  </si>
  <si>
    <t>Passivos por impostos</t>
  </si>
  <si>
    <t>Tax liabilities</t>
  </si>
  <si>
    <t>Capital social reembolsável à vista</t>
  </si>
  <si>
    <t>Share capital repayable on demand</t>
  </si>
  <si>
    <t>Passivos incluídos em grupos para alienação classificados como detidos para venda</t>
  </si>
  <si>
    <t>Liabilities included in disposal groups classified as held for sale</t>
  </si>
  <si>
    <t>Outros instrumentos de capital próprio emitidos, exceto capital</t>
  </si>
  <si>
    <t>Equity instruments issued other than capital</t>
  </si>
  <si>
    <t>Outro capital próprio</t>
  </si>
  <si>
    <t>Other equity</t>
  </si>
  <si>
    <t>Outro rendimento integral acumulado</t>
  </si>
  <si>
    <t>Accumulated other comprehensive income</t>
  </si>
  <si>
    <t>Lucros retidos</t>
  </si>
  <si>
    <t>Retained earnings</t>
  </si>
  <si>
    <t>Outras reservas</t>
  </si>
  <si>
    <t>Other reserves</t>
  </si>
  <si>
    <t>(-) Ações próprias</t>
  </si>
  <si>
    <t>Treasury shares</t>
  </si>
  <si>
    <t>Resultados atribuíveis aos proprietários da empresa-mãe</t>
  </si>
  <si>
    <t>Profit or loss attributable to owners of the parent</t>
  </si>
  <si>
    <t>Dividendos provisórios</t>
  </si>
  <si>
    <t>(-) Interim dividends</t>
  </si>
  <si>
    <t>Interesses minoritários (interesses que não controlam)</t>
  </si>
  <si>
    <t>Minority interests (Non-controlling interests)</t>
  </si>
  <si>
    <t>(euros)</t>
  </si>
  <si>
    <t>Ativo / Assets</t>
  </si>
  <si>
    <t>GCA</t>
  </si>
  <si>
    <t>Caixa, saldos de caixa em bancos centrais e outros depósitos à ordem</t>
  </si>
  <si>
    <t>Investments in subsidiaries, joint ventures and associates</t>
  </si>
  <si>
    <t>Santander Totta SGPS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</si>
</sst>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1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0" borderId="0" xfId="0" applyFont="1" applyAlignment="1">
      <alignment horizontal="center" vertical="center"/>
    </xf>
    <xf numFmtId="0" fontId="6" fillId="4" borderId="3" xfId="0" applyFont="1" applyFill="1" applyBorder="1"/>
    <xf numFmtId="164" fontId="6" fillId="4" borderId="0" xfId="0" applyNumberFormat="1" applyFont="1" applyFill="1" applyBorder="1"/>
    <xf numFmtId="164" fontId="3" fillId="0" borderId="0" xfId="0" applyNumberFormat="1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vertical="center"/>
    </xf>
    <xf numFmtId="166" fontId="6" fillId="4" borderId="0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5" fontId="4" fillId="4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3" fillId="0" borderId="0" xfId="0" applyNumberFormat="1" applyFont="1"/>
    <xf numFmtId="165" fontId="7" fillId="0" borderId="0" xfId="0" applyNumberFormat="1" applyFont="1" applyFill="1" applyBorder="1" applyAlignment="1">
      <alignment horizontal="left" vertical="center"/>
    </xf>
    <xf numFmtId="14" fontId="9" fillId="3" borderId="2" xfId="1" applyNumberFormat="1" applyFont="1" applyFill="1" applyBorder="1" applyAlignment="1">
      <alignment horizontal="center" vertical="center" wrapText="1"/>
    </xf>
    <xf numFmtId="0" fontId="3" fillId="0" borderId="0" xfId="0" applyFont="1"/>
    <xf numFmtId="14" fontId="9" fillId="3" borderId="2" xfId="1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vertical="center"/>
    </xf>
    <xf numFmtId="164" fontId="5" fillId="4" borderId="5" xfId="3" applyNumberFormat="1" applyFont="1" applyFill="1" applyBorder="1" applyAlignment="1">
      <alignment vertical="center"/>
    </xf>
    <xf numFmtId="164" fontId="5" fillId="4" borderId="0" xfId="3" applyNumberFormat="1" applyFont="1" applyFill="1" applyBorder="1" applyAlignment="1">
      <alignment vertical="center"/>
    </xf>
    <xf numFmtId="164" fontId="5" fillId="0" borderId="0" xfId="3" applyNumberFormat="1" applyFont="1" applyFill="1" applyBorder="1" applyAlignment="1">
      <alignment vertical="center"/>
    </xf>
  </cellXfs>
  <cellStyles count="6">
    <cellStyle name="gs]_x000d__x000a_Window=0,0,640,480, , ,3_x000d__x000a_dir1=5,7,637,250,-1,-1,1,30,201,1905,231,G:\UGRC\RB\B-DADOS\FOX-PRO\CRED-VEN\KP" xfId="2"/>
    <cellStyle name="Normal" xfId="0" builtinId="0"/>
    <cellStyle name="Normal 2" xfId="1"/>
    <cellStyle name="Normal 3" xfId="4"/>
    <cellStyle name="Normal_Nota das pensões consolidada - Nossa" xfId="3"/>
    <cellStyle name="Percentagem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showGridLines="0" tabSelected="1" topLeftCell="C1" zoomScaleNormal="100" workbookViewId="0">
      <selection activeCell="U33" sqref="U33"/>
    </sheetView>
  </sheetViews>
  <sheetFormatPr defaultRowHeight="15"/>
  <cols>
    <col min="1" max="1" width="4.28515625" style="1" customWidth="1"/>
    <col min="2" max="2" width="79.42578125" style="1" bestFit="1" customWidth="1"/>
    <col min="3" max="12" width="12.42578125" style="29" customWidth="1"/>
    <col min="13" max="13" width="12.42578125" style="1" customWidth="1"/>
    <col min="14" max="17" width="12.42578125" style="29" customWidth="1"/>
    <col min="19" max="16384" width="9.140625" style="1"/>
  </cols>
  <sheetData>
    <row r="1" spans="1:17" ht="15" customHeight="1">
      <c r="A1" s="9" t="s">
        <v>37</v>
      </c>
      <c r="B1" s="2"/>
    </row>
    <row r="2" spans="1:17" ht="15" customHeight="1">
      <c r="A2" s="10" t="s">
        <v>54</v>
      </c>
      <c r="B2" s="2"/>
    </row>
    <row r="3" spans="1:17" ht="15" customHeight="1">
      <c r="A3" s="10" t="s">
        <v>110</v>
      </c>
    </row>
    <row r="4" spans="1:17" s="5" customFormat="1" ht="30" customHeight="1">
      <c r="A4" s="3"/>
      <c r="B4" s="4"/>
      <c r="C4" s="30" t="s">
        <v>80</v>
      </c>
      <c r="D4" s="30" t="s">
        <v>79</v>
      </c>
      <c r="E4" s="30" t="s">
        <v>8</v>
      </c>
      <c r="F4" s="30" t="s">
        <v>10</v>
      </c>
      <c r="G4" s="30" t="s">
        <v>11</v>
      </c>
      <c r="H4" s="30" t="s">
        <v>112</v>
      </c>
      <c r="I4" s="30" t="s">
        <v>12</v>
      </c>
      <c r="J4" s="30" t="s">
        <v>6</v>
      </c>
      <c r="K4" s="30" t="s">
        <v>52</v>
      </c>
      <c r="L4" s="30" t="s">
        <v>7</v>
      </c>
      <c r="M4" s="28" t="s">
        <v>9</v>
      </c>
      <c r="N4" s="30" t="s">
        <v>81</v>
      </c>
      <c r="O4" s="30" t="s">
        <v>13</v>
      </c>
      <c r="P4" s="30" t="s">
        <v>115</v>
      </c>
      <c r="Q4" s="30" t="s">
        <v>53</v>
      </c>
    </row>
    <row r="5" spans="1:17" ht="15" customHeight="1">
      <c r="A5" s="6"/>
      <c r="B5" s="11" t="s">
        <v>111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 customHeight="1">
      <c r="A6" s="12" t="s">
        <v>14</v>
      </c>
      <c r="B6" s="13" t="s">
        <v>113</v>
      </c>
      <c r="C6" s="31">
        <v>2403179440.8099999</v>
      </c>
      <c r="D6" s="31">
        <v>166069705.16</v>
      </c>
      <c r="E6" s="31">
        <v>122921.18025999999</v>
      </c>
      <c r="F6" s="31">
        <v>38793560.68</v>
      </c>
      <c r="G6" s="31">
        <v>27368450</v>
      </c>
      <c r="H6" s="31">
        <v>632146398.33000004</v>
      </c>
      <c r="I6" s="31">
        <v>1739177389.8499999</v>
      </c>
      <c r="J6" s="31">
        <v>6424877487</v>
      </c>
      <c r="K6" s="31">
        <v>2398868000</v>
      </c>
      <c r="L6" s="31">
        <v>570316171</v>
      </c>
      <c r="M6" s="31">
        <v>2259682699</v>
      </c>
      <c r="N6" s="31">
        <v>113483870.93000001</v>
      </c>
      <c r="O6" s="31">
        <v>26458405.560000002</v>
      </c>
      <c r="P6" s="31">
        <v>3097140800</v>
      </c>
      <c r="Q6" s="31">
        <v>546706049.93000007</v>
      </c>
    </row>
    <row r="7" spans="1:17" ht="15" customHeight="1">
      <c r="A7" s="12"/>
      <c r="B7" s="14" t="s">
        <v>55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 customHeight="1">
      <c r="A8" s="12" t="s">
        <v>15</v>
      </c>
      <c r="B8" s="13" t="s">
        <v>56</v>
      </c>
      <c r="C8" s="31">
        <v>1029435268.75</v>
      </c>
      <c r="D8" s="31">
        <v>0</v>
      </c>
      <c r="E8" s="31">
        <v>139382.23094000001</v>
      </c>
      <c r="F8" s="31">
        <v>40808059.340000004</v>
      </c>
      <c r="G8" s="31">
        <v>54523965</v>
      </c>
      <c r="H8" s="31">
        <v>169749811.84999999</v>
      </c>
      <c r="I8" s="31">
        <v>52449507.579999998</v>
      </c>
      <c r="J8" s="31">
        <v>6173444279</v>
      </c>
      <c r="K8" s="31">
        <v>704490000</v>
      </c>
      <c r="L8" s="31">
        <v>46866182</v>
      </c>
      <c r="M8" s="31">
        <v>294858650</v>
      </c>
      <c r="N8" s="31">
        <v>0</v>
      </c>
      <c r="O8" s="31">
        <v>0</v>
      </c>
      <c r="P8" s="31">
        <v>1342896373</v>
      </c>
      <c r="Q8" s="31">
        <v>788683010.82999992</v>
      </c>
    </row>
    <row r="9" spans="1:17" ht="15" customHeight="1">
      <c r="A9" s="12"/>
      <c r="B9" s="14" t="s">
        <v>38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" customHeight="1">
      <c r="A10" s="12" t="s">
        <v>16</v>
      </c>
      <c r="B10" s="13" t="s">
        <v>57</v>
      </c>
      <c r="C10" s="31">
        <v>2010669818.3000002</v>
      </c>
      <c r="D10" s="31">
        <v>0</v>
      </c>
      <c r="E10" s="31">
        <v>0</v>
      </c>
      <c r="F10" s="31">
        <v>0</v>
      </c>
      <c r="G10" s="31">
        <v>0</v>
      </c>
      <c r="H10" s="31">
        <v>50176214.390000001</v>
      </c>
      <c r="I10" s="31">
        <v>506722928.38</v>
      </c>
      <c r="J10" s="31">
        <v>1547584215</v>
      </c>
      <c r="K10" s="31">
        <v>2679718000</v>
      </c>
      <c r="L10" s="31">
        <v>0</v>
      </c>
      <c r="M10" s="31">
        <v>234960214</v>
      </c>
      <c r="N10" s="31">
        <v>0</v>
      </c>
      <c r="O10" s="31">
        <v>0</v>
      </c>
      <c r="P10" s="31">
        <v>237611678</v>
      </c>
      <c r="Q10" s="31">
        <v>32881674.440000001</v>
      </c>
    </row>
    <row r="11" spans="1:17" ht="15" customHeight="1">
      <c r="A11" s="12"/>
      <c r="B11" s="14" t="s">
        <v>58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" customHeight="1">
      <c r="A12" s="12" t="s">
        <v>17</v>
      </c>
      <c r="B12" s="13" t="s">
        <v>59</v>
      </c>
      <c r="C12" s="31">
        <v>32938023.289999999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438000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</row>
    <row r="13" spans="1:17" ht="15" customHeight="1">
      <c r="A13" s="12"/>
      <c r="B13" s="14" t="s">
        <v>60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" customHeight="1">
      <c r="A14" s="12" t="s">
        <v>18</v>
      </c>
      <c r="B14" s="13" t="s">
        <v>61</v>
      </c>
      <c r="C14" s="31">
        <v>12049328149.720001</v>
      </c>
      <c r="D14" s="31">
        <v>4253509.63</v>
      </c>
      <c r="E14" s="31">
        <v>1598107.9301400001</v>
      </c>
      <c r="F14" s="31">
        <v>1628992452.47</v>
      </c>
      <c r="G14" s="31">
        <v>81786785</v>
      </c>
      <c r="H14" s="31">
        <v>893796664.07000005</v>
      </c>
      <c r="I14" s="31">
        <v>992360524.93999994</v>
      </c>
      <c r="J14" s="31">
        <v>6053804082</v>
      </c>
      <c r="K14" s="31">
        <v>7620112000</v>
      </c>
      <c r="L14" s="31">
        <v>12130477</v>
      </c>
      <c r="M14" s="31">
        <v>2141741803</v>
      </c>
      <c r="N14" s="31">
        <v>137183.6</v>
      </c>
      <c r="O14" s="31">
        <v>0</v>
      </c>
      <c r="P14" s="31">
        <v>4521964400</v>
      </c>
      <c r="Q14" s="31">
        <v>480295042.75</v>
      </c>
    </row>
    <row r="15" spans="1:17" ht="15" customHeight="1">
      <c r="A15" s="12"/>
      <c r="B15" s="27" t="s">
        <v>62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5" customHeight="1">
      <c r="A16" s="12" t="s">
        <v>19</v>
      </c>
      <c r="B16" s="13" t="s">
        <v>63</v>
      </c>
      <c r="C16" s="31">
        <v>48875737748.620003</v>
      </c>
      <c r="D16" s="31">
        <v>655223352.77999997</v>
      </c>
      <c r="E16" s="31">
        <v>372144.88801</v>
      </c>
      <c r="F16" s="31">
        <v>282646326.44</v>
      </c>
      <c r="G16" s="31">
        <v>508679001</v>
      </c>
      <c r="H16" s="31">
        <v>13698289862.210011</v>
      </c>
      <c r="I16" s="31">
        <v>13698260050.029999</v>
      </c>
      <c r="J16" s="31">
        <v>64008419264</v>
      </c>
      <c r="K16" s="31">
        <v>26994597000</v>
      </c>
      <c r="L16" s="31">
        <v>2969913867</v>
      </c>
      <c r="M16" s="31">
        <v>25635741096</v>
      </c>
      <c r="N16" s="31">
        <v>1547749300.1999998</v>
      </c>
      <c r="O16" s="31">
        <v>1350765770.1500001</v>
      </c>
      <c r="P16" s="31">
        <v>41035670591</v>
      </c>
      <c r="Q16" s="31">
        <v>932227727.66000009</v>
      </c>
    </row>
    <row r="17" spans="1:17" ht="15" customHeight="1">
      <c r="A17" s="12"/>
      <c r="B17" s="27" t="s">
        <v>64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" customHeight="1">
      <c r="A18" s="12" t="s">
        <v>20</v>
      </c>
      <c r="B18" s="13" t="s">
        <v>65</v>
      </c>
      <c r="C18" s="31">
        <v>95722364.810000002</v>
      </c>
      <c r="D18" s="31">
        <v>0</v>
      </c>
      <c r="E18" s="31">
        <v>0</v>
      </c>
      <c r="F18" s="31">
        <v>30690530.190000001</v>
      </c>
      <c r="G18" s="31">
        <v>0</v>
      </c>
      <c r="H18" s="31">
        <v>29165915.91</v>
      </c>
      <c r="I18" s="31">
        <v>5611443.4900000002</v>
      </c>
      <c r="J18" s="31">
        <v>5723628</v>
      </c>
      <c r="K18" s="31">
        <v>2049000</v>
      </c>
      <c r="L18" s="31">
        <v>0</v>
      </c>
      <c r="M18" s="31">
        <v>12094007</v>
      </c>
      <c r="N18" s="31">
        <v>0</v>
      </c>
      <c r="O18" s="31">
        <v>16265.39</v>
      </c>
      <c r="P18" s="31">
        <v>53189829</v>
      </c>
      <c r="Q18" s="31">
        <v>0</v>
      </c>
    </row>
    <row r="19" spans="1:17" ht="15" customHeight="1">
      <c r="A19" s="12"/>
      <c r="B19" s="27" t="s">
        <v>66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5" customHeight="1">
      <c r="A20" s="12" t="s">
        <v>21</v>
      </c>
      <c r="B20" s="13" t="s">
        <v>67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33385000</v>
      </c>
      <c r="L20" s="31">
        <v>0</v>
      </c>
      <c r="M20" s="31">
        <v>22180989</v>
      </c>
      <c r="N20" s="31">
        <v>0</v>
      </c>
      <c r="O20" s="31">
        <v>0</v>
      </c>
      <c r="P20" s="31">
        <v>39304651</v>
      </c>
      <c r="Q20" s="31">
        <v>0</v>
      </c>
    </row>
    <row r="21" spans="1:17" ht="15" customHeight="1">
      <c r="A21" s="12"/>
      <c r="B21" s="27" t="s">
        <v>68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5" customHeight="1">
      <c r="A22" s="12" t="s">
        <v>22</v>
      </c>
      <c r="B22" s="13" t="s">
        <v>69</v>
      </c>
      <c r="C22" s="31">
        <v>526615930.80000001</v>
      </c>
      <c r="D22" s="31">
        <v>0</v>
      </c>
      <c r="E22" s="31">
        <v>0</v>
      </c>
      <c r="F22" s="31">
        <v>0</v>
      </c>
      <c r="G22" s="31">
        <v>12500</v>
      </c>
      <c r="H22" s="31">
        <v>148558861.34999999</v>
      </c>
      <c r="I22" s="31">
        <v>3967499.93</v>
      </c>
      <c r="J22" s="31">
        <v>925593397</v>
      </c>
      <c r="K22" s="31">
        <v>122014240</v>
      </c>
      <c r="L22" s="31">
        <v>1</v>
      </c>
      <c r="M22" s="31">
        <v>717730470</v>
      </c>
      <c r="N22" s="31">
        <v>0</v>
      </c>
      <c r="O22" s="31">
        <v>1531892.39</v>
      </c>
      <c r="P22" s="31">
        <v>287501342</v>
      </c>
      <c r="Q22" s="31">
        <v>2530339.87</v>
      </c>
    </row>
    <row r="23" spans="1:17" ht="15" customHeight="1">
      <c r="A23" s="12"/>
      <c r="B23" s="27" t="s">
        <v>114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 customHeight="1">
      <c r="A24" s="12" t="s">
        <v>23</v>
      </c>
      <c r="B24" s="13" t="s">
        <v>70</v>
      </c>
      <c r="C24" s="31">
        <v>340633691.80000001</v>
      </c>
      <c r="D24" s="31">
        <v>656871.93999999994</v>
      </c>
      <c r="E24" s="31">
        <v>15246.780359999999</v>
      </c>
      <c r="F24" s="31">
        <v>12586382.959999999</v>
      </c>
      <c r="G24" s="31">
        <v>6408157</v>
      </c>
      <c r="H24" s="31">
        <v>293820236.88999999</v>
      </c>
      <c r="I24" s="31">
        <v>514677215.5</v>
      </c>
      <c r="J24" s="31">
        <v>473306768</v>
      </c>
      <c r="K24" s="31">
        <v>257202000</v>
      </c>
      <c r="L24" s="31">
        <v>9169386</v>
      </c>
      <c r="M24" s="31">
        <v>38619415</v>
      </c>
      <c r="N24" s="31">
        <v>2024059.27</v>
      </c>
      <c r="O24" s="31">
        <v>6486948.2699999996</v>
      </c>
      <c r="P24" s="31">
        <v>680507921</v>
      </c>
      <c r="Q24" s="31">
        <v>5982603.5099999998</v>
      </c>
    </row>
    <row r="25" spans="1:17" ht="15" customHeight="1">
      <c r="A25" s="12"/>
      <c r="B25" s="27" t="s">
        <v>71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" customHeight="1">
      <c r="A26" s="12" t="s">
        <v>24</v>
      </c>
      <c r="B26" s="13" t="s">
        <v>72</v>
      </c>
      <c r="C26" s="31">
        <v>153146086.07999998</v>
      </c>
      <c r="D26" s="31">
        <v>23228150.879999999</v>
      </c>
      <c r="E26" s="31">
        <v>1766.2733400000002</v>
      </c>
      <c r="F26" s="31">
        <v>198451.65000000002</v>
      </c>
      <c r="G26" s="31">
        <v>280073</v>
      </c>
      <c r="H26" s="31">
        <v>62502755.829999998</v>
      </c>
      <c r="I26" s="31">
        <v>29773855.539999999</v>
      </c>
      <c r="J26" s="31">
        <v>61982041</v>
      </c>
      <c r="K26" s="31">
        <v>8765000</v>
      </c>
      <c r="L26" s="31">
        <v>3854375</v>
      </c>
      <c r="M26" s="31">
        <v>45277172</v>
      </c>
      <c r="N26" s="31">
        <v>4583755.8499999996</v>
      </c>
      <c r="O26" s="31">
        <v>8935165.1600000001</v>
      </c>
      <c r="P26" s="31">
        <v>30411963</v>
      </c>
      <c r="Q26" s="31">
        <v>19824784.390000001</v>
      </c>
    </row>
    <row r="27" spans="1:17" ht="15" customHeight="1">
      <c r="A27" s="12"/>
      <c r="B27" s="27" t="s">
        <v>39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 customHeight="1">
      <c r="A28" s="12" t="s">
        <v>25</v>
      </c>
      <c r="B28" s="13" t="s">
        <v>73</v>
      </c>
      <c r="C28" s="31">
        <v>2962684322.0299997</v>
      </c>
      <c r="D28" s="31">
        <v>384023.51</v>
      </c>
      <c r="E28" s="31">
        <v>15381.107609999999</v>
      </c>
      <c r="F28" s="31">
        <v>12040759.140000001</v>
      </c>
      <c r="G28" s="31">
        <v>6609412</v>
      </c>
      <c r="H28" s="31">
        <v>139189671.18000001</v>
      </c>
      <c r="I28" s="31">
        <v>519923088.88</v>
      </c>
      <c r="J28" s="31">
        <v>2314778965</v>
      </c>
      <c r="K28" s="31">
        <v>1780348000</v>
      </c>
      <c r="L28" s="31">
        <v>50992587</v>
      </c>
      <c r="M28" s="31">
        <v>421575763</v>
      </c>
      <c r="N28" s="31">
        <v>8412441.9199999999</v>
      </c>
      <c r="O28" s="31">
        <v>6258428.5899999999</v>
      </c>
      <c r="P28" s="31">
        <v>840038885</v>
      </c>
      <c r="Q28" s="31">
        <v>184376710.51999998</v>
      </c>
    </row>
    <row r="29" spans="1:17" ht="15" customHeight="1">
      <c r="A29" s="12"/>
      <c r="B29" s="27" t="s">
        <v>74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5" customHeight="1">
      <c r="A30" s="12" t="s">
        <v>26</v>
      </c>
      <c r="B30" s="13" t="s">
        <v>75</v>
      </c>
      <c r="C30" s="31">
        <v>1065180471.01</v>
      </c>
      <c r="D30" s="31">
        <v>16029736.15</v>
      </c>
      <c r="E30" s="31">
        <v>49634.354100000004</v>
      </c>
      <c r="F30" s="31">
        <v>26971066.511</v>
      </c>
      <c r="G30" s="31">
        <v>9096580</v>
      </c>
      <c r="H30" s="31">
        <v>120794262.19</v>
      </c>
      <c r="I30" s="31">
        <v>90627740.670000002</v>
      </c>
      <c r="J30" s="31">
        <v>2112063170</v>
      </c>
      <c r="K30" s="31">
        <v>3483007000</v>
      </c>
      <c r="L30" s="31">
        <v>130790225</v>
      </c>
      <c r="M30" s="31">
        <v>399268459</v>
      </c>
      <c r="N30" s="31">
        <v>10487641.84</v>
      </c>
      <c r="O30" s="31">
        <v>22507097.18</v>
      </c>
      <c r="P30" s="31">
        <v>616035261</v>
      </c>
      <c r="Q30" s="31">
        <v>267174086.25999999</v>
      </c>
    </row>
    <row r="31" spans="1:17" ht="15" customHeight="1">
      <c r="A31" s="12"/>
      <c r="B31" s="27" t="s">
        <v>40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5" customHeight="1">
      <c r="A32" s="12" t="s">
        <v>27</v>
      </c>
      <c r="B32" s="13" t="s">
        <v>76</v>
      </c>
      <c r="C32" s="31">
        <v>1610322492.52</v>
      </c>
      <c r="D32" s="31">
        <v>0</v>
      </c>
      <c r="E32" s="31">
        <v>0</v>
      </c>
      <c r="F32" s="31">
        <v>35135.53</v>
      </c>
      <c r="G32" s="31">
        <v>17738483</v>
      </c>
      <c r="H32" s="31">
        <v>518454078.75999999</v>
      </c>
      <c r="I32" s="31">
        <v>1095691015.1099999</v>
      </c>
      <c r="J32" s="31">
        <v>548869431</v>
      </c>
      <c r="K32" s="31">
        <v>1260302000</v>
      </c>
      <c r="L32" s="31">
        <v>581</v>
      </c>
      <c r="M32" s="31">
        <v>54579157</v>
      </c>
      <c r="N32" s="31">
        <v>0</v>
      </c>
      <c r="O32" s="31">
        <v>684494.9</v>
      </c>
      <c r="P32" s="31">
        <v>77245729</v>
      </c>
      <c r="Q32" s="31">
        <v>2532796</v>
      </c>
    </row>
    <row r="33" spans="1:17" ht="15" customHeight="1">
      <c r="A33" s="12"/>
      <c r="B33" s="27" t="s">
        <v>77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 customHeight="1">
      <c r="A34" s="15"/>
      <c r="B34" s="16" t="s">
        <v>78</v>
      </c>
      <c r="C34" s="32">
        <f>+SUM(C6:C33)</f>
        <v>73155593808.540009</v>
      </c>
      <c r="D34" s="32">
        <f>+SUM(D6:D33)</f>
        <v>865845350.04999995</v>
      </c>
      <c r="E34" s="32">
        <f t="shared" ref="E34:Q34" si="0">+SUM(E6:E33)</f>
        <v>2314584.7447600001</v>
      </c>
      <c r="F34" s="32">
        <f t="shared" si="0"/>
        <v>2073762724.9110003</v>
      </c>
      <c r="G34" s="32">
        <f t="shared" si="0"/>
        <v>712503406</v>
      </c>
      <c r="H34" s="32">
        <f t="shared" si="0"/>
        <v>16756644732.960011</v>
      </c>
      <c r="I34" s="32">
        <v>19249242259.899998</v>
      </c>
      <c r="J34" s="32">
        <f t="shared" si="0"/>
        <v>90650446727</v>
      </c>
      <c r="K34" s="32">
        <f t="shared" si="0"/>
        <v>47345295240</v>
      </c>
      <c r="L34" s="32">
        <f t="shared" si="0"/>
        <v>3794033852</v>
      </c>
      <c r="M34" s="32">
        <f>+SUM(M6:M33)</f>
        <v>32278309894</v>
      </c>
      <c r="N34" s="32">
        <f t="shared" si="0"/>
        <v>1686878253.6099997</v>
      </c>
      <c r="O34" s="32">
        <f t="shared" si="0"/>
        <v>1423644467.5900004</v>
      </c>
      <c r="P34" s="32">
        <f t="shared" si="0"/>
        <v>52859519423</v>
      </c>
      <c r="Q34" s="32">
        <f t="shared" si="0"/>
        <v>3263214826.1599998</v>
      </c>
    </row>
    <row r="35" spans="1:17" ht="15" customHeight="1">
      <c r="A35" s="18"/>
      <c r="B35" s="11" t="s">
        <v>41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5" customHeight="1">
      <c r="A36" s="12" t="s">
        <v>33</v>
      </c>
      <c r="B36" s="13" t="s">
        <v>0</v>
      </c>
      <c r="C36" s="34">
        <v>495741653.58000004</v>
      </c>
      <c r="D36" s="34">
        <v>0</v>
      </c>
      <c r="E36" s="34">
        <v>1016.63829</v>
      </c>
      <c r="F36" s="34">
        <v>54362051.170000002</v>
      </c>
      <c r="G36" s="34">
        <v>1872604</v>
      </c>
      <c r="H36" s="34">
        <v>2502.23</v>
      </c>
      <c r="I36" s="34">
        <v>15538683.120000001</v>
      </c>
      <c r="J36" s="34">
        <v>872975669</v>
      </c>
      <c r="K36" s="34">
        <v>513937009.95999998</v>
      </c>
      <c r="L36" s="34">
        <v>39180656</v>
      </c>
      <c r="M36" s="34">
        <v>154570911</v>
      </c>
      <c r="N36" s="34">
        <v>0</v>
      </c>
      <c r="O36" s="34">
        <v>0</v>
      </c>
      <c r="P36" s="34">
        <v>1367418862</v>
      </c>
      <c r="Q36" s="34">
        <v>612244415.8599999</v>
      </c>
    </row>
    <row r="37" spans="1:17" ht="15" customHeight="1">
      <c r="A37" s="12"/>
      <c r="B37" s="27" t="s">
        <v>42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5" customHeight="1">
      <c r="A38" s="12" t="s">
        <v>15</v>
      </c>
      <c r="B38" s="13" t="s">
        <v>82</v>
      </c>
      <c r="C38" s="34">
        <v>3716725724.4699998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20956491.699999999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188075621.5</v>
      </c>
    </row>
    <row r="39" spans="1:17" ht="15" customHeight="1">
      <c r="A39" s="12"/>
      <c r="B39" s="27" t="s">
        <v>83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5" customHeight="1">
      <c r="A40" s="12" t="s">
        <v>16</v>
      </c>
      <c r="B40" s="13" t="s">
        <v>84</v>
      </c>
      <c r="C40" s="34">
        <v>60624180937.729996</v>
      </c>
      <c r="D40" s="34">
        <v>736395502.63</v>
      </c>
      <c r="E40" s="34">
        <v>1877488.32925</v>
      </c>
      <c r="F40" s="34">
        <v>1571419989.2</v>
      </c>
      <c r="G40" s="34">
        <v>588622893</v>
      </c>
      <c r="H40" s="34">
        <v>15093932040.189999</v>
      </c>
      <c r="I40" s="34">
        <v>17081195948.369999</v>
      </c>
      <c r="J40" s="34">
        <v>77356029868</v>
      </c>
      <c r="K40" s="34">
        <v>40158191000</v>
      </c>
      <c r="L40" s="34">
        <v>3437702217</v>
      </c>
      <c r="M40" s="34">
        <v>28261767378</v>
      </c>
      <c r="N40" s="34">
        <v>1469396089.6900001</v>
      </c>
      <c r="O40" s="34">
        <v>1179306352.5899997</v>
      </c>
      <c r="P40" s="34">
        <v>45975868233</v>
      </c>
      <c r="Q40" s="34">
        <v>1694561658.1900001</v>
      </c>
    </row>
    <row r="41" spans="1:17" ht="15" customHeight="1">
      <c r="A41" s="12"/>
      <c r="B41" s="27" t="s">
        <v>85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5" customHeight="1">
      <c r="A42" s="12" t="s">
        <v>17</v>
      </c>
      <c r="B42" s="13" t="s">
        <v>65</v>
      </c>
      <c r="C42" s="34">
        <v>192158585.28999999</v>
      </c>
      <c r="D42" s="34">
        <v>0</v>
      </c>
      <c r="E42" s="34">
        <v>9434.5162</v>
      </c>
      <c r="F42" s="34">
        <v>6224757.3200000003</v>
      </c>
      <c r="G42" s="34">
        <v>0</v>
      </c>
      <c r="H42" s="34">
        <v>31512855.420000002</v>
      </c>
      <c r="I42" s="34">
        <v>0</v>
      </c>
      <c r="J42" s="34">
        <v>4477927</v>
      </c>
      <c r="K42" s="34">
        <v>37549000</v>
      </c>
      <c r="L42" s="34">
        <v>3557655</v>
      </c>
      <c r="M42" s="34">
        <v>55982576</v>
      </c>
      <c r="N42" s="34">
        <v>0</v>
      </c>
      <c r="O42" s="34">
        <v>0</v>
      </c>
      <c r="P42" s="34">
        <v>49919006</v>
      </c>
      <c r="Q42" s="34">
        <v>0</v>
      </c>
    </row>
    <row r="43" spans="1:17" ht="15" customHeight="1">
      <c r="A43" s="12"/>
      <c r="B43" s="27" t="s">
        <v>66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5" customHeight="1">
      <c r="A44" s="12" t="s">
        <v>18</v>
      </c>
      <c r="B44" s="13" t="s">
        <v>67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1472379</v>
      </c>
      <c r="N44" s="34">
        <v>0</v>
      </c>
      <c r="O44" s="34">
        <v>0</v>
      </c>
      <c r="P44" s="34">
        <v>15500163</v>
      </c>
      <c r="Q44" s="34">
        <v>0</v>
      </c>
    </row>
    <row r="45" spans="1:17" ht="15" customHeight="1">
      <c r="A45" s="12"/>
      <c r="B45" s="27" t="s">
        <v>68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5" customHeight="1">
      <c r="A46" s="12" t="s">
        <v>19</v>
      </c>
      <c r="B46" s="13" t="s">
        <v>1</v>
      </c>
      <c r="C46" s="34">
        <v>306048297.74000001</v>
      </c>
      <c r="D46" s="34">
        <v>42336.72</v>
      </c>
      <c r="E46" s="34">
        <v>4740.7882699999991</v>
      </c>
      <c r="F46" s="34">
        <v>1448982.2</v>
      </c>
      <c r="G46" s="34">
        <v>0</v>
      </c>
      <c r="H46" s="34">
        <v>25659255.420000002</v>
      </c>
      <c r="I46" s="34">
        <v>29395168.039999999</v>
      </c>
      <c r="J46" s="34">
        <v>1624223909</v>
      </c>
      <c r="K46" s="34">
        <v>323653000.04000002</v>
      </c>
      <c r="L46" s="34">
        <v>13229769</v>
      </c>
      <c r="M46" s="34">
        <v>66892679</v>
      </c>
      <c r="N46" s="34">
        <v>1520239.7</v>
      </c>
      <c r="O46" s="34">
        <v>4833937.879999999</v>
      </c>
      <c r="P46" s="34">
        <v>483985569</v>
      </c>
      <c r="Q46" s="34">
        <v>12649930.77</v>
      </c>
    </row>
    <row r="47" spans="1:17" ht="15" customHeight="1">
      <c r="A47" s="12"/>
      <c r="B47" s="27" t="s">
        <v>43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5" customHeight="1">
      <c r="A48" s="12" t="s">
        <v>20</v>
      </c>
      <c r="B48" s="13" t="s">
        <v>86</v>
      </c>
      <c r="C48" s="34">
        <v>11321545.18</v>
      </c>
      <c r="D48" s="34">
        <v>0</v>
      </c>
      <c r="E48" s="34">
        <v>0</v>
      </c>
      <c r="F48" s="34">
        <v>13834929.109999999</v>
      </c>
      <c r="G48" s="34">
        <v>205884</v>
      </c>
      <c r="H48" s="34">
        <v>6739455.7199999997</v>
      </c>
      <c r="I48" s="34">
        <v>3315658.47</v>
      </c>
      <c r="J48" s="34">
        <v>276087513</v>
      </c>
      <c r="K48" s="34">
        <v>14801000</v>
      </c>
      <c r="L48" s="34">
        <v>1109576</v>
      </c>
      <c r="M48" s="34">
        <v>72474703</v>
      </c>
      <c r="N48" s="34">
        <v>4354055.5</v>
      </c>
      <c r="O48" s="34">
        <v>4587065.51</v>
      </c>
      <c r="P48" s="34">
        <v>319524689</v>
      </c>
      <c r="Q48" s="34">
        <v>3488067.98</v>
      </c>
    </row>
    <row r="49" spans="1:17" ht="15" customHeight="1">
      <c r="A49" s="12"/>
      <c r="B49" s="27" t="s">
        <v>87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5" customHeight="1">
      <c r="A50" s="12" t="s">
        <v>21</v>
      </c>
      <c r="B50" s="13" t="s">
        <v>88</v>
      </c>
      <c r="C50" s="34">
        <v>0</v>
      </c>
      <c r="D50" s="34">
        <v>0</v>
      </c>
      <c r="E50" s="34">
        <v>16183.62831</v>
      </c>
      <c r="F50" s="34">
        <v>0</v>
      </c>
      <c r="G50" s="34">
        <v>0</v>
      </c>
      <c r="H50" s="34">
        <v>999355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69397945</v>
      </c>
      <c r="Q50" s="34">
        <v>0</v>
      </c>
    </row>
    <row r="51" spans="1:17" ht="15" customHeight="1">
      <c r="A51" s="12"/>
      <c r="B51" s="27" t="s">
        <v>89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5" customHeight="1">
      <c r="A52" s="12" t="s">
        <v>22</v>
      </c>
      <c r="B52" s="13" t="s">
        <v>2</v>
      </c>
      <c r="C52" s="34">
        <v>958399774.30999994</v>
      </c>
      <c r="D52" s="34">
        <v>30340259.23</v>
      </c>
      <c r="E52" s="34">
        <v>46718.36879</v>
      </c>
      <c r="F52" s="34">
        <v>24689099.370000001</v>
      </c>
      <c r="G52" s="34">
        <v>13541180</v>
      </c>
      <c r="H52" s="34">
        <v>136940789.36000001</v>
      </c>
      <c r="I52" s="34">
        <v>212169251.19</v>
      </c>
      <c r="J52" s="34">
        <v>2414357217</v>
      </c>
      <c r="K52" s="34">
        <v>317859000</v>
      </c>
      <c r="L52" s="34">
        <v>54711473</v>
      </c>
      <c r="M52" s="34">
        <v>539443608</v>
      </c>
      <c r="N52" s="34">
        <v>42913150.310000002</v>
      </c>
      <c r="O52" s="34">
        <v>58706766.189999998</v>
      </c>
      <c r="P52" s="34">
        <v>572499948</v>
      </c>
      <c r="Q52" s="34">
        <v>131328077.59999999</v>
      </c>
    </row>
    <row r="53" spans="1:17" ht="15" customHeight="1">
      <c r="A53" s="12"/>
      <c r="B53" s="27" t="s">
        <v>44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5" customHeight="1">
      <c r="A54" s="12" t="s">
        <v>23</v>
      </c>
      <c r="B54" s="13" t="s">
        <v>90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257145132.50999999</v>
      </c>
      <c r="J54" s="34">
        <v>0</v>
      </c>
      <c r="K54" s="34">
        <v>1025334000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</row>
    <row r="55" spans="1:17" ht="15" customHeight="1">
      <c r="A55" s="12"/>
      <c r="B55" s="27" t="s">
        <v>91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5" customHeight="1">
      <c r="A56" s="19"/>
      <c r="B56" s="20" t="s">
        <v>45</v>
      </c>
      <c r="C56" s="33">
        <f>+SUM(C36:C55)</f>
        <v>66304576518.299995</v>
      </c>
      <c r="D56" s="33">
        <f>+SUM(D36:D55)</f>
        <v>766778098.58000004</v>
      </c>
      <c r="E56" s="33">
        <f t="shared" ref="E56:Q56" si="1">+SUM(E36:E55)</f>
        <v>1955582.2691099998</v>
      </c>
      <c r="F56" s="33">
        <f t="shared" si="1"/>
        <v>1671979808.3699999</v>
      </c>
      <c r="G56" s="33">
        <f t="shared" si="1"/>
        <v>604242561</v>
      </c>
      <c r="H56" s="33">
        <f t="shared" si="1"/>
        <v>15295786253.339998</v>
      </c>
      <c r="I56" s="33">
        <v>17619716333.399998</v>
      </c>
      <c r="J56" s="33">
        <f t="shared" si="1"/>
        <v>82548152103</v>
      </c>
      <c r="K56" s="33">
        <f t="shared" si="1"/>
        <v>42391324010</v>
      </c>
      <c r="L56" s="33">
        <f t="shared" si="1"/>
        <v>3549491346</v>
      </c>
      <c r="M56" s="33">
        <f>+SUM(M36:M55)</f>
        <v>29152604234</v>
      </c>
      <c r="N56" s="33">
        <f t="shared" si="1"/>
        <v>1518183535.2</v>
      </c>
      <c r="O56" s="33">
        <f t="shared" si="1"/>
        <v>1247434122.1699998</v>
      </c>
      <c r="P56" s="33">
        <f t="shared" si="1"/>
        <v>48854114415</v>
      </c>
      <c r="Q56" s="33">
        <f t="shared" si="1"/>
        <v>2642347771.9000001</v>
      </c>
    </row>
    <row r="57" spans="1:17" ht="15" customHeight="1">
      <c r="A57" s="18"/>
      <c r="B57" s="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5" customHeight="1">
      <c r="A58" s="12" t="s">
        <v>24</v>
      </c>
      <c r="B58" s="13" t="s">
        <v>3</v>
      </c>
      <c r="C58" s="34">
        <v>5600738053.7200003</v>
      </c>
      <c r="D58" s="34">
        <v>156400000</v>
      </c>
      <c r="E58" s="34">
        <v>171947.38800000001</v>
      </c>
      <c r="F58" s="34">
        <v>150000000</v>
      </c>
      <c r="G58" s="34">
        <v>59500000</v>
      </c>
      <c r="H58" s="34">
        <v>1148242300.6300001</v>
      </c>
      <c r="I58" s="34">
        <v>2420000000</v>
      </c>
      <c r="J58" s="34">
        <v>3844143735</v>
      </c>
      <c r="K58" s="34">
        <v>5900000000</v>
      </c>
      <c r="L58" s="34">
        <v>530000000</v>
      </c>
      <c r="M58" s="34">
        <v>1293063325</v>
      </c>
      <c r="N58" s="34">
        <v>94000000</v>
      </c>
      <c r="O58" s="34">
        <v>66592947</v>
      </c>
      <c r="P58" s="34">
        <v>1972962080</v>
      </c>
      <c r="Q58" s="34">
        <v>844769000</v>
      </c>
    </row>
    <row r="59" spans="1:17" ht="15" customHeight="1">
      <c r="A59" s="12"/>
      <c r="B59" s="27" t="s">
        <v>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5" customHeight="1">
      <c r="A60" s="12" t="s">
        <v>25</v>
      </c>
      <c r="B60" s="13" t="s">
        <v>4</v>
      </c>
      <c r="C60" s="34">
        <v>16470667.109999999</v>
      </c>
      <c r="D60" s="34">
        <v>0</v>
      </c>
      <c r="E60" s="34">
        <v>1362.2807700000001</v>
      </c>
      <c r="F60" s="34">
        <v>12849132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7007812</v>
      </c>
      <c r="M60" s="34">
        <v>0</v>
      </c>
      <c r="N60" s="34">
        <v>0</v>
      </c>
      <c r="O60" s="34">
        <v>12790664</v>
      </c>
      <c r="P60" s="34">
        <v>0</v>
      </c>
      <c r="Q60" s="34">
        <v>8796304.8000000007</v>
      </c>
    </row>
    <row r="61" spans="1:17" ht="15" customHeight="1">
      <c r="A61" s="12"/>
      <c r="B61" s="27" t="s">
        <v>46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5" customHeight="1">
      <c r="A62" s="12" t="s">
        <v>26</v>
      </c>
      <c r="B62" s="13" t="s">
        <v>92</v>
      </c>
      <c r="C62" s="34">
        <v>62832400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6323000</v>
      </c>
      <c r="J62" s="34">
        <v>500000000</v>
      </c>
      <c r="K62" s="34">
        <v>0</v>
      </c>
      <c r="L62" s="34">
        <v>0</v>
      </c>
      <c r="M62" s="34">
        <v>0</v>
      </c>
      <c r="N62" s="34">
        <v>28708669.219999999</v>
      </c>
      <c r="O62" s="34">
        <v>0</v>
      </c>
      <c r="P62" s="34">
        <v>600000000</v>
      </c>
      <c r="Q62" s="34">
        <v>108773016.81</v>
      </c>
    </row>
    <row r="63" spans="1:17" ht="15" customHeight="1">
      <c r="A63" s="12"/>
      <c r="B63" s="27" t="s">
        <v>93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5" customHeight="1">
      <c r="A64" s="12" t="s">
        <v>27</v>
      </c>
      <c r="B64" s="13" t="s">
        <v>94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1593575</v>
      </c>
      <c r="N64" s="34">
        <v>0</v>
      </c>
      <c r="O64" s="34">
        <v>0</v>
      </c>
      <c r="P64" s="34">
        <v>0</v>
      </c>
      <c r="Q64" s="34">
        <v>0</v>
      </c>
    </row>
    <row r="65" spans="1:17" ht="15" customHeight="1">
      <c r="A65" s="12"/>
      <c r="B65" s="27" t="s">
        <v>95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15" customHeight="1">
      <c r="A66" s="12" t="s">
        <v>28</v>
      </c>
      <c r="B66" s="13" t="s">
        <v>96</v>
      </c>
      <c r="C66" s="34">
        <v>-2758966705.8099999</v>
      </c>
      <c r="D66" s="34">
        <v>38887.5</v>
      </c>
      <c r="E66" s="34">
        <v>-19589.479649999997</v>
      </c>
      <c r="F66" s="34">
        <v>-10119376.490000004</v>
      </c>
      <c r="G66" s="34">
        <v>1165494</v>
      </c>
      <c r="H66" s="34">
        <v>-7504972.8500000006</v>
      </c>
      <c r="I66" s="34">
        <v>-216690621.72999999</v>
      </c>
      <c r="J66" s="34">
        <v>-559708366</v>
      </c>
      <c r="K66" s="34">
        <v>-638881810</v>
      </c>
      <c r="L66" s="34">
        <v>-62884402</v>
      </c>
      <c r="M66" s="34">
        <v>-216300516</v>
      </c>
      <c r="N66" s="34">
        <v>-21234056.09</v>
      </c>
      <c r="O66" s="34">
        <v>0</v>
      </c>
      <c r="P66" s="34">
        <v>-236820831</v>
      </c>
      <c r="Q66" s="34">
        <v>-186479443.60999998</v>
      </c>
    </row>
    <row r="67" spans="1:17" ht="15" customHeight="1">
      <c r="A67" s="12"/>
      <c r="B67" s="27" t="s">
        <v>97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15" customHeight="1">
      <c r="A68" s="12" t="s">
        <v>29</v>
      </c>
      <c r="B68" s="13" t="s">
        <v>98</v>
      </c>
      <c r="C68" s="34">
        <v>543252189.87</v>
      </c>
      <c r="D68" s="34">
        <v>-48660890.519999996</v>
      </c>
      <c r="E68" s="34">
        <v>0</v>
      </c>
      <c r="F68" s="34">
        <v>50196917.600000001</v>
      </c>
      <c r="G68" s="34">
        <v>5703515</v>
      </c>
      <c r="H68" s="34">
        <v>-94257718.010000005</v>
      </c>
      <c r="I68" s="34">
        <v>-928431848.79000008</v>
      </c>
      <c r="J68" s="34">
        <v>-1502692173</v>
      </c>
      <c r="K68" s="34">
        <v>-3655698520</v>
      </c>
      <c r="L68" s="34">
        <v>-279972597</v>
      </c>
      <c r="M68" s="34">
        <v>1170391217</v>
      </c>
      <c r="N68" s="34">
        <v>34260914.729999997</v>
      </c>
      <c r="O68" s="34">
        <v>41536567.890000001</v>
      </c>
      <c r="P68" s="34">
        <v>-145410918</v>
      </c>
      <c r="Q68" s="34">
        <v>-504014788.33000004</v>
      </c>
    </row>
    <row r="69" spans="1:17" ht="15" customHeight="1">
      <c r="A69" s="12"/>
      <c r="B69" s="27" t="s">
        <v>99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5" customHeight="1">
      <c r="A70" s="12" t="s">
        <v>30</v>
      </c>
      <c r="B70" s="13" t="s">
        <v>5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1998058.48</v>
      </c>
      <c r="I70" s="34">
        <v>0</v>
      </c>
      <c r="J70" s="34">
        <v>1480897</v>
      </c>
      <c r="K70" s="34">
        <v>0</v>
      </c>
      <c r="L70" s="34">
        <v>0</v>
      </c>
      <c r="M70" s="34">
        <v>0</v>
      </c>
      <c r="N70" s="34">
        <v>0</v>
      </c>
      <c r="O70" s="34">
        <v>194766.12</v>
      </c>
      <c r="P70" s="34">
        <v>-3144500</v>
      </c>
      <c r="Q70" s="34">
        <v>0</v>
      </c>
    </row>
    <row r="71" spans="1:17" ht="15" customHeight="1">
      <c r="A71" s="12"/>
      <c r="B71" s="27" t="s">
        <v>47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5" customHeight="1">
      <c r="A72" s="12" t="s">
        <v>31</v>
      </c>
      <c r="B72" s="13" t="s">
        <v>100</v>
      </c>
      <c r="C72" s="34">
        <v>2187745161.6100001</v>
      </c>
      <c r="D72" s="34">
        <v>-748124.84</v>
      </c>
      <c r="E72" s="34">
        <v>187875.82704</v>
      </c>
      <c r="F72" s="34">
        <v>177109087.63</v>
      </c>
      <c r="G72" s="34">
        <v>38573484</v>
      </c>
      <c r="H72" s="34">
        <v>350274038.23000002</v>
      </c>
      <c r="I72" s="34">
        <v>304630788.24000001</v>
      </c>
      <c r="J72" s="34">
        <v>5320783300</v>
      </c>
      <c r="K72" s="34">
        <v>3532685100</v>
      </c>
      <c r="L72" s="34">
        <v>30729490</v>
      </c>
      <c r="M72" s="34">
        <v>511277996</v>
      </c>
      <c r="N72" s="34">
        <v>16172559.6</v>
      </c>
      <c r="O72" s="34">
        <v>44349726.700000003</v>
      </c>
      <c r="P72" s="34">
        <v>1554567117</v>
      </c>
      <c r="Q72" s="34">
        <v>324817759.08999997</v>
      </c>
    </row>
    <row r="73" spans="1:17" ht="15" customHeight="1">
      <c r="A73" s="12"/>
      <c r="B73" s="27" t="s">
        <v>101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5" customHeight="1">
      <c r="A74" s="12" t="s">
        <v>32</v>
      </c>
      <c r="B74" s="13" t="s">
        <v>102</v>
      </c>
      <c r="C74" s="34">
        <v>-291392.51</v>
      </c>
      <c r="D74" s="34">
        <v>0</v>
      </c>
      <c r="E74" s="34">
        <v>-2.32599</v>
      </c>
      <c r="F74" s="34">
        <v>-37607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-377335</v>
      </c>
      <c r="N74" s="34">
        <v>0</v>
      </c>
      <c r="O74" s="34">
        <v>0</v>
      </c>
      <c r="P74" s="34">
        <v>-2202809</v>
      </c>
      <c r="Q74" s="34">
        <v>0</v>
      </c>
    </row>
    <row r="75" spans="1:17" ht="15" customHeight="1">
      <c r="A75" s="12"/>
      <c r="B75" s="27" t="s">
        <v>103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5" customHeight="1">
      <c r="A76" s="12" t="s">
        <v>34</v>
      </c>
      <c r="B76" s="13" t="s">
        <v>104</v>
      </c>
      <c r="C76" s="34">
        <v>150643469.38999999</v>
      </c>
      <c r="D76" s="34">
        <v>-7962620.6699999999</v>
      </c>
      <c r="E76" s="34">
        <v>15916.92201</v>
      </c>
      <c r="F76" s="34">
        <v>21535285.074999999</v>
      </c>
      <c r="G76" s="34">
        <v>3318352</v>
      </c>
      <c r="H76" s="34">
        <v>61701740.130000003</v>
      </c>
      <c r="I76" s="34">
        <v>15796566.41</v>
      </c>
      <c r="J76" s="34">
        <v>194979474</v>
      </c>
      <c r="K76" s="34">
        <v>-232923940</v>
      </c>
      <c r="L76" s="34">
        <v>19662203</v>
      </c>
      <c r="M76" s="34">
        <v>366057398</v>
      </c>
      <c r="N76" s="34">
        <v>16786630.949999999</v>
      </c>
      <c r="O76" s="34">
        <v>10745673.699999999</v>
      </c>
      <c r="P76" s="34">
        <v>263646561</v>
      </c>
      <c r="Q76" s="34">
        <v>-2132698.2799999998</v>
      </c>
    </row>
    <row r="77" spans="1:17" ht="15" customHeight="1">
      <c r="A77" s="12"/>
      <c r="B77" s="27" t="s">
        <v>105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5" customHeight="1">
      <c r="A78" s="12" t="s">
        <v>35</v>
      </c>
      <c r="B78" s="13" t="s">
        <v>106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</row>
    <row r="79" spans="1:17" ht="15" customHeight="1">
      <c r="A79" s="12"/>
      <c r="B79" s="27" t="s">
        <v>107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5" customHeight="1">
      <c r="A80" s="12" t="s">
        <v>36</v>
      </c>
      <c r="B80" s="13" t="s">
        <v>108</v>
      </c>
      <c r="C80" s="34">
        <v>1048593446.8599999</v>
      </c>
      <c r="D80" s="34">
        <v>0</v>
      </c>
      <c r="E80" s="34">
        <v>1491.86347</v>
      </c>
      <c r="F80" s="34">
        <v>249477.61000000002</v>
      </c>
      <c r="G80" s="34">
        <v>0</v>
      </c>
      <c r="H80" s="34">
        <v>405033.01</v>
      </c>
      <c r="I80" s="34">
        <v>27898042.390000001</v>
      </c>
      <c r="J80" s="34">
        <v>303307757</v>
      </c>
      <c r="K80" s="34">
        <v>48790400</v>
      </c>
      <c r="L80" s="34">
        <v>0</v>
      </c>
      <c r="M80" s="34">
        <v>0</v>
      </c>
      <c r="N80" s="34">
        <v>0</v>
      </c>
      <c r="O80" s="34">
        <v>0</v>
      </c>
      <c r="P80" s="34">
        <v>1808308</v>
      </c>
      <c r="Q80" s="34">
        <v>26337903.789999999</v>
      </c>
    </row>
    <row r="81" spans="1:17" ht="15" customHeight="1">
      <c r="A81" s="12"/>
      <c r="B81" s="27" t="s">
        <v>109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5" customHeight="1">
      <c r="A82" s="19"/>
      <c r="B82" s="20" t="s">
        <v>48</v>
      </c>
      <c r="C82" s="33">
        <f>+SUM(C58:C81)</f>
        <v>6851017290.2399998</v>
      </c>
      <c r="D82" s="33">
        <f>+SUM(D58:D81)</f>
        <v>99067251.469999999</v>
      </c>
      <c r="E82" s="33">
        <f t="shared" ref="E82:Q82" si="2">+SUM(E58:E81)</f>
        <v>359002.47564999998</v>
      </c>
      <c r="F82" s="33">
        <f t="shared" si="2"/>
        <v>401782916.42500001</v>
      </c>
      <c r="G82" s="33">
        <f t="shared" si="2"/>
        <v>108260845</v>
      </c>
      <c r="H82" s="33">
        <f t="shared" si="2"/>
        <v>1460858479.6200004</v>
      </c>
      <c r="I82" s="33">
        <v>1629525926.52</v>
      </c>
      <c r="J82" s="33">
        <f t="shared" si="2"/>
        <v>8102294624</v>
      </c>
      <c r="K82" s="33">
        <f t="shared" si="2"/>
        <v>4953971230</v>
      </c>
      <c r="L82" s="33">
        <f t="shared" si="2"/>
        <v>244542506</v>
      </c>
      <c r="M82" s="33">
        <f>+SUM(M58:M81)</f>
        <v>3125705660</v>
      </c>
      <c r="N82" s="33">
        <f t="shared" si="2"/>
        <v>168694718.40999997</v>
      </c>
      <c r="O82" s="33">
        <f t="shared" si="2"/>
        <v>176210345.41</v>
      </c>
      <c r="P82" s="33">
        <f t="shared" si="2"/>
        <v>4005405008</v>
      </c>
      <c r="Q82" s="33">
        <f t="shared" si="2"/>
        <v>620867054.26999974</v>
      </c>
    </row>
    <row r="83" spans="1:17" ht="15" customHeight="1">
      <c r="A83" s="21"/>
      <c r="B83" s="22" t="s">
        <v>49</v>
      </c>
      <c r="C83" s="32">
        <f>+C82+C56</f>
        <v>73155593808.539993</v>
      </c>
      <c r="D83" s="32">
        <f>+D82+D56</f>
        <v>865845350.05000007</v>
      </c>
      <c r="E83" s="32">
        <f t="shared" ref="E83:Q83" si="3">+E82+E56</f>
        <v>2314584.7447599997</v>
      </c>
      <c r="F83" s="32">
        <f t="shared" si="3"/>
        <v>2073762724.7949998</v>
      </c>
      <c r="G83" s="32">
        <f t="shared" si="3"/>
        <v>712503406</v>
      </c>
      <c r="H83" s="32">
        <f t="shared" si="3"/>
        <v>16756644732.959999</v>
      </c>
      <c r="I83" s="32">
        <v>19249242259.919998</v>
      </c>
      <c r="J83" s="32">
        <f t="shared" si="3"/>
        <v>90650446727</v>
      </c>
      <c r="K83" s="32">
        <f t="shared" si="3"/>
        <v>47345295240</v>
      </c>
      <c r="L83" s="32">
        <f t="shared" si="3"/>
        <v>3794033852</v>
      </c>
      <c r="M83" s="32">
        <f>+M82+M56</f>
        <v>32278309894</v>
      </c>
      <c r="N83" s="32">
        <f t="shared" si="3"/>
        <v>1686878253.6100001</v>
      </c>
      <c r="O83" s="32">
        <f t="shared" si="3"/>
        <v>1423644467.5799999</v>
      </c>
      <c r="P83" s="32">
        <f t="shared" si="3"/>
        <v>52859519423</v>
      </c>
      <c r="Q83" s="32">
        <f t="shared" si="3"/>
        <v>3263214826.1700001</v>
      </c>
    </row>
    <row r="84" spans="1:17" ht="15" customHeight="1">
      <c r="A84" s="23"/>
      <c r="B84" s="1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5" customHeight="1">
      <c r="A85" s="24" t="s">
        <v>50</v>
      </c>
      <c r="B85" s="2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5" customHeight="1">
      <c r="A86" s="25" t="s">
        <v>51</v>
      </c>
      <c r="C86" s="26">
        <f t="shared" ref="C86:Q86" si="4">+C83-C34</f>
        <v>0</v>
      </c>
      <c r="D86" s="26">
        <f>+D83-D34</f>
        <v>0</v>
      </c>
      <c r="E86" s="26">
        <f t="shared" si="4"/>
        <v>0</v>
      </c>
      <c r="F86" s="26">
        <f t="shared" si="4"/>
        <v>-0.11600041389465332</v>
      </c>
      <c r="G86" s="26">
        <f t="shared" si="4"/>
        <v>0</v>
      </c>
      <c r="H86" s="26">
        <f t="shared" si="4"/>
        <v>0</v>
      </c>
      <c r="I86" s="26">
        <f t="shared" si="4"/>
        <v>2.0000457763671875E-2</v>
      </c>
      <c r="J86" s="26">
        <f t="shared" si="4"/>
        <v>0</v>
      </c>
      <c r="K86" s="26">
        <f t="shared" si="4"/>
        <v>0</v>
      </c>
      <c r="L86" s="26">
        <f t="shared" si="4"/>
        <v>0</v>
      </c>
      <c r="M86" s="26">
        <f>+M83-M34</f>
        <v>0</v>
      </c>
      <c r="N86" s="26">
        <f t="shared" si="4"/>
        <v>0</v>
      </c>
      <c r="O86" s="26">
        <f t="shared" si="4"/>
        <v>-1.0000467300415039E-2</v>
      </c>
      <c r="P86" s="26">
        <f t="shared" si="4"/>
        <v>0</v>
      </c>
      <c r="Q86" s="26">
        <f t="shared" si="4"/>
        <v>1.0000228881835937E-2</v>
      </c>
    </row>
    <row r="87" spans="1:17" ht="15" customHeight="1"/>
    <row r="88" spans="1:17" ht="15" customHeight="1"/>
    <row r="89" spans="1:17" ht="15" customHeight="1"/>
    <row r="90" spans="1:17" ht="15" customHeight="1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5" customHeight="1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5" customHeight="1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5" customHeight="1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5" customHeight="1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" customHeight="1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" customHeight="1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3:17" ht="15" customHeight="1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3:17" ht="15" customHeight="1"/>
  </sheetData>
  <pageMargins left="0.31496062992125984" right="0.23622047244094491" top="0.35433070866141736" bottom="0.27559055118110237" header="0.23622047244094491" footer="0.23622047244094491"/>
  <pageSetup paperSize="9" scale="64" orientation="portrait" verticalDpi="0" r:id="rId1"/>
  <rowBreaks count="1" manualBreakCount="1">
    <brk id="83" max="16383" man="1"/>
  </rowBreaks>
  <colBreaks count="14" manualBreakCount="14">
    <brk id="3" max="1048575" man="1"/>
    <brk id="4" max="1048575" man="1"/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JUN 2018</vt:lpstr>
      <vt:lpstr>'JUN 2018'!Área_de_Impressão</vt:lpstr>
      <vt:lpstr>'JUN 2018'!Print_Area</vt:lpstr>
      <vt:lpstr>'JUN 2018'!Print_Titles</vt:lpstr>
      <vt:lpstr>'JUN 2018'!Títulos_de_Impressão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2019-01-25T14:42:39Z</cp:lastPrinted>
  <dcterms:created xsi:type="dcterms:W3CDTF">2010-12-03T15:20:13Z</dcterms:created>
  <dcterms:modified xsi:type="dcterms:W3CDTF">2019-02-20T16:12:13Z</dcterms:modified>
</cp:coreProperties>
</file>