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EsteLivro"/>
  <mc:AlternateContent xmlns:mc="http://schemas.openxmlformats.org/markup-compatibility/2006">
    <mc:Choice Requires="x15">
      <x15ac:absPath xmlns:x15ac="http://schemas.microsoft.com/office/spreadsheetml/2010/11/ac" url="\\Server-apb\rip\3.Associados\01 - Bases de Dados\SITE APB\2009-Dez 2025\"/>
    </mc:Choice>
  </mc:AlternateContent>
  <xr:revisionPtr revIDLastSave="0" documentId="13_ncr:1_{B42CED5B-1456-4C12-8E5B-656B3FD94892}" xr6:coauthVersionLast="36" xr6:coauthVersionMax="36" xr10:uidLastSave="{00000000-0000-0000-0000-000000000000}"/>
  <bookViews>
    <workbookView xWindow="360" yWindow="45" windowWidth="15000" windowHeight="8145" tabRatio="594" xr2:uid="{00000000-000D-0000-FFFF-FFFF00000000}"/>
  </bookViews>
  <sheets>
    <sheet name="DEC 2025" sheetId="87" r:id="rId1"/>
    <sheet name="JUN 2025" sheetId="86" r:id="rId2"/>
    <sheet name="DEC 2024" sheetId="85" r:id="rId3"/>
    <sheet name="JUN 2024" sheetId="84" r:id="rId4"/>
    <sheet name="DEC 2023" sheetId="54" r:id="rId5"/>
    <sheet name="JUN 2023" sheetId="83" r:id="rId6"/>
    <sheet name="DEC 2022" sheetId="69" r:id="rId7"/>
    <sheet name="JUN 2022" sheetId="82" r:id="rId8"/>
    <sheet name="DEC 2021" sheetId="68" r:id="rId9"/>
    <sheet name="JUN 2021" sheetId="81" r:id="rId10"/>
    <sheet name="DEC 2020" sheetId="67" r:id="rId11"/>
    <sheet name="JUN 2020" sheetId="80" r:id="rId12"/>
    <sheet name="DEC 2019" sheetId="66" r:id="rId13"/>
    <sheet name="JUN 2019" sheetId="79" r:id="rId14"/>
    <sheet name="DEC 2018" sheetId="65" r:id="rId15"/>
    <sheet name="JUN 2018" sheetId="78" r:id="rId16"/>
    <sheet name="DEC 2017" sheetId="63" r:id="rId17"/>
    <sheet name="JUN 2017" sheetId="77" r:id="rId18"/>
    <sheet name="DEC 2016" sheetId="62" r:id="rId19"/>
    <sheet name="JUN 2016" sheetId="76" r:id="rId20"/>
    <sheet name="DEC 2015" sheetId="61" r:id="rId21"/>
    <sheet name="JUN 2015" sheetId="75" r:id="rId22"/>
    <sheet name="DEC 2014" sheetId="60" r:id="rId23"/>
    <sheet name="JUN 2014" sheetId="74" r:id="rId24"/>
    <sheet name="DEC 2013" sheetId="59" r:id="rId25"/>
    <sheet name="JUN 2013" sheetId="73" r:id="rId26"/>
    <sheet name="DEC 2012" sheetId="58" r:id="rId27"/>
    <sheet name="JUN 2012" sheetId="72" r:id="rId28"/>
    <sheet name="DEC 2011" sheetId="57" r:id="rId29"/>
    <sheet name="JUN 2011" sheetId="71" r:id="rId30"/>
    <sheet name="DEC 2010" sheetId="56" r:id="rId31"/>
    <sheet name="JUN 2010" sheetId="70" r:id="rId32"/>
    <sheet name="DEC 2009" sheetId="55" r:id="rId33"/>
  </sheets>
  <definedNames>
    <definedName name="_xlnm.Print_Area" localSheetId="12">'DEC 2019'!$A$1:$AB$115</definedName>
    <definedName name="_xlnm.Print_Area" localSheetId="10">'DEC 2020'!$A$1:$AE$116</definedName>
    <definedName name="_xlnm.Print_Area" localSheetId="2">'DEC 2024'!$A$1:$AE$142</definedName>
    <definedName name="_xlnm.Print_Area" localSheetId="0">'DEC 2025'!$A$1:$AD$142</definedName>
    <definedName name="_xlnm.Print_Area" localSheetId="13">'JUN 2019'!$A$1:$AD$115</definedName>
    <definedName name="_xlnm.Print_Area" localSheetId="9">'JUN 2021'!$A$1:$AE$142</definedName>
    <definedName name="_xlnm.Print_Area" localSheetId="7">'JUN 2022'!$A$1:$AE$142</definedName>
    <definedName name="_xlnm.Print_Area" localSheetId="5">'JUN 2023'!$A$1:$AD$142</definedName>
    <definedName name="_xlnm.Print_Area" localSheetId="3">'JUN 2024'!$A$1:$AD$142</definedName>
    <definedName name="_xlnm.Print_Area" localSheetId="1">'JUN 2025'!$A$1:$AD$142</definedName>
    <definedName name="Print_Area" localSheetId="14">'DEC 2018'!$A$1:$E$83</definedName>
    <definedName name="Print_Area" localSheetId="12">'DEC 2019'!$A$1:$E$115</definedName>
    <definedName name="Print_Area" localSheetId="10">'DEC 2020'!$A$1:$E$115</definedName>
    <definedName name="Print_Area" localSheetId="8">'DEC 2021'!$A$1:$E$115</definedName>
    <definedName name="Print_Area" localSheetId="6">'DEC 2022'!$A$1:$E$115</definedName>
    <definedName name="Print_Area" localSheetId="4">'DEC 2023'!$A$1:$E$115</definedName>
    <definedName name="Print_Area" localSheetId="2">'DEC 2024'!$A$1:$E$115</definedName>
    <definedName name="Print_Area" localSheetId="0">'DEC 2025'!$A$1:$D$115</definedName>
    <definedName name="Print_Area" localSheetId="15">'JUN 2018'!$A$1:$E$83</definedName>
    <definedName name="Print_Area" localSheetId="13">'JUN 2019'!$A$1:$E$115</definedName>
    <definedName name="Print_Area" localSheetId="11">'JUN 2020'!$A$1:$E$115</definedName>
    <definedName name="Print_Area" localSheetId="9">'JUN 2021'!$A$1:$E$115</definedName>
    <definedName name="Print_Area" localSheetId="7">'JUN 2022'!$A$1:$E$115</definedName>
    <definedName name="Print_Area" localSheetId="5">'JUN 2023'!$A$1:$E$115</definedName>
    <definedName name="Print_Area" localSheetId="3">'JUN 2024'!$A$1:$E$115</definedName>
    <definedName name="Print_Area" localSheetId="1">'JUN 2025'!$A$1:$E$115</definedName>
    <definedName name="Print_Titles" localSheetId="14">'DEC 2018'!$A:$B,'DEC 2018'!$4:$4</definedName>
    <definedName name="Print_Titles" localSheetId="12">'DEC 2019'!$A:$B,'DEC 2019'!$4:$4</definedName>
    <definedName name="Print_Titles" localSheetId="10">'DEC 2020'!$A:$B,'DEC 2020'!$4:$4</definedName>
    <definedName name="Print_Titles" localSheetId="8">'DEC 2021'!$A:$B,'DEC 2021'!$4:$4</definedName>
    <definedName name="Print_Titles" localSheetId="6">'DEC 2022'!$A:$B,'DEC 2022'!$4:$4</definedName>
    <definedName name="Print_Titles" localSheetId="4">'DEC 2023'!$A:$B,'DEC 2023'!$4:$4</definedName>
    <definedName name="Print_Titles" localSheetId="2">'DEC 2024'!$A:$B,'DEC 2024'!$4:$4</definedName>
    <definedName name="Print_Titles" localSheetId="0">'DEC 2025'!$A:$B,'DEC 2025'!$4:$4</definedName>
    <definedName name="Print_Titles" localSheetId="15">'JUN 2018'!$A:$B,'JUN 2018'!$4:$4</definedName>
    <definedName name="Print_Titles" localSheetId="13">'JUN 2019'!$A:$B,'JUN 2019'!$4:$4</definedName>
    <definedName name="Print_Titles" localSheetId="11">'JUN 2020'!$A:$B,'JUN 2020'!$4:$4</definedName>
    <definedName name="Print_Titles" localSheetId="9">'JUN 2021'!$A:$B,'JUN 2021'!$4:$4</definedName>
    <definedName name="Print_Titles" localSheetId="7">'JUN 2022'!$A:$B,'JUN 2022'!$4:$4</definedName>
    <definedName name="Print_Titles" localSheetId="5">'JUN 2023'!$A:$B,'JUN 2023'!$4:$4</definedName>
    <definedName name="Print_Titles" localSheetId="3">'JUN 2024'!$A:$B,'JUN 2024'!$4:$4</definedName>
    <definedName name="Print_Titles" localSheetId="1">'JUN 2025'!$A:$B,'JUN 2025'!$4:$4</definedName>
    <definedName name="_xlnm.Print_Titles" localSheetId="32">'DEC 2009'!$A:$B,'DEC 2009'!$1:$4</definedName>
    <definedName name="_xlnm.Print_Titles" localSheetId="30">'DEC 2010'!$A:$B,'DEC 2010'!$1:$4</definedName>
    <definedName name="_xlnm.Print_Titles" localSheetId="28">'DEC 2011'!$A:$B,'DEC 2011'!$4:$4</definedName>
    <definedName name="_xlnm.Print_Titles" localSheetId="26">'DEC 2012'!$A:$B,'DEC 2012'!$4:$4</definedName>
    <definedName name="_xlnm.Print_Titles" localSheetId="24">'DEC 2013'!$A:$B,'DEC 2013'!$4:$4</definedName>
    <definedName name="_xlnm.Print_Titles" localSheetId="22">'DEC 2014'!$A:$B,'DEC 2014'!$4:$4</definedName>
    <definedName name="_xlnm.Print_Titles" localSheetId="20">'DEC 2015'!$A:$B,'DEC 2015'!$4:$4</definedName>
    <definedName name="_xlnm.Print_Titles" localSheetId="18">'DEC 2016'!$A:$B,'DEC 2016'!$4:$4</definedName>
    <definedName name="_xlnm.Print_Titles" localSheetId="16">'DEC 2017'!$A:$B,'DEC 2017'!$4:$4</definedName>
    <definedName name="_xlnm.Print_Titles" localSheetId="14">'DEC 2018'!$A:$B</definedName>
    <definedName name="_xlnm.Print_Titles" localSheetId="12">'DEC 2019'!$A:$B</definedName>
    <definedName name="_xlnm.Print_Titles" localSheetId="10">'DEC 2020'!$A:$B</definedName>
    <definedName name="_xlnm.Print_Titles" localSheetId="8">'DEC 2021'!$A:$B</definedName>
    <definedName name="_xlnm.Print_Titles" localSheetId="6">'DEC 2022'!$A:$B</definedName>
    <definedName name="_xlnm.Print_Titles" localSheetId="4">'DEC 2023'!$A:$B</definedName>
    <definedName name="_xlnm.Print_Titles" localSheetId="2">'DEC 2024'!$A:$B</definedName>
    <definedName name="_xlnm.Print_Titles" localSheetId="0">'DEC 2025'!$A:$B</definedName>
    <definedName name="_xlnm.Print_Titles" localSheetId="31">'JUN 2010'!$A:$B,'JUN 2010'!$1:$4</definedName>
    <definedName name="_xlnm.Print_Titles" localSheetId="29">'JUN 2011'!$A:$B,'JUN 2011'!$1:$4</definedName>
    <definedName name="_xlnm.Print_Titles" localSheetId="27">'JUN 2012'!$A:$B,'JUN 2012'!$1:$4</definedName>
    <definedName name="_xlnm.Print_Titles" localSheetId="25">'JUN 2013'!$A:$B,'JUN 2013'!$4:$4</definedName>
    <definedName name="_xlnm.Print_Titles" localSheetId="23">'JUN 2014'!$A:$B,'JUN 2014'!$4:$4</definedName>
    <definedName name="_xlnm.Print_Titles" localSheetId="21">'JUN 2015'!$A:$B,'JUN 2015'!$4:$4</definedName>
    <definedName name="_xlnm.Print_Titles" localSheetId="19">'JUN 2016'!$A:$B,'JUN 2016'!$4:$4</definedName>
    <definedName name="_xlnm.Print_Titles" localSheetId="17">'JUN 2017'!$A:$B,'JUN 2017'!$4:$4</definedName>
    <definedName name="_xlnm.Print_Titles" localSheetId="15">'JUN 2018'!$A:$B</definedName>
    <definedName name="_xlnm.Print_Titles" localSheetId="13">'JUN 2019'!$A:$B</definedName>
    <definedName name="_xlnm.Print_Titles" localSheetId="11">'JUN 2020'!$A:$B</definedName>
    <definedName name="_xlnm.Print_Titles" localSheetId="9">'JUN 2021'!$A:$B</definedName>
    <definedName name="_xlnm.Print_Titles" localSheetId="7">'JUN 2022'!$A:$B</definedName>
    <definedName name="_xlnm.Print_Titles" localSheetId="5">'JUN 2023'!$A:$B</definedName>
    <definedName name="_xlnm.Print_Titles" localSheetId="3">'JUN 2024'!$A:$B</definedName>
    <definedName name="_xlnm.Print_Titles" localSheetId="1">'JUN 2025'!$A:$B</definedName>
  </definedNames>
  <calcPr calcId="191029"/>
</workbook>
</file>

<file path=xl/calcChain.xml><?xml version="1.0" encoding="utf-8"?>
<calcChain xmlns="http://schemas.openxmlformats.org/spreadsheetml/2006/main">
  <c r="G141" i="87" l="1"/>
  <c r="AD114" i="79" l="1"/>
  <c r="AC114" i="79"/>
  <c r="AB114" i="79"/>
  <c r="AA114" i="79"/>
  <c r="Z114" i="79"/>
  <c r="Y114" i="79"/>
  <c r="X114" i="79"/>
  <c r="W114" i="79"/>
  <c r="V114" i="79"/>
  <c r="U114" i="79"/>
  <c r="T114" i="79"/>
  <c r="S114" i="79"/>
  <c r="R114" i="79"/>
  <c r="Q114" i="79"/>
  <c r="P114" i="79"/>
  <c r="O114" i="79"/>
  <c r="N114" i="79"/>
  <c r="M114" i="79"/>
  <c r="L114" i="79"/>
  <c r="K114" i="79"/>
  <c r="J114" i="79"/>
  <c r="I114" i="79"/>
  <c r="H114" i="79"/>
  <c r="G114" i="79"/>
  <c r="F114" i="79"/>
  <c r="E114" i="79"/>
  <c r="D114" i="79"/>
  <c r="C114" i="79"/>
  <c r="AD90" i="79"/>
  <c r="AD115" i="79" s="1"/>
  <c r="AC90" i="79"/>
  <c r="AB90" i="79"/>
  <c r="AA90" i="79"/>
  <c r="Z90" i="79"/>
  <c r="Y90" i="79"/>
  <c r="X90" i="79"/>
  <c r="X115" i="79" s="1"/>
  <c r="W90" i="79"/>
  <c r="W115" i="79" s="1"/>
  <c r="V90" i="79"/>
  <c r="U90" i="79"/>
  <c r="T90" i="79"/>
  <c r="S90" i="79"/>
  <c r="R90" i="79"/>
  <c r="Q90" i="79"/>
  <c r="P90" i="79"/>
  <c r="P115" i="79" s="1"/>
  <c r="O90" i="79"/>
  <c r="O115" i="79" s="1"/>
  <c r="N90" i="79"/>
  <c r="M90" i="79"/>
  <c r="L90" i="79"/>
  <c r="K90" i="79"/>
  <c r="J90" i="79"/>
  <c r="I90" i="79"/>
  <c r="H90" i="79"/>
  <c r="H115" i="79" s="1"/>
  <c r="G90" i="79"/>
  <c r="G115" i="79" s="1"/>
  <c r="F90" i="79"/>
  <c r="E90" i="79"/>
  <c r="D90" i="79"/>
  <c r="C90" i="79"/>
  <c r="C115" i="79" l="1"/>
  <c r="K115" i="79"/>
  <c r="S115" i="79"/>
  <c r="AA115" i="79"/>
  <c r="F115" i="79"/>
  <c r="V115" i="79"/>
  <c r="J115" i="79"/>
  <c r="Z115" i="79"/>
  <c r="D115" i="79"/>
  <c r="L115" i="79"/>
  <c r="T115" i="79"/>
  <c r="AB115" i="79"/>
  <c r="N115" i="79"/>
  <c r="R115" i="79"/>
  <c r="I115" i="79"/>
  <c r="Q115" i="79"/>
  <c r="Y115" i="79"/>
  <c r="E115" i="79"/>
  <c r="M115" i="79"/>
  <c r="U115" i="79"/>
  <c r="AC115" i="79"/>
  <c r="X83" i="78"/>
  <c r="AE82" i="78"/>
  <c r="AD82" i="78"/>
  <c r="AC82" i="78"/>
  <c r="AB82" i="78"/>
  <c r="AA82" i="78"/>
  <c r="Z82" i="78"/>
  <c r="Z83" i="78" s="1"/>
  <c r="Y82" i="78"/>
  <c r="Y83" i="78" s="1"/>
  <c r="X82" i="78"/>
  <c r="W82" i="78"/>
  <c r="V82" i="78"/>
  <c r="U82" i="78"/>
  <c r="T82" i="78"/>
  <c r="S82" i="78"/>
  <c r="R82" i="78"/>
  <c r="R83" i="78" s="1"/>
  <c r="Q82" i="78"/>
  <c r="Q83" i="78" s="1"/>
  <c r="P82" i="78"/>
  <c r="P83" i="78" s="1"/>
  <c r="L82" i="78"/>
  <c r="K82" i="78"/>
  <c r="J82" i="78"/>
  <c r="I82" i="78"/>
  <c r="H82" i="78"/>
  <c r="G82" i="78"/>
  <c r="G83" i="78" s="1"/>
  <c r="F82" i="78"/>
  <c r="F83" i="78" s="1"/>
  <c r="E82" i="78"/>
  <c r="E83" i="78" s="1"/>
  <c r="D82" i="78"/>
  <c r="C82" i="78"/>
  <c r="AE56" i="78"/>
  <c r="AE83" i="78" s="1"/>
  <c r="AD56" i="78"/>
  <c r="AC56" i="78"/>
  <c r="AB56" i="78"/>
  <c r="AA56" i="78"/>
  <c r="AA83" i="78" s="1"/>
  <c r="Z56" i="78"/>
  <c r="Y56" i="78"/>
  <c r="X56" i="78"/>
  <c r="W56" i="78"/>
  <c r="W83" i="78" s="1"/>
  <c r="V56" i="78"/>
  <c r="U56" i="78"/>
  <c r="T56" i="78"/>
  <c r="S56" i="78"/>
  <c r="S83" i="78" s="1"/>
  <c r="R56" i="78"/>
  <c r="Q56" i="78"/>
  <c r="P56" i="78"/>
  <c r="L56" i="78"/>
  <c r="L83" i="78" s="1"/>
  <c r="K56" i="78"/>
  <c r="J56" i="78"/>
  <c r="I56" i="78"/>
  <c r="H56" i="78"/>
  <c r="H83" i="78" s="1"/>
  <c r="G56" i="78"/>
  <c r="F56" i="78"/>
  <c r="E56" i="78"/>
  <c r="D56" i="78"/>
  <c r="D83" i="78" s="1"/>
  <c r="C56" i="78"/>
  <c r="AE34" i="78"/>
  <c r="AD34" i="78"/>
  <c r="AC34" i="78"/>
  <c r="AB34" i="78"/>
  <c r="AA34" i="78"/>
  <c r="Z34" i="78"/>
  <c r="Y34" i="78"/>
  <c r="X34" i="78"/>
  <c r="W34" i="78"/>
  <c r="V34" i="78"/>
  <c r="U34" i="78"/>
  <c r="T34" i="78"/>
  <c r="S34" i="78"/>
  <c r="R34" i="78"/>
  <c r="Q34" i="78"/>
  <c r="P34" i="78"/>
  <c r="L34" i="78"/>
  <c r="K34" i="78"/>
  <c r="J34" i="78"/>
  <c r="I34" i="78"/>
  <c r="H34" i="78"/>
  <c r="G34" i="78"/>
  <c r="F34" i="78"/>
  <c r="E34" i="78"/>
  <c r="D34" i="78"/>
  <c r="C34" i="78"/>
  <c r="I83" i="78" l="1"/>
  <c r="T83" i="78"/>
  <c r="AB83" i="78"/>
  <c r="J83" i="78"/>
  <c r="U83" i="78"/>
  <c r="AC83" i="78"/>
  <c r="C83" i="78"/>
  <c r="K83" i="78"/>
  <c r="V83" i="78"/>
  <c r="AD83" i="78"/>
  <c r="AF200" i="75"/>
  <c r="AE200" i="75"/>
  <c r="AD200" i="75"/>
  <c r="AC200" i="75"/>
  <c r="AB200" i="75"/>
  <c r="AA200" i="75"/>
  <c r="Z200" i="75"/>
  <c r="Y200" i="75"/>
  <c r="X200" i="75"/>
  <c r="W200" i="75"/>
  <c r="V200" i="75"/>
  <c r="U200" i="75"/>
  <c r="T200" i="75"/>
  <c r="S200" i="75"/>
  <c r="R200" i="75"/>
  <c r="Q200" i="75"/>
  <c r="P200" i="75"/>
  <c r="O200" i="75"/>
  <c r="N200" i="75"/>
  <c r="M200" i="75"/>
  <c r="L200" i="75"/>
  <c r="K200" i="75"/>
  <c r="J200" i="75"/>
  <c r="I200" i="75"/>
  <c r="H200" i="75"/>
  <c r="G200" i="75"/>
  <c r="F200" i="75"/>
  <c r="E200" i="75"/>
  <c r="D200" i="75"/>
  <c r="C200" i="75"/>
  <c r="AF156" i="75"/>
  <c r="AE156" i="75"/>
  <c r="AD156" i="75"/>
  <c r="AD182" i="75" s="1"/>
  <c r="AC156" i="75"/>
  <c r="AB156" i="75"/>
  <c r="AA156" i="75"/>
  <c r="Z156" i="75"/>
  <c r="Y156" i="75"/>
  <c r="X156" i="75"/>
  <c r="W156" i="75"/>
  <c r="V156" i="75"/>
  <c r="U156" i="75"/>
  <c r="T156" i="75"/>
  <c r="S156" i="75"/>
  <c r="R156" i="75"/>
  <c r="Q156" i="75"/>
  <c r="P156" i="75"/>
  <c r="O156" i="75"/>
  <c r="N156" i="75"/>
  <c r="M156" i="75"/>
  <c r="L156" i="75"/>
  <c r="K156" i="75"/>
  <c r="J156" i="75"/>
  <c r="I156" i="75"/>
  <c r="H156" i="75"/>
  <c r="G156" i="75"/>
  <c r="F156" i="75"/>
  <c r="E156" i="75"/>
  <c r="D156" i="75"/>
  <c r="C156" i="75"/>
  <c r="AF146" i="75"/>
  <c r="AE146" i="75"/>
  <c r="AC146" i="75"/>
  <c r="AB146" i="75"/>
  <c r="AA146" i="75"/>
  <c r="Z146" i="75"/>
  <c r="Y146" i="75"/>
  <c r="X146" i="75"/>
  <c r="W146" i="75"/>
  <c r="V146" i="75"/>
  <c r="U146" i="75"/>
  <c r="T146" i="75"/>
  <c r="S146" i="75"/>
  <c r="R146" i="75"/>
  <c r="Q146" i="75"/>
  <c r="P146" i="75"/>
  <c r="O146" i="75"/>
  <c r="N146" i="75"/>
  <c r="M146" i="75"/>
  <c r="L146" i="75"/>
  <c r="K146" i="75"/>
  <c r="J146" i="75"/>
  <c r="I146" i="75"/>
  <c r="H146" i="75"/>
  <c r="G146" i="75"/>
  <c r="F146" i="75"/>
  <c r="E146" i="75"/>
  <c r="D146" i="75"/>
  <c r="C146" i="75"/>
  <c r="AF134" i="75"/>
  <c r="AF182" i="75" s="1"/>
  <c r="AE134" i="75"/>
  <c r="AE182" i="75" s="1"/>
  <c r="AE201" i="75" s="1"/>
  <c r="AC134" i="75"/>
  <c r="AC182" i="75" s="1"/>
  <c r="AB134" i="75"/>
  <c r="AA134" i="75"/>
  <c r="Z134" i="75"/>
  <c r="Y134" i="75"/>
  <c r="X134" i="75"/>
  <c r="X182" i="75" s="1"/>
  <c r="W134" i="75"/>
  <c r="W182" i="75" s="1"/>
  <c r="W201" i="75" s="1"/>
  <c r="V134" i="75"/>
  <c r="V182" i="75" s="1"/>
  <c r="U134" i="75"/>
  <c r="U182" i="75" s="1"/>
  <c r="T134" i="75"/>
  <c r="S134" i="75"/>
  <c r="R134" i="75"/>
  <c r="Q134" i="75"/>
  <c r="P134" i="75"/>
  <c r="P182" i="75" s="1"/>
  <c r="O134" i="75"/>
  <c r="O182" i="75" s="1"/>
  <c r="O201" i="75" s="1"/>
  <c r="N134" i="75"/>
  <c r="N182" i="75" s="1"/>
  <c r="M134" i="75"/>
  <c r="M182" i="75" s="1"/>
  <c r="L134" i="75"/>
  <c r="K134" i="75"/>
  <c r="J134" i="75"/>
  <c r="I134" i="75"/>
  <c r="H134" i="75"/>
  <c r="H182" i="75" s="1"/>
  <c r="G134" i="75"/>
  <c r="G182" i="75" s="1"/>
  <c r="G201" i="75" s="1"/>
  <c r="F134" i="75"/>
  <c r="F182" i="75" s="1"/>
  <c r="E134" i="75"/>
  <c r="E182" i="75" s="1"/>
  <c r="D134" i="75"/>
  <c r="C134" i="75"/>
  <c r="AF120" i="75"/>
  <c r="AE120" i="75"/>
  <c r="AC120" i="75"/>
  <c r="AB120" i="75"/>
  <c r="AA120" i="75"/>
  <c r="Z120" i="75"/>
  <c r="Y120" i="75"/>
  <c r="X120" i="75"/>
  <c r="W120" i="75"/>
  <c r="V120" i="75"/>
  <c r="U120" i="75"/>
  <c r="T120" i="75"/>
  <c r="S120" i="75"/>
  <c r="R120" i="75"/>
  <c r="Q120" i="75"/>
  <c r="P120" i="75"/>
  <c r="O120" i="75"/>
  <c r="N120" i="75"/>
  <c r="M120" i="75"/>
  <c r="L120" i="75"/>
  <c r="K120" i="75"/>
  <c r="J120" i="75"/>
  <c r="I120" i="75"/>
  <c r="H120" i="75"/>
  <c r="G120" i="75"/>
  <c r="F120" i="75"/>
  <c r="E120" i="75"/>
  <c r="D120" i="75"/>
  <c r="C120" i="75"/>
  <c r="AF110" i="75"/>
  <c r="AE110" i="75"/>
  <c r="AC110" i="75"/>
  <c r="AB110" i="75"/>
  <c r="AA110" i="75"/>
  <c r="Z110" i="75"/>
  <c r="Y110" i="75"/>
  <c r="X110" i="75"/>
  <c r="W110" i="75"/>
  <c r="V110" i="75"/>
  <c r="U110" i="75"/>
  <c r="T110" i="75"/>
  <c r="S110" i="75"/>
  <c r="R110" i="75"/>
  <c r="Q110" i="75"/>
  <c r="P110" i="75"/>
  <c r="O110" i="75"/>
  <c r="N110" i="75"/>
  <c r="M110" i="75"/>
  <c r="L110" i="75"/>
  <c r="K110" i="75"/>
  <c r="J110" i="75"/>
  <c r="I110" i="75"/>
  <c r="H110" i="75"/>
  <c r="G110" i="75"/>
  <c r="F110" i="75"/>
  <c r="E110" i="75"/>
  <c r="D110" i="75"/>
  <c r="C110" i="75"/>
  <c r="AF104" i="75"/>
  <c r="AE104" i="75"/>
  <c r="AD104" i="75"/>
  <c r="AC104" i="75"/>
  <c r="AB104" i="75"/>
  <c r="AA104" i="75"/>
  <c r="Z104" i="75"/>
  <c r="Y104" i="75"/>
  <c r="X104" i="75"/>
  <c r="W104" i="75"/>
  <c r="V104" i="75"/>
  <c r="U104" i="75"/>
  <c r="T104" i="75"/>
  <c r="S104" i="75"/>
  <c r="R104" i="75"/>
  <c r="Q104" i="75"/>
  <c r="P104" i="75"/>
  <c r="O104" i="75"/>
  <c r="N104" i="75"/>
  <c r="M104" i="75"/>
  <c r="L104" i="75"/>
  <c r="K104" i="75"/>
  <c r="J104" i="75"/>
  <c r="I104" i="75"/>
  <c r="H104" i="75"/>
  <c r="G104" i="75"/>
  <c r="F104" i="75"/>
  <c r="E104" i="75"/>
  <c r="D104" i="75"/>
  <c r="C104" i="75"/>
  <c r="AF98" i="75"/>
  <c r="AE98" i="75"/>
  <c r="AD98" i="75"/>
  <c r="AC98" i="75"/>
  <c r="AB98" i="75"/>
  <c r="AA98" i="75"/>
  <c r="Z98" i="75"/>
  <c r="Y98" i="75"/>
  <c r="X98" i="75"/>
  <c r="W98" i="75"/>
  <c r="V98" i="75"/>
  <c r="U98" i="75"/>
  <c r="T98" i="75"/>
  <c r="S98" i="75"/>
  <c r="R98" i="75"/>
  <c r="Q98" i="75"/>
  <c r="P98" i="75"/>
  <c r="O98" i="75"/>
  <c r="N98" i="75"/>
  <c r="M98" i="75"/>
  <c r="L98" i="75"/>
  <c r="K98" i="75"/>
  <c r="J98" i="75"/>
  <c r="I98" i="75"/>
  <c r="H98" i="75"/>
  <c r="G98" i="75"/>
  <c r="F98" i="75"/>
  <c r="E98" i="75"/>
  <c r="D98" i="75"/>
  <c r="C98" i="75"/>
  <c r="AF92" i="75"/>
  <c r="AE92" i="75"/>
  <c r="AD92" i="75"/>
  <c r="AC92" i="75"/>
  <c r="AB92" i="75"/>
  <c r="AA92" i="75"/>
  <c r="Z92" i="75"/>
  <c r="Y92" i="75"/>
  <c r="X92" i="75"/>
  <c r="W92" i="75"/>
  <c r="V92" i="75"/>
  <c r="U92" i="75"/>
  <c r="T92" i="75"/>
  <c r="S92" i="75"/>
  <c r="R92" i="75"/>
  <c r="Q92" i="75"/>
  <c r="P92" i="75"/>
  <c r="O92" i="75"/>
  <c r="N92" i="75"/>
  <c r="M92" i="75"/>
  <c r="L92" i="75"/>
  <c r="K92" i="75"/>
  <c r="J92" i="75"/>
  <c r="I92" i="75"/>
  <c r="H92" i="75"/>
  <c r="G92" i="75"/>
  <c r="F92" i="75"/>
  <c r="E92" i="75"/>
  <c r="D92" i="75"/>
  <c r="C92" i="75"/>
  <c r="AF86" i="75"/>
  <c r="AE86" i="75"/>
  <c r="AC86" i="75"/>
  <c r="AB86" i="75"/>
  <c r="AA86" i="75"/>
  <c r="Z86" i="75"/>
  <c r="Y86" i="75"/>
  <c r="X86" i="75"/>
  <c r="W86" i="75"/>
  <c r="V86" i="75"/>
  <c r="U86" i="75"/>
  <c r="T86" i="75"/>
  <c r="S86" i="75"/>
  <c r="R86" i="75"/>
  <c r="Q86" i="75"/>
  <c r="P86" i="75"/>
  <c r="N86" i="75"/>
  <c r="M86" i="75"/>
  <c r="L86" i="75"/>
  <c r="K86" i="75"/>
  <c r="J86" i="75"/>
  <c r="I86" i="75"/>
  <c r="H86" i="75"/>
  <c r="G86" i="75"/>
  <c r="F86" i="75"/>
  <c r="E86" i="75"/>
  <c r="D86" i="75"/>
  <c r="C86" i="75"/>
  <c r="AF74" i="75"/>
  <c r="AE74" i="75"/>
  <c r="AD74" i="75"/>
  <c r="AC74" i="75"/>
  <c r="AB74" i="75"/>
  <c r="AA74" i="75"/>
  <c r="Z74" i="75"/>
  <c r="Y74" i="75"/>
  <c r="X74" i="75"/>
  <c r="W74" i="75"/>
  <c r="V74" i="75"/>
  <c r="U74" i="75"/>
  <c r="T74" i="75"/>
  <c r="S74" i="75"/>
  <c r="R74" i="75"/>
  <c r="Q74" i="75"/>
  <c r="P74" i="75"/>
  <c r="O74" i="75"/>
  <c r="N74" i="75"/>
  <c r="M74" i="75"/>
  <c r="L74" i="75"/>
  <c r="K74" i="75"/>
  <c r="J74" i="75"/>
  <c r="I74" i="75"/>
  <c r="H74" i="75"/>
  <c r="G74" i="75"/>
  <c r="F74" i="75"/>
  <c r="E74" i="75"/>
  <c r="D74" i="75"/>
  <c r="C74" i="75"/>
  <c r="AF62" i="75"/>
  <c r="AE62" i="75"/>
  <c r="AC62" i="75"/>
  <c r="AB62" i="75"/>
  <c r="AA62" i="75"/>
  <c r="Z62" i="75"/>
  <c r="Y62" i="75"/>
  <c r="X62" i="75"/>
  <c r="W62" i="75"/>
  <c r="V62" i="75"/>
  <c r="U62" i="75"/>
  <c r="T62" i="75"/>
  <c r="S62" i="75"/>
  <c r="R62" i="75"/>
  <c r="Q62" i="75"/>
  <c r="P62" i="75"/>
  <c r="O62" i="75"/>
  <c r="N62" i="75"/>
  <c r="M62" i="75"/>
  <c r="L62" i="75"/>
  <c r="K62" i="75"/>
  <c r="J62" i="75"/>
  <c r="I62" i="75"/>
  <c r="H62" i="75"/>
  <c r="G62" i="75"/>
  <c r="F62" i="75"/>
  <c r="E62" i="75"/>
  <c r="D62" i="75"/>
  <c r="C62" i="75"/>
  <c r="AF48" i="75"/>
  <c r="AE48" i="75"/>
  <c r="AC48" i="75"/>
  <c r="AB48" i="75"/>
  <c r="AA48" i="75"/>
  <c r="Z48" i="75"/>
  <c r="Y48" i="75"/>
  <c r="X48" i="75"/>
  <c r="W48" i="75"/>
  <c r="V48" i="75"/>
  <c r="U48" i="75"/>
  <c r="T48" i="75"/>
  <c r="S48" i="75"/>
  <c r="R48" i="75"/>
  <c r="Q48" i="75"/>
  <c r="P48" i="75"/>
  <c r="O48" i="75"/>
  <c r="N48" i="75"/>
  <c r="M48" i="75"/>
  <c r="L48" i="75"/>
  <c r="K48" i="75"/>
  <c r="J48" i="75"/>
  <c r="I48" i="75"/>
  <c r="H48" i="75"/>
  <c r="G48" i="75"/>
  <c r="F48" i="75"/>
  <c r="E48" i="75"/>
  <c r="D48" i="75"/>
  <c r="C48" i="75"/>
  <c r="AF36" i="75"/>
  <c r="AE36" i="75"/>
  <c r="AC36" i="75"/>
  <c r="AB36" i="75"/>
  <c r="AA36" i="75"/>
  <c r="Z36" i="75"/>
  <c r="Y36" i="75"/>
  <c r="X36" i="75"/>
  <c r="W36" i="75"/>
  <c r="V36" i="75"/>
  <c r="U36" i="75"/>
  <c r="T36" i="75"/>
  <c r="S36" i="75"/>
  <c r="R36" i="75"/>
  <c r="Q36" i="75"/>
  <c r="P36" i="75"/>
  <c r="O36" i="75"/>
  <c r="N36" i="75"/>
  <c r="M36" i="75"/>
  <c r="L36" i="75"/>
  <c r="K36" i="75"/>
  <c r="J36" i="75"/>
  <c r="I36" i="75"/>
  <c r="H36" i="75"/>
  <c r="G36" i="75"/>
  <c r="F36" i="75"/>
  <c r="E36" i="75"/>
  <c r="D36" i="75"/>
  <c r="C36" i="75"/>
  <c r="AF26" i="75"/>
  <c r="AE26" i="75"/>
  <c r="AD26" i="75"/>
  <c r="AC26" i="75"/>
  <c r="AB26" i="75"/>
  <c r="AA26" i="75"/>
  <c r="Z26" i="75"/>
  <c r="Y26" i="75"/>
  <c r="X26" i="75"/>
  <c r="W26" i="75"/>
  <c r="V26" i="75"/>
  <c r="U26" i="75"/>
  <c r="T26" i="75"/>
  <c r="S26" i="75"/>
  <c r="R26" i="75"/>
  <c r="Q26" i="75"/>
  <c r="P26" i="75"/>
  <c r="O26" i="75"/>
  <c r="N26" i="75"/>
  <c r="M26" i="75"/>
  <c r="L26" i="75"/>
  <c r="K26" i="75"/>
  <c r="J26" i="75"/>
  <c r="I26" i="75"/>
  <c r="H26" i="75"/>
  <c r="G26" i="75"/>
  <c r="F26" i="75"/>
  <c r="E26" i="75"/>
  <c r="D26" i="75"/>
  <c r="C26" i="75"/>
  <c r="AF14" i="75"/>
  <c r="AE14" i="75"/>
  <c r="AC14" i="75"/>
  <c r="AC126" i="75" s="1"/>
  <c r="AB14" i="75"/>
  <c r="AA14" i="75"/>
  <c r="Z14" i="75"/>
  <c r="Y14" i="75"/>
  <c r="X14" i="75"/>
  <c r="W14" i="75"/>
  <c r="V14" i="75"/>
  <c r="U14" i="75"/>
  <c r="U126" i="75" s="1"/>
  <c r="T14" i="75"/>
  <c r="S14" i="75"/>
  <c r="R14" i="75"/>
  <c r="Q14" i="75"/>
  <c r="P14" i="75"/>
  <c r="O14" i="75"/>
  <c r="O126" i="75" s="1"/>
  <c r="N14" i="75"/>
  <c r="M14" i="75"/>
  <c r="M126" i="75" s="1"/>
  <c r="L14" i="75"/>
  <c r="K14" i="75"/>
  <c r="J14" i="75"/>
  <c r="I14" i="75"/>
  <c r="H14" i="75"/>
  <c r="G14" i="75"/>
  <c r="G126" i="75" s="1"/>
  <c r="F14" i="75"/>
  <c r="E14" i="75"/>
  <c r="E126" i="75" s="1"/>
  <c r="D14" i="75"/>
  <c r="C14" i="75"/>
  <c r="AF6" i="75"/>
  <c r="AE6" i="75"/>
  <c r="AC6" i="75"/>
  <c r="AB6" i="75"/>
  <c r="AA6" i="75"/>
  <c r="AA126" i="75" s="1"/>
  <c r="Z6" i="75"/>
  <c r="Z126" i="75" s="1"/>
  <c r="Y6" i="75"/>
  <c r="X6" i="75"/>
  <c r="W6" i="75"/>
  <c r="V6" i="75"/>
  <c r="U6" i="75"/>
  <c r="T6" i="75"/>
  <c r="S6" i="75"/>
  <c r="S126" i="75" s="1"/>
  <c r="R6" i="75"/>
  <c r="R126" i="75" s="1"/>
  <c r="Q6" i="75"/>
  <c r="P6" i="75"/>
  <c r="O6" i="75"/>
  <c r="N6" i="75"/>
  <c r="M6" i="75"/>
  <c r="L6" i="75"/>
  <c r="K6" i="75"/>
  <c r="K126" i="75" s="1"/>
  <c r="J6" i="75"/>
  <c r="J126" i="75" s="1"/>
  <c r="I6" i="75"/>
  <c r="H6" i="75"/>
  <c r="G6" i="75"/>
  <c r="F6" i="75"/>
  <c r="E6" i="75"/>
  <c r="D6" i="75"/>
  <c r="C6" i="75"/>
  <c r="C126" i="75" s="1"/>
  <c r="I126" i="75" l="1"/>
  <c r="Q126" i="75"/>
  <c r="Y126" i="75"/>
  <c r="D126" i="75"/>
  <c r="L126" i="75"/>
  <c r="T126" i="75"/>
  <c r="AB126" i="75"/>
  <c r="D182" i="75"/>
  <c r="D201" i="75" s="1"/>
  <c r="L182" i="75"/>
  <c r="T182" i="75"/>
  <c r="AB182" i="75"/>
  <c r="AD201" i="75"/>
  <c r="W126" i="75"/>
  <c r="F126" i="75"/>
  <c r="V126" i="75"/>
  <c r="AE126" i="75"/>
  <c r="I182" i="75"/>
  <c r="Q182" i="75"/>
  <c r="Y182" i="75"/>
  <c r="AF201" i="75"/>
  <c r="N126" i="75"/>
  <c r="AF126" i="75"/>
  <c r="J182" i="75"/>
  <c r="J201" i="75" s="1"/>
  <c r="R182" i="75"/>
  <c r="R201" i="75" s="1"/>
  <c r="Z182" i="75"/>
  <c r="Z201" i="75" s="1"/>
  <c r="H126" i="75"/>
  <c r="P126" i="75"/>
  <c r="X126" i="75"/>
  <c r="AD126" i="75"/>
  <c r="C182" i="75"/>
  <c r="K182" i="75"/>
  <c r="K201" i="75" s="1"/>
  <c r="S182" i="75"/>
  <c r="S201" i="75" s="1"/>
  <c r="AA182" i="75"/>
  <c r="H201" i="75"/>
  <c r="P201" i="75"/>
  <c r="X201" i="75"/>
  <c r="I201" i="75"/>
  <c r="Q201" i="75"/>
  <c r="Y201" i="75"/>
  <c r="AA201" i="75"/>
  <c r="L201" i="75"/>
  <c r="T201" i="75"/>
  <c r="E201" i="75"/>
  <c r="M201" i="75"/>
  <c r="U201" i="75"/>
  <c r="AC201" i="75"/>
  <c r="C201" i="75"/>
  <c r="AB201" i="75"/>
  <c r="F201" i="75"/>
  <c r="N201" i="75"/>
  <c r="V201" i="75"/>
  <c r="AF201" i="74" l="1"/>
  <c r="Q201" i="74"/>
  <c r="AF200" i="74"/>
  <c r="AE200" i="74"/>
  <c r="AE201" i="74" s="1"/>
  <c r="AD200" i="74"/>
  <c r="AD201" i="74" s="1"/>
  <c r="AC200" i="74"/>
  <c r="AB200" i="74"/>
  <c r="AA200" i="74"/>
  <c r="Z200" i="74"/>
  <c r="Y200" i="74"/>
  <c r="Y201" i="74" s="1"/>
  <c r="X200" i="74"/>
  <c r="X201" i="74" s="1"/>
  <c r="W200" i="74"/>
  <c r="W201" i="74" s="1"/>
  <c r="V200" i="74"/>
  <c r="V201" i="74" s="1"/>
  <c r="U200" i="74"/>
  <c r="T200" i="74"/>
  <c r="S200" i="74"/>
  <c r="R200" i="74"/>
  <c r="Q200" i="74"/>
  <c r="P200" i="74"/>
  <c r="P201" i="74" s="1"/>
  <c r="O200" i="74"/>
  <c r="O201" i="74" s="1"/>
  <c r="N200" i="74"/>
  <c r="N201" i="74" s="1"/>
  <c r="M200" i="74"/>
  <c r="L200" i="74"/>
  <c r="K200" i="74"/>
  <c r="J200" i="74"/>
  <c r="I200" i="74"/>
  <c r="H200" i="74"/>
  <c r="H201" i="74" s="1"/>
  <c r="G200" i="74"/>
  <c r="G201" i="74" s="1"/>
  <c r="F200" i="74"/>
  <c r="F201" i="74" s="1"/>
  <c r="E200" i="74"/>
  <c r="D200" i="74"/>
  <c r="C200" i="74"/>
  <c r="AF182" i="74"/>
  <c r="AE182" i="74"/>
  <c r="AD182" i="74"/>
  <c r="AC182" i="74"/>
  <c r="AB182" i="74"/>
  <c r="AB201" i="74" s="1"/>
  <c r="AA182" i="74"/>
  <c r="Z182" i="74"/>
  <c r="Y182" i="74"/>
  <c r="X182" i="74"/>
  <c r="W182" i="74"/>
  <c r="V182" i="74"/>
  <c r="U182" i="74"/>
  <c r="T182" i="74"/>
  <c r="T201" i="74" s="1"/>
  <c r="S182" i="74"/>
  <c r="R182" i="74"/>
  <c r="Q182" i="74"/>
  <c r="P182" i="74"/>
  <c r="O182" i="74"/>
  <c r="N182" i="74"/>
  <c r="M182" i="74"/>
  <c r="L182" i="74"/>
  <c r="L201" i="74" s="1"/>
  <c r="K182" i="74"/>
  <c r="J182" i="74"/>
  <c r="I182" i="74"/>
  <c r="I201" i="74" s="1"/>
  <c r="H182" i="74"/>
  <c r="G182" i="74"/>
  <c r="F182" i="74"/>
  <c r="E182" i="74"/>
  <c r="D182" i="74"/>
  <c r="D201" i="74" s="1"/>
  <c r="C182" i="74"/>
  <c r="AF126" i="74"/>
  <c r="AE126" i="74"/>
  <c r="AD126" i="74"/>
  <c r="AC126" i="74"/>
  <c r="AB126" i="74"/>
  <c r="AA126" i="74"/>
  <c r="Z126" i="74"/>
  <c r="Y126" i="74"/>
  <c r="X126" i="74"/>
  <c r="W126" i="74"/>
  <c r="V126" i="74"/>
  <c r="U126" i="74"/>
  <c r="T126" i="74"/>
  <c r="S126" i="74"/>
  <c r="R126" i="74"/>
  <c r="Q126" i="74"/>
  <c r="P126" i="74"/>
  <c r="O126" i="74"/>
  <c r="N126" i="74"/>
  <c r="M126" i="74"/>
  <c r="L126" i="74"/>
  <c r="K126" i="74"/>
  <c r="J126" i="74"/>
  <c r="I126" i="74"/>
  <c r="H126" i="74"/>
  <c r="G126" i="74"/>
  <c r="F126" i="74"/>
  <c r="E126" i="74"/>
  <c r="D126" i="74"/>
  <c r="C126" i="74"/>
  <c r="E201" i="74" l="1"/>
  <c r="M201" i="74"/>
  <c r="U201" i="74"/>
  <c r="AC201" i="74"/>
  <c r="J201" i="74"/>
  <c r="R201" i="74"/>
  <c r="Z201" i="74"/>
  <c r="C201" i="74"/>
  <c r="K201" i="74"/>
  <c r="S201" i="74"/>
  <c r="AA201" i="74"/>
  <c r="AE82" i="65"/>
  <c r="AE83" i="65" s="1"/>
  <c r="AE56" i="65"/>
  <c r="AD56" i="65"/>
  <c r="AC56" i="65"/>
  <c r="AB56" i="65"/>
  <c r="AA56" i="65"/>
  <c r="Z56" i="65"/>
  <c r="Y56" i="65"/>
  <c r="X56" i="65"/>
  <c r="W56" i="65"/>
  <c r="V56" i="65"/>
  <c r="U56" i="65"/>
  <c r="T56" i="65"/>
  <c r="S56" i="65"/>
  <c r="R56" i="65"/>
  <c r="Q56" i="65"/>
  <c r="P56" i="65"/>
  <c r="O56" i="65"/>
  <c r="N56" i="65"/>
  <c r="M56" i="65"/>
  <c r="L56" i="65"/>
  <c r="K56" i="65"/>
  <c r="J56" i="65"/>
  <c r="I56" i="65"/>
  <c r="H56" i="65"/>
  <c r="G56" i="65"/>
  <c r="F56" i="65"/>
  <c r="E56" i="65"/>
  <c r="D56" i="65"/>
  <c r="C56" i="65"/>
  <c r="AE34" i="65"/>
  <c r="AD34" i="65"/>
  <c r="AC34" i="65"/>
  <c r="AB34" i="65"/>
  <c r="AA34" i="65"/>
  <c r="Z34" i="65"/>
  <c r="Y34" i="65"/>
  <c r="X34" i="65"/>
  <c r="W34" i="65"/>
  <c r="V34" i="65"/>
  <c r="U34" i="65"/>
  <c r="T34" i="65"/>
  <c r="S34" i="65"/>
  <c r="R34" i="65"/>
  <c r="Q34" i="65"/>
  <c r="P34" i="65"/>
  <c r="O34" i="65"/>
  <c r="N34" i="65"/>
  <c r="M34" i="65"/>
  <c r="L34" i="65"/>
  <c r="K34" i="65"/>
  <c r="J34" i="65"/>
  <c r="I34" i="65"/>
  <c r="H34" i="65"/>
  <c r="G34" i="65"/>
  <c r="F34" i="65"/>
  <c r="E34" i="65"/>
  <c r="D34" i="65"/>
  <c r="C34" i="65"/>
  <c r="AB203" i="60" l="1"/>
  <c r="AA203" i="60"/>
  <c r="Y203" i="60"/>
  <c r="X203" i="60"/>
  <c r="W203" i="60"/>
  <c r="V203" i="60"/>
  <c r="U203" i="60"/>
  <c r="T203" i="60"/>
  <c r="S203" i="60"/>
  <c r="R203" i="60"/>
  <c r="Q203" i="60"/>
  <c r="P203" i="60"/>
  <c r="O203" i="60"/>
  <c r="N203" i="60"/>
  <c r="M203" i="60"/>
  <c r="K203" i="60"/>
  <c r="J203" i="60"/>
  <c r="I203" i="60"/>
  <c r="H203" i="60"/>
  <c r="G203" i="60"/>
  <c r="F203" i="60"/>
  <c r="E203" i="60"/>
  <c r="D203" i="60"/>
  <c r="C203" i="60"/>
  <c r="Z200" i="60"/>
  <c r="L200" i="60"/>
  <c r="Z182" i="60"/>
  <c r="L182" i="60"/>
  <c r="Z126" i="60"/>
  <c r="L126" i="60"/>
  <c r="L88" i="60"/>
  <c r="L201" i="60" l="1"/>
  <c r="L203" i="60" s="1"/>
  <c r="Z201" i="60"/>
  <c r="Z203" i="60" s="1"/>
  <c r="AF203" i="59"/>
  <c r="AE203" i="59"/>
  <c r="AD203" i="59"/>
  <c r="AC203" i="59"/>
  <c r="AB203" i="59"/>
  <c r="AA203" i="59"/>
  <c r="Z203" i="59"/>
  <c r="Y203" i="59"/>
  <c r="X203" i="59"/>
  <c r="W203" i="59"/>
  <c r="V203" i="59"/>
  <c r="U203" i="59"/>
  <c r="T203" i="59"/>
  <c r="S203" i="59"/>
  <c r="R203" i="59"/>
  <c r="Q203" i="59"/>
  <c r="P203" i="59"/>
  <c r="O203" i="59"/>
  <c r="N203" i="59"/>
  <c r="M203" i="59"/>
  <c r="L203" i="59"/>
  <c r="K203" i="59"/>
  <c r="J203" i="59"/>
  <c r="I203" i="59"/>
  <c r="H203" i="59"/>
  <c r="G203" i="59"/>
  <c r="F203" i="59"/>
  <c r="E203" i="59"/>
  <c r="D203" i="59"/>
  <c r="C203" i="59"/>
  <c r="AG203" i="58"/>
  <c r="AF203" i="58"/>
  <c r="AE203" i="58"/>
  <c r="AD203" i="58"/>
  <c r="AC203" i="58"/>
  <c r="AB203" i="58"/>
  <c r="AA203" i="58"/>
  <c r="Z203" i="58"/>
  <c r="Y203" i="58"/>
  <c r="X203" i="58"/>
  <c r="W203" i="58"/>
  <c r="V203" i="58"/>
  <c r="U203" i="58"/>
  <c r="T203" i="58"/>
  <c r="S203" i="58"/>
  <c r="R203" i="58"/>
  <c r="Q203" i="58"/>
  <c r="P203" i="58"/>
  <c r="O203" i="58"/>
  <c r="N203" i="58"/>
  <c r="M203" i="58"/>
  <c r="L203" i="58"/>
  <c r="K203" i="58"/>
  <c r="J203" i="58"/>
  <c r="I203" i="58"/>
  <c r="H203" i="58"/>
  <c r="G203" i="58"/>
  <c r="F203" i="58"/>
  <c r="E203" i="58"/>
  <c r="D203" i="58"/>
  <c r="C203"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G72" authorId="0" shapeId="0" xr:uid="{E416A273-7E26-4014-96E0-37024B1A3714}">
      <text>
        <r>
          <rPr>
            <sz val="9"/>
            <color indexed="81"/>
            <rFont val="Tahoma"/>
            <family val="2"/>
          </rPr>
          <t xml:space="preserve">Operações de venda com acordo de recompra / Sale operations with repurchase agreements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H72" authorId="0" shapeId="0" xr:uid="{00000000-0006-0000-0700-000001000000}">
      <text>
        <r>
          <rPr>
            <sz val="9"/>
            <color indexed="81"/>
            <rFont val="Tahoma"/>
            <family val="2"/>
          </rPr>
          <t>Operações de venda com acordo de recompra / Sale operations with repurchase agreements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H72" authorId="0" shapeId="0" xr:uid="{00000000-0006-0000-0800-000001000000}">
      <text>
        <r>
          <rPr>
            <sz val="9"/>
            <color indexed="81"/>
            <rFont val="Tahoma"/>
            <family val="2"/>
          </rPr>
          <t xml:space="preserve">Operações de venda com acordo de recompra / Sale operations with repurchase agreements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S144" authorId="0" shapeId="0" xr:uid="{00000000-0006-0000-0D00-000001000000}">
      <text>
        <r>
          <rPr>
            <sz val="8"/>
            <color indexed="81"/>
            <rFont val="Tahoma"/>
            <family val="2"/>
          </rPr>
          <t xml:space="preserve">Inclui juros a pagar.
</t>
        </r>
        <r>
          <rPr>
            <i/>
            <sz val="8"/>
            <color indexed="81"/>
            <rFont val="Tahoma"/>
            <family val="2"/>
          </rPr>
          <t>Includes interest payable.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D56" authorId="0" shapeId="0" xr:uid="{00000000-0006-0000-0E00-000001000000}">
      <text>
        <r>
          <rPr>
            <sz val="8"/>
            <color indexed="81"/>
            <rFont val="Tahoma"/>
            <family val="2"/>
          </rPr>
          <t xml:space="preserve">Inclui juros a receber, correcções de valor de activos objecto de cobertura e comissões associadas ao custo amortizado.
</t>
        </r>
        <r>
          <rPr>
            <i/>
            <sz val="8"/>
            <color indexed="81"/>
            <rFont val="Tahoma"/>
            <family val="2"/>
          </rPr>
          <t>Includes interest receivable, value adjustments on hedged assets and commissions relating to amortised cost.</t>
        </r>
      </text>
    </comment>
    <comment ref="D64" authorId="0" shapeId="0" xr:uid="{00000000-0006-0000-0E00-000002000000}">
      <text>
        <r>
          <rPr>
            <sz val="8"/>
            <color indexed="81"/>
            <rFont val="Tahoma"/>
            <family val="2"/>
          </rPr>
          <t xml:space="preserve">Inclui juros a receber, despesas com rendimento diferido, correcções de valor de activos objecto de cobertura e comissões associadas ao custo amortizado (líquidas).
</t>
        </r>
        <r>
          <rPr>
            <i/>
            <sz val="8"/>
            <color indexed="81"/>
            <rFont val="Tahoma"/>
            <family val="2"/>
          </rPr>
          <t>Includes interest receivable, expenses with deferred income, value adjustments on hedged assets and commissions relating to amortised cost (net).</t>
        </r>
      </text>
    </comment>
    <comment ref="E136" authorId="0" shapeId="0" xr:uid="{00000000-0006-0000-0E00-000003000000}">
      <text>
        <r>
          <rPr>
            <sz val="8"/>
            <color indexed="81"/>
            <rFont val="Tahoma"/>
            <family val="2"/>
          </rPr>
          <t xml:space="preserve">Inclui juros a pagar.
</t>
        </r>
        <r>
          <rPr>
            <i/>
            <sz val="8"/>
            <color indexed="81"/>
            <rFont val="Tahoma"/>
            <family val="2"/>
          </rPr>
          <t>Includes interest payable.</t>
        </r>
      </text>
    </comment>
    <comment ref="D144" authorId="0" shapeId="0" xr:uid="{00000000-0006-0000-0E00-000004000000}">
      <text>
        <r>
          <rPr>
            <sz val="8"/>
            <color indexed="81"/>
            <rFont val="Tahoma"/>
            <family val="2"/>
          </rPr>
          <t xml:space="preserve">Inclui juros a pagar, correções de valor de passivos objecto de operações de cobertura e comissões associadas ao custo amortizado (líquidas).
</t>
        </r>
        <r>
          <rPr>
            <i/>
            <sz val="8"/>
            <color indexed="81"/>
            <rFont val="Tahoma"/>
            <family val="2"/>
          </rPr>
          <t>Includes interest payable, value adjustments on hedged liabilities and commissions relating to amortised cost (net).</t>
        </r>
      </text>
    </comment>
    <comment ref="D154" authorId="0" shapeId="0" xr:uid="{00000000-0006-0000-0E00-000005000000}">
      <text>
        <r>
          <rPr>
            <sz val="8"/>
            <color indexed="81"/>
            <rFont val="Tahoma"/>
            <family val="2"/>
          </rPr>
          <t xml:space="preserve">Inclui  juros a pagar e correções de valor de passivos objecto de operações de cobertura.
</t>
        </r>
        <r>
          <rPr>
            <i/>
            <sz val="8"/>
            <color indexed="81"/>
            <rFont val="Tahoma"/>
            <family val="2"/>
          </rPr>
          <t>Includes interest payable and value adjustments on hedged liabilities.</t>
        </r>
      </text>
    </comment>
    <comment ref="E154" authorId="0" shapeId="0" xr:uid="{00000000-0006-0000-0E00-000006000000}">
      <text>
        <r>
          <rPr>
            <sz val="8"/>
            <color indexed="81"/>
            <rFont val="Tahoma"/>
            <family val="2"/>
          </rPr>
          <t xml:space="preserve">Inclui  juros a pagar e correções de valor de passivos objecto de operações de cobertura.
</t>
        </r>
        <r>
          <rPr>
            <i/>
            <sz val="8"/>
            <color indexed="81"/>
            <rFont val="Tahoma"/>
            <family val="2"/>
          </rPr>
          <t>Includes interest payable and value adjustments on hedged liabilities.</t>
        </r>
      </text>
    </comment>
    <comment ref="D160" authorId="0" shapeId="0" xr:uid="{00000000-0006-0000-0E00-000007000000}">
      <text>
        <r>
          <rPr>
            <sz val="8"/>
            <color indexed="81"/>
            <rFont val="Tahoma"/>
            <family val="2"/>
          </rPr>
          <t xml:space="preserve">Inclui juros a pagar, correções de valor de passivos objecto de operações de cobertura e prémios e comissões líquidos.
</t>
        </r>
        <r>
          <rPr>
            <i/>
            <sz val="8"/>
            <color indexed="81"/>
            <rFont val="Tahoma"/>
            <family val="2"/>
          </rPr>
          <t>Includes interest payable, value adjustments on hedged liabilities and premiums and commissions (net).</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E144" authorId="0" shapeId="0" xr:uid="{00000000-0006-0000-0F00-000001000000}">
      <text>
        <r>
          <rPr>
            <sz val="8"/>
            <color indexed="81"/>
            <rFont val="Tahoma"/>
            <family val="2"/>
          </rPr>
          <t xml:space="preserve">Inclui juros a pagar.
</t>
        </r>
        <r>
          <rPr>
            <i/>
            <sz val="8"/>
            <color indexed="81"/>
            <rFont val="Tahoma"/>
            <family val="2"/>
          </rPr>
          <t>Includes interest payable.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D56" authorId="0" shapeId="0" xr:uid="{00000000-0006-0000-1000-000001000000}">
      <text>
        <r>
          <rPr>
            <sz val="8"/>
            <color indexed="81"/>
            <rFont val="Tahoma"/>
            <family val="2"/>
          </rPr>
          <t xml:space="preserve">Inclui juros a receber, correcções de valor de activos objecto de cobertura e comissões associadas ao custo amortizado.
</t>
        </r>
        <r>
          <rPr>
            <i/>
            <sz val="8"/>
            <color indexed="81"/>
            <rFont val="Tahoma"/>
            <family val="2"/>
          </rPr>
          <t>Includes interest receivable, value adjustments on hedged assets and commissions relating to amortised cost.</t>
        </r>
      </text>
    </comment>
    <comment ref="D64" authorId="0" shapeId="0" xr:uid="{00000000-0006-0000-1000-000002000000}">
      <text>
        <r>
          <rPr>
            <sz val="8"/>
            <color indexed="81"/>
            <rFont val="Tahoma"/>
            <family val="2"/>
          </rPr>
          <t xml:space="preserve">Inclui juros a receber, despesas com rendimento diferido, correcções de valor de activos objecto de cobertura e comissões associadas ao custo amortizado (líquidas).
</t>
        </r>
        <r>
          <rPr>
            <i/>
            <sz val="8"/>
            <color indexed="81"/>
            <rFont val="Tahoma"/>
            <family val="2"/>
          </rPr>
          <t>Includes interest receivable, expenses with deferred income, value adjustments on hedged assets and commissions relating to amortised cost (net).</t>
        </r>
      </text>
    </comment>
    <comment ref="E136" authorId="0" shapeId="0" xr:uid="{00000000-0006-0000-1000-000003000000}">
      <text>
        <r>
          <rPr>
            <sz val="8"/>
            <color indexed="81"/>
            <rFont val="Tahoma"/>
            <family val="2"/>
          </rPr>
          <t xml:space="preserve">Inclui juros a pagar.
</t>
        </r>
        <r>
          <rPr>
            <i/>
            <sz val="8"/>
            <color indexed="81"/>
            <rFont val="Tahoma"/>
            <family val="2"/>
          </rPr>
          <t>Includes interest payable.</t>
        </r>
      </text>
    </comment>
    <comment ref="D144" authorId="0" shapeId="0" xr:uid="{00000000-0006-0000-1000-000004000000}">
      <text>
        <r>
          <rPr>
            <sz val="8"/>
            <color indexed="81"/>
            <rFont val="Tahoma"/>
            <family val="2"/>
          </rPr>
          <t xml:space="preserve">Inclui juros a pagar, correções de valor de passivos objecto de operações de cobertura e comissões associadas ao custo amortizado (líquidas).
</t>
        </r>
        <r>
          <rPr>
            <i/>
            <sz val="8"/>
            <color indexed="81"/>
            <rFont val="Tahoma"/>
            <family val="2"/>
          </rPr>
          <t>Includes interest payable, value adjustments on hedged liabilities and commissions relating to amortised cost (net).</t>
        </r>
      </text>
    </comment>
    <comment ref="D154" authorId="0" shapeId="0" xr:uid="{00000000-0006-0000-1000-000005000000}">
      <text>
        <r>
          <rPr>
            <sz val="8"/>
            <color indexed="81"/>
            <rFont val="Tahoma"/>
            <family val="2"/>
          </rPr>
          <t xml:space="preserve">Inclui  juros a pagar e correções de valor de passivos objecto de operações de cobertura.
</t>
        </r>
        <r>
          <rPr>
            <i/>
            <sz val="8"/>
            <color indexed="81"/>
            <rFont val="Tahoma"/>
            <family val="2"/>
          </rPr>
          <t>Includes interest payable and value adjustments on hedged liabilities.</t>
        </r>
      </text>
    </comment>
    <comment ref="E154" authorId="0" shapeId="0" xr:uid="{00000000-0006-0000-1000-000006000000}">
      <text>
        <r>
          <rPr>
            <sz val="8"/>
            <color indexed="81"/>
            <rFont val="Tahoma"/>
            <family val="2"/>
          </rPr>
          <t xml:space="preserve">Inclui  juros a pagar e correções de valor de passivos objecto de operações de cobertura.
</t>
        </r>
        <r>
          <rPr>
            <i/>
            <sz val="8"/>
            <color indexed="81"/>
            <rFont val="Tahoma"/>
            <family val="2"/>
          </rPr>
          <t>Includes interest payable and value adjustments on hedged liabilities.</t>
        </r>
      </text>
    </comment>
    <comment ref="D160" authorId="0" shapeId="0" xr:uid="{00000000-0006-0000-1000-000007000000}">
      <text>
        <r>
          <rPr>
            <sz val="8"/>
            <color indexed="81"/>
            <rFont val="Tahoma"/>
            <family val="2"/>
          </rPr>
          <t xml:space="preserve">Inclui juros a pagar, correções de valor de passivos objecto de operações de cobertura e prémios e comissões líquidos.
</t>
        </r>
        <r>
          <rPr>
            <i/>
            <sz val="8"/>
            <color indexed="81"/>
            <rFont val="Tahoma"/>
            <family val="2"/>
          </rPr>
          <t>Includes interest payable, value adjustments on hedged liabilities and premiums and commissions (net).</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E144" authorId="0" shapeId="0" xr:uid="{00000000-0006-0000-1100-000001000000}">
      <text>
        <r>
          <rPr>
            <sz val="8"/>
            <color indexed="81"/>
            <rFont val="Tahoma"/>
            <family val="2"/>
          </rPr>
          <t xml:space="preserve">Inclui juros a pagar.
</t>
        </r>
        <r>
          <rPr>
            <i/>
            <sz val="8"/>
            <color indexed="81"/>
            <rFont val="Tahoma"/>
            <family val="2"/>
          </rPr>
          <t>Includes interest payable.</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D56" authorId="0" shapeId="0" xr:uid="{00000000-0006-0000-1200-000001000000}">
      <text>
        <r>
          <rPr>
            <sz val="8"/>
            <color indexed="81"/>
            <rFont val="Tahoma"/>
            <family val="2"/>
          </rPr>
          <t xml:space="preserve">Inclui juros a receber, correcções de valor de activos objecto de cobertura e comissões associadas ao custo amortizado.
</t>
        </r>
        <r>
          <rPr>
            <i/>
            <sz val="8"/>
            <color indexed="81"/>
            <rFont val="Tahoma"/>
            <family val="2"/>
          </rPr>
          <t>Includes interest receivable, value adjustments on hedged assets and commissions relating to amortised cost.</t>
        </r>
      </text>
    </comment>
    <comment ref="D64" authorId="0" shapeId="0" xr:uid="{00000000-0006-0000-1200-000002000000}">
      <text>
        <r>
          <rPr>
            <sz val="8"/>
            <color indexed="81"/>
            <rFont val="Tahoma"/>
            <family val="2"/>
          </rPr>
          <t xml:space="preserve">Inclui juros a receber, despesas com rendimento diferido, correcções de valor de activos objecto de cobertura e comissões associadas ao custo amortizado (líquidas).
</t>
        </r>
        <r>
          <rPr>
            <i/>
            <sz val="8"/>
            <color indexed="81"/>
            <rFont val="Tahoma"/>
            <family val="2"/>
          </rPr>
          <t>Includes interest receivable, expenses with deferred income, value adjustments on hedged assets and commissions relating to amortised cost (net).</t>
        </r>
      </text>
    </comment>
    <comment ref="E136" authorId="0" shapeId="0" xr:uid="{00000000-0006-0000-1200-000003000000}">
      <text>
        <r>
          <rPr>
            <sz val="8"/>
            <color indexed="81"/>
            <rFont val="Tahoma"/>
            <family val="2"/>
          </rPr>
          <t xml:space="preserve">Inclui juros a pagar.
</t>
        </r>
        <r>
          <rPr>
            <i/>
            <sz val="8"/>
            <color indexed="81"/>
            <rFont val="Tahoma"/>
            <family val="2"/>
          </rPr>
          <t>Includes interest payable.</t>
        </r>
      </text>
    </comment>
    <comment ref="D144" authorId="0" shapeId="0" xr:uid="{00000000-0006-0000-1200-000004000000}">
      <text>
        <r>
          <rPr>
            <sz val="8"/>
            <color indexed="81"/>
            <rFont val="Tahoma"/>
            <family val="2"/>
          </rPr>
          <t xml:space="preserve">Inclui juros a pagar, correções de valor de passivos objecto de operações de cobertura e comissões associadas ao custo amortizado (líquidas).
</t>
        </r>
        <r>
          <rPr>
            <i/>
            <sz val="8"/>
            <color indexed="81"/>
            <rFont val="Tahoma"/>
            <family val="2"/>
          </rPr>
          <t>Includes interest payable, value adjustments on hedged liabilities and commissions relating to amortised cost (net).</t>
        </r>
      </text>
    </comment>
    <comment ref="D154" authorId="0" shapeId="0" xr:uid="{00000000-0006-0000-1200-000005000000}">
      <text>
        <r>
          <rPr>
            <sz val="8"/>
            <color indexed="81"/>
            <rFont val="Tahoma"/>
            <family val="2"/>
          </rPr>
          <t xml:space="preserve">Inclui  juros a pagar e correções de valor de passivos objecto de operações de cobertura.
</t>
        </r>
        <r>
          <rPr>
            <i/>
            <sz val="8"/>
            <color indexed="81"/>
            <rFont val="Tahoma"/>
            <family val="2"/>
          </rPr>
          <t>Includes interest payable and value adjustments on hedged liabilities.</t>
        </r>
      </text>
    </comment>
    <comment ref="E154" authorId="0" shapeId="0" xr:uid="{00000000-0006-0000-1200-000006000000}">
      <text>
        <r>
          <rPr>
            <sz val="8"/>
            <color indexed="81"/>
            <rFont val="Tahoma"/>
            <family val="2"/>
          </rPr>
          <t xml:space="preserve">Inclui  juros a pagar e correções de valor de passivos objecto de operações de cobertura.
</t>
        </r>
        <r>
          <rPr>
            <i/>
            <sz val="8"/>
            <color indexed="81"/>
            <rFont val="Tahoma"/>
            <family val="2"/>
          </rPr>
          <t>Includes interest payable and value adjustments on hedged liabilities.</t>
        </r>
      </text>
    </comment>
    <comment ref="D160" authorId="0" shapeId="0" xr:uid="{00000000-0006-0000-1200-000007000000}">
      <text>
        <r>
          <rPr>
            <sz val="8"/>
            <color indexed="81"/>
            <rFont val="Tahoma"/>
            <family val="2"/>
          </rPr>
          <t xml:space="preserve">Inclui juros a pagar, correções de valor de passivos objecto de operações de cobertura e prémios e comissões líquidos.
</t>
        </r>
        <r>
          <rPr>
            <i/>
            <sz val="8"/>
            <color indexed="81"/>
            <rFont val="Tahoma"/>
            <family val="2"/>
          </rPr>
          <t>Includes interest payable, value adjustments on hedged liabilities and premiums and commissions (net).</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E136" authorId="0" shapeId="0" xr:uid="{00000000-0006-0000-1300-000001000000}">
      <text>
        <r>
          <rPr>
            <sz val="8"/>
            <color indexed="81"/>
            <rFont val="Tahoma"/>
            <family val="2"/>
          </rPr>
          <t xml:space="preserve">Inclui juros a pagar.
</t>
        </r>
        <r>
          <rPr>
            <i/>
            <sz val="8"/>
            <color indexed="81"/>
            <rFont val="Tahoma"/>
            <family val="2"/>
          </rPr>
          <t>Includes interest payable.</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D56" authorId="0" shapeId="0" xr:uid="{00000000-0006-0000-1400-000001000000}">
      <text>
        <r>
          <rPr>
            <sz val="8"/>
            <color indexed="81"/>
            <rFont val="Tahoma"/>
            <family val="2"/>
          </rPr>
          <t xml:space="preserve">Inclui juros a receber, correcções de valor de activos objecto de cobertura e comissões associadas ao custo amortizado.
</t>
        </r>
        <r>
          <rPr>
            <i/>
            <sz val="8"/>
            <color indexed="81"/>
            <rFont val="Tahoma"/>
            <family val="2"/>
          </rPr>
          <t>Includes interest receivable, value adjustments on hedged assets and commissions relating to amortised cost.</t>
        </r>
      </text>
    </comment>
    <comment ref="E56" authorId="0" shapeId="0" xr:uid="{00000000-0006-0000-1400-000002000000}">
      <text>
        <r>
          <rPr>
            <sz val="8"/>
            <color indexed="81"/>
            <rFont val="Tahoma"/>
            <family val="2"/>
          </rPr>
          <t xml:space="preserve">Inclui juros a receber e receitas com rendimento diferido.
</t>
        </r>
        <r>
          <rPr>
            <i/>
            <sz val="8"/>
            <color indexed="81"/>
            <rFont val="Tahoma"/>
            <family val="2"/>
          </rPr>
          <t>Includes interest receivable and deferred income.</t>
        </r>
      </text>
    </comment>
    <comment ref="D64" authorId="0" shapeId="0" xr:uid="{00000000-0006-0000-1400-000003000000}">
      <text>
        <r>
          <rPr>
            <sz val="8"/>
            <color indexed="81"/>
            <rFont val="Tahoma"/>
            <family val="2"/>
          </rPr>
          <t xml:space="preserve">Inclui juros a receber, despesas com rendimento diferido, correcções de valor de activos objecto de cobertura e comissões associadas ao custo amortizado (líquidas).
</t>
        </r>
        <r>
          <rPr>
            <i/>
            <sz val="8"/>
            <color indexed="81"/>
            <rFont val="Tahoma"/>
            <family val="2"/>
          </rPr>
          <t>Includes interest receivable, expenses with deferred income, value adjustments on hedged assets and commissions relating to amortised cost (net).</t>
        </r>
      </text>
    </comment>
    <comment ref="E64" authorId="0" shapeId="0" xr:uid="{00000000-0006-0000-1400-000004000000}">
      <text>
        <r>
          <rPr>
            <sz val="8"/>
            <color indexed="81"/>
            <rFont val="Tahoma"/>
            <family val="2"/>
          </rPr>
          <t xml:space="preserve">Inclui juros a receber.
</t>
        </r>
        <r>
          <rPr>
            <i/>
            <sz val="8"/>
            <color indexed="81"/>
            <rFont val="Tahoma"/>
            <family val="2"/>
          </rPr>
          <t>Includes interest receivable.</t>
        </r>
      </text>
    </comment>
    <comment ref="E136" authorId="0" shapeId="0" xr:uid="{00000000-0006-0000-1400-000005000000}">
      <text>
        <r>
          <rPr>
            <sz val="8"/>
            <color indexed="81"/>
            <rFont val="Tahoma"/>
            <family val="2"/>
          </rPr>
          <t xml:space="preserve">Inclui juros a pagar.
</t>
        </r>
        <r>
          <rPr>
            <i/>
            <sz val="8"/>
            <color indexed="81"/>
            <rFont val="Tahoma"/>
            <family val="2"/>
          </rPr>
          <t>Includes interest payable.</t>
        </r>
      </text>
    </comment>
    <comment ref="D144" authorId="0" shapeId="0" xr:uid="{00000000-0006-0000-1400-000006000000}">
      <text>
        <r>
          <rPr>
            <sz val="8"/>
            <color indexed="81"/>
            <rFont val="Tahoma"/>
            <family val="2"/>
          </rPr>
          <t xml:space="preserve">Inclui juros a pagar, correções de valor de passivos objecto de operações de cobertura e comissões associadas ao custo amortizado (líquidas).
</t>
        </r>
        <r>
          <rPr>
            <i/>
            <sz val="8"/>
            <color indexed="81"/>
            <rFont val="Tahoma"/>
            <family val="2"/>
          </rPr>
          <t>Includes interest payable, value adjustments on hedged liabilities and commissions relating to amortised cost (net).</t>
        </r>
      </text>
    </comment>
    <comment ref="D154" authorId="0" shapeId="0" xr:uid="{00000000-0006-0000-1400-000007000000}">
      <text>
        <r>
          <rPr>
            <sz val="8"/>
            <color indexed="81"/>
            <rFont val="Tahoma"/>
            <family val="2"/>
          </rPr>
          <t xml:space="preserve">Inclui  juros a pagar e correções de valor de passivos objecto de operações de cobertura.
</t>
        </r>
        <r>
          <rPr>
            <i/>
            <sz val="8"/>
            <color indexed="81"/>
            <rFont val="Tahoma"/>
            <family val="2"/>
          </rPr>
          <t>Includes interest payable and value adjustments on hedged liabilities.</t>
        </r>
      </text>
    </comment>
    <comment ref="E154" authorId="0" shapeId="0" xr:uid="{00000000-0006-0000-1400-000008000000}">
      <text>
        <r>
          <rPr>
            <sz val="8"/>
            <color indexed="81"/>
            <rFont val="Tahoma"/>
            <family val="2"/>
          </rPr>
          <t xml:space="preserve">Inclui  juros a pagar e correções de valor de passivos objecto de operações de cobertura.
</t>
        </r>
        <r>
          <rPr>
            <i/>
            <sz val="8"/>
            <color indexed="81"/>
            <rFont val="Tahoma"/>
            <family val="2"/>
          </rPr>
          <t>Includes interest payable and value adjustments on hedged liabilities.</t>
        </r>
      </text>
    </comment>
    <comment ref="E158" authorId="0" shapeId="0" xr:uid="{00000000-0006-0000-1400-000009000000}">
      <text>
        <r>
          <rPr>
            <sz val="8"/>
            <color indexed="81"/>
            <rFont val="Tahoma"/>
            <family val="2"/>
          </rPr>
          <t xml:space="preserve">Inclui juros a pagar.
</t>
        </r>
        <r>
          <rPr>
            <i/>
            <sz val="8"/>
            <color indexed="81"/>
            <rFont val="Tahoma"/>
            <family val="2"/>
          </rPr>
          <t>Includes interest payable.</t>
        </r>
      </text>
    </comment>
    <comment ref="D160" authorId="0" shapeId="0" xr:uid="{00000000-0006-0000-1400-00000A000000}">
      <text>
        <r>
          <rPr>
            <sz val="8"/>
            <color indexed="81"/>
            <rFont val="Tahoma"/>
            <family val="2"/>
          </rPr>
          <t xml:space="preserve">Inclui juros a pagar, correções de valor de passivos objecto de operações de cobertura e prémios e comissões líquidos.
</t>
        </r>
        <r>
          <rPr>
            <i/>
            <sz val="8"/>
            <color indexed="81"/>
            <rFont val="Tahoma"/>
            <family val="2"/>
          </rPr>
          <t>Includes interest payable, value adjustments on hedged liabilities and premiums and commissions (net).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H72" authorId="0" shapeId="0" xr:uid="{91873945-2EB4-46EB-9673-BF5B383EB2D2}">
      <text>
        <r>
          <rPr>
            <sz val="9"/>
            <color indexed="81"/>
            <rFont val="Tahoma"/>
            <family val="2"/>
          </rPr>
          <t xml:space="preserve">Operações de venda com acordo de recompra / Sale operations with repurchase agreements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D56" authorId="0" shapeId="0" xr:uid="{00000000-0006-0000-1500-000001000000}">
      <text>
        <r>
          <rPr>
            <sz val="8"/>
            <color indexed="81"/>
            <rFont val="Tahoma"/>
            <family val="2"/>
          </rPr>
          <t xml:space="preserve">Inclui juros a receber, correcções de valor de activos objecto de cobertura e comissões associadas ao custo amortizado.
</t>
        </r>
        <r>
          <rPr>
            <i/>
            <sz val="8"/>
            <color indexed="81"/>
            <rFont val="Tahoma"/>
            <family val="2"/>
          </rPr>
          <t>Includes interest receivable, value adjustments on hedged assets and commissions relating to amortised cost.</t>
        </r>
      </text>
    </comment>
    <comment ref="E56" authorId="0" shapeId="0" xr:uid="{00000000-0006-0000-1500-000002000000}">
      <text>
        <r>
          <rPr>
            <sz val="8"/>
            <color indexed="81"/>
            <rFont val="Tahoma"/>
            <family val="2"/>
          </rPr>
          <t xml:space="preserve">Inclui juros a receber e receitas com rendimento diferido.
</t>
        </r>
        <r>
          <rPr>
            <i/>
            <sz val="8"/>
            <color indexed="81"/>
            <rFont val="Tahoma"/>
            <family val="2"/>
          </rPr>
          <t>Includes interest receivable and deferred income.</t>
        </r>
      </text>
    </comment>
    <comment ref="D64" authorId="0" shapeId="0" xr:uid="{00000000-0006-0000-1500-000003000000}">
      <text>
        <r>
          <rPr>
            <sz val="8"/>
            <color indexed="81"/>
            <rFont val="Tahoma"/>
            <family val="2"/>
          </rPr>
          <t xml:space="preserve">Inclui juros a receber, despesas com rendimento diferido, correcções de valor de activos objecto de cobertura e comissões associadas ao custo amortizado (líquidas).
</t>
        </r>
        <r>
          <rPr>
            <i/>
            <sz val="8"/>
            <color indexed="81"/>
            <rFont val="Tahoma"/>
            <family val="2"/>
          </rPr>
          <t>Includes interest receivable, expenses with deferred income, value adjustments on hedged assets and commissions relating to amortised cost (net).</t>
        </r>
      </text>
    </comment>
    <comment ref="E64" authorId="0" shapeId="0" xr:uid="{00000000-0006-0000-1500-000004000000}">
      <text>
        <r>
          <rPr>
            <sz val="8"/>
            <color indexed="81"/>
            <rFont val="Tahoma"/>
            <family val="2"/>
          </rPr>
          <t xml:space="preserve">Inclui juros a receber.
</t>
        </r>
        <r>
          <rPr>
            <i/>
            <sz val="8"/>
            <color indexed="81"/>
            <rFont val="Tahoma"/>
            <family val="2"/>
          </rPr>
          <t>Includes interest receivable.</t>
        </r>
      </text>
    </comment>
    <comment ref="E136" authorId="0" shapeId="0" xr:uid="{00000000-0006-0000-1500-000005000000}">
      <text>
        <r>
          <rPr>
            <sz val="8"/>
            <color indexed="81"/>
            <rFont val="Tahoma"/>
            <family val="2"/>
          </rPr>
          <t xml:space="preserve">Inclui juros a pagar.
</t>
        </r>
        <r>
          <rPr>
            <i/>
            <sz val="8"/>
            <color indexed="81"/>
            <rFont val="Tahoma"/>
            <family val="2"/>
          </rPr>
          <t>Includes interest payable.</t>
        </r>
      </text>
    </comment>
    <comment ref="D144" authorId="0" shapeId="0" xr:uid="{00000000-0006-0000-1500-000006000000}">
      <text>
        <r>
          <rPr>
            <sz val="8"/>
            <color indexed="81"/>
            <rFont val="Tahoma"/>
            <family val="2"/>
          </rPr>
          <t xml:space="preserve">Inclui juros a pagar, correções de valor de passivos objecto de operações de cobertura e comissões associadas ao custo amortizado (líquidas).
</t>
        </r>
        <r>
          <rPr>
            <i/>
            <sz val="8"/>
            <color indexed="81"/>
            <rFont val="Tahoma"/>
            <family val="2"/>
          </rPr>
          <t>Includes interest payable, value adjustments on hedged liabilities and commissions relating to amortised cost (net).</t>
        </r>
      </text>
    </comment>
    <comment ref="D154" authorId="0" shapeId="0" xr:uid="{00000000-0006-0000-1500-000007000000}">
      <text>
        <r>
          <rPr>
            <sz val="8"/>
            <color indexed="81"/>
            <rFont val="Tahoma"/>
            <family val="2"/>
          </rPr>
          <t xml:space="preserve">Inclui  juros a pagar e correções de valor de passivos objecto de operações de cobertura.
</t>
        </r>
        <r>
          <rPr>
            <i/>
            <sz val="8"/>
            <color indexed="81"/>
            <rFont val="Tahoma"/>
            <family val="2"/>
          </rPr>
          <t>Includes interest payable and value adjustments on hedged liabilities.</t>
        </r>
      </text>
    </comment>
    <comment ref="E154" authorId="0" shapeId="0" xr:uid="{00000000-0006-0000-1500-000008000000}">
      <text>
        <r>
          <rPr>
            <sz val="8"/>
            <color indexed="81"/>
            <rFont val="Tahoma"/>
            <family val="2"/>
          </rPr>
          <t xml:space="preserve">Inclui  juros a pagar e correções de valor de passivos objecto de operações de cobertura.
</t>
        </r>
        <r>
          <rPr>
            <i/>
            <sz val="8"/>
            <color indexed="81"/>
            <rFont val="Tahoma"/>
            <family val="2"/>
          </rPr>
          <t>Includes interest payable and value adjustments on hedged liabilities.</t>
        </r>
      </text>
    </comment>
    <comment ref="E158" authorId="0" shapeId="0" xr:uid="{00000000-0006-0000-1500-000009000000}">
      <text>
        <r>
          <rPr>
            <sz val="8"/>
            <color indexed="81"/>
            <rFont val="Tahoma"/>
            <family val="2"/>
          </rPr>
          <t xml:space="preserve">Inclui juros a pagar.
</t>
        </r>
        <r>
          <rPr>
            <i/>
            <sz val="8"/>
            <color indexed="81"/>
            <rFont val="Tahoma"/>
            <family val="2"/>
          </rPr>
          <t>Includes interest payable.</t>
        </r>
      </text>
    </comment>
    <comment ref="D160" authorId="0" shapeId="0" xr:uid="{00000000-0006-0000-1500-00000A000000}">
      <text>
        <r>
          <rPr>
            <sz val="8"/>
            <color indexed="81"/>
            <rFont val="Tahoma"/>
            <family val="2"/>
          </rPr>
          <t xml:space="preserve">Inclui juros a pagar, correções de valor de passivos objecto de operações de cobertura e prémios e comissões líquidos.
</t>
        </r>
        <r>
          <rPr>
            <i/>
            <sz val="8"/>
            <color indexed="81"/>
            <rFont val="Tahoma"/>
            <family val="2"/>
          </rPr>
          <t>Includes interest payable, value adjustments on hedged liabilities and premiums and commissions (net).</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R10" authorId="0" shapeId="0" xr:uid="{00000000-0006-0000-1600-000001000000}">
      <text>
        <r>
          <rPr>
            <b/>
            <sz val="8"/>
            <color indexed="81"/>
            <rFont val="Tahoma"/>
            <family val="2"/>
          </rPr>
          <t>Vera Flores:</t>
        </r>
        <r>
          <rPr>
            <sz val="8"/>
            <color indexed="81"/>
            <rFont val="Tahoma"/>
            <family val="2"/>
          </rPr>
          <t xml:space="preserve">
Inclui juros a receber</t>
        </r>
      </text>
    </comment>
    <comment ref="D56" authorId="0" shapeId="0" xr:uid="{00000000-0006-0000-1600-000002000000}">
      <text>
        <r>
          <rPr>
            <sz val="8"/>
            <color indexed="81"/>
            <rFont val="Tahoma"/>
            <family val="2"/>
          </rPr>
          <t xml:space="preserve">Inclui juros a receber, correcções de valor de activos objecto de cobertura e comissões associadas ao custo amortizado.
</t>
        </r>
        <r>
          <rPr>
            <i/>
            <sz val="8"/>
            <color indexed="81"/>
            <rFont val="Tahoma"/>
            <family val="2"/>
          </rPr>
          <t>Includes interest receivable, value adjustments on hedged assets and commissions relating to amortised cost.</t>
        </r>
      </text>
    </comment>
    <comment ref="E56" authorId="0" shapeId="0" xr:uid="{00000000-0006-0000-1600-000003000000}">
      <text>
        <r>
          <rPr>
            <sz val="8"/>
            <color indexed="81"/>
            <rFont val="Tahoma"/>
            <family val="2"/>
          </rPr>
          <t xml:space="preserve">Inclui juros a receber e receitas com rendimento diferido.
</t>
        </r>
        <r>
          <rPr>
            <i/>
            <sz val="8"/>
            <color indexed="81"/>
            <rFont val="Tahoma"/>
            <family val="2"/>
          </rPr>
          <t>Includes interest receivable and deferred income.</t>
        </r>
      </text>
    </comment>
    <comment ref="R56" authorId="0" shapeId="0" xr:uid="{00000000-0006-0000-1600-000004000000}">
      <text>
        <r>
          <rPr>
            <b/>
            <sz val="8"/>
            <color indexed="81"/>
            <rFont val="Tahoma"/>
            <family val="2"/>
          </rPr>
          <t>Vera Flores:</t>
        </r>
        <r>
          <rPr>
            <sz val="8"/>
            <color indexed="81"/>
            <rFont val="Tahoma"/>
            <family val="2"/>
          </rPr>
          <t xml:space="preserve">
Inclui juros a receber e correções de valor ade activos objecto de cobertura</t>
        </r>
      </text>
    </comment>
    <comment ref="S56" authorId="0" shapeId="0" xr:uid="{00000000-0006-0000-1600-000005000000}">
      <text>
        <r>
          <rPr>
            <b/>
            <sz val="8"/>
            <color indexed="81"/>
            <rFont val="Tahoma"/>
            <family val="2"/>
          </rPr>
          <t>Vera Flores:</t>
        </r>
        <r>
          <rPr>
            <sz val="8"/>
            <color indexed="81"/>
            <rFont val="Tahoma"/>
            <family val="2"/>
          </rPr>
          <t xml:space="preserve">
Inclui juros a receber e receitas com rendimento diferido</t>
        </r>
      </text>
    </comment>
    <comment ref="D64" authorId="0" shapeId="0" xr:uid="{00000000-0006-0000-1600-000006000000}">
      <text>
        <r>
          <rPr>
            <sz val="8"/>
            <color indexed="81"/>
            <rFont val="Tahoma"/>
            <family val="2"/>
          </rPr>
          <t xml:space="preserve">Inclui juros a receber, despesas com rendimento diferido, correcções de valor de activos objecto de cobertura e comissões associadas ao custo amortizado (líquidas).
</t>
        </r>
        <r>
          <rPr>
            <i/>
            <sz val="8"/>
            <color indexed="81"/>
            <rFont val="Tahoma"/>
            <family val="2"/>
          </rPr>
          <t>Includes interest receivable, expenses with deferred income, value adjustments on hedged assets and commissions relating to amortised cost (net).</t>
        </r>
      </text>
    </comment>
    <comment ref="E64" authorId="0" shapeId="0" xr:uid="{00000000-0006-0000-1600-000007000000}">
      <text>
        <r>
          <rPr>
            <sz val="8"/>
            <color indexed="81"/>
            <rFont val="Tahoma"/>
            <family val="2"/>
          </rPr>
          <t xml:space="preserve">Inclui juros a receber.
</t>
        </r>
        <r>
          <rPr>
            <i/>
            <sz val="8"/>
            <color indexed="81"/>
            <rFont val="Tahoma"/>
            <family val="2"/>
          </rPr>
          <t>Includes interest receivable.</t>
        </r>
      </text>
    </comment>
    <comment ref="E136" authorId="0" shapeId="0" xr:uid="{00000000-0006-0000-1600-000008000000}">
      <text>
        <r>
          <rPr>
            <sz val="8"/>
            <color indexed="81"/>
            <rFont val="Tahoma"/>
            <family val="2"/>
          </rPr>
          <t xml:space="preserve">Inclui juros a pagar.
</t>
        </r>
        <r>
          <rPr>
            <i/>
            <sz val="8"/>
            <color indexed="81"/>
            <rFont val="Tahoma"/>
            <family val="2"/>
          </rPr>
          <t>Includes interest payable.</t>
        </r>
      </text>
    </comment>
    <comment ref="D144" authorId="0" shapeId="0" xr:uid="{00000000-0006-0000-1600-000009000000}">
      <text>
        <r>
          <rPr>
            <sz val="8"/>
            <color indexed="81"/>
            <rFont val="Tahoma"/>
            <family val="2"/>
          </rPr>
          <t xml:space="preserve">Inclui juros a pagar, correções de valor de passivos objecto de operações de cobertura e comissões associadas ao custo amortizado (líquidas).
</t>
        </r>
        <r>
          <rPr>
            <i/>
            <sz val="8"/>
            <color indexed="81"/>
            <rFont val="Tahoma"/>
            <family val="2"/>
          </rPr>
          <t>Includes interest payable, value adjustments on hedged liabilities and commissions relating to amortised cost (net).</t>
        </r>
      </text>
    </comment>
    <comment ref="R144" authorId="0" shapeId="0" xr:uid="{00000000-0006-0000-1600-00000A000000}">
      <text>
        <r>
          <rPr>
            <b/>
            <sz val="8"/>
            <color indexed="81"/>
            <rFont val="Tahoma"/>
            <family val="2"/>
          </rPr>
          <t>Vera Flores:</t>
        </r>
        <r>
          <rPr>
            <sz val="8"/>
            <color indexed="81"/>
            <rFont val="Tahoma"/>
            <family val="2"/>
          </rPr>
          <t xml:space="preserve">
Inclui juros a pagar, correções de valor de activos objecto de cobertura e comissões associadas ao custo amortizado.</t>
        </r>
      </text>
    </comment>
    <comment ref="S144" authorId="0" shapeId="0" xr:uid="{00000000-0006-0000-1600-00000B000000}">
      <text>
        <r>
          <rPr>
            <b/>
            <sz val="8"/>
            <color indexed="81"/>
            <rFont val="Tahoma"/>
            <family val="2"/>
          </rPr>
          <t>Vera Flores:</t>
        </r>
        <r>
          <rPr>
            <sz val="8"/>
            <color indexed="81"/>
            <rFont val="Tahoma"/>
            <family val="2"/>
          </rPr>
          <t xml:space="preserve">
Inclui juros a pagar
</t>
        </r>
      </text>
    </comment>
    <comment ref="D154" authorId="0" shapeId="0" xr:uid="{00000000-0006-0000-1600-00000C000000}">
      <text>
        <r>
          <rPr>
            <sz val="8"/>
            <color indexed="81"/>
            <rFont val="Tahoma"/>
            <family val="2"/>
          </rPr>
          <t xml:space="preserve">Inclui  juros a pagar e correções de valor de passivos objecto de operações de cobertura.
</t>
        </r>
        <r>
          <rPr>
            <i/>
            <sz val="8"/>
            <color indexed="81"/>
            <rFont val="Tahoma"/>
            <family val="2"/>
          </rPr>
          <t>Includes interest payable and value adjustments on hedged liabilities.</t>
        </r>
      </text>
    </comment>
    <comment ref="E154" authorId="0" shapeId="0" xr:uid="{00000000-0006-0000-1600-00000D000000}">
      <text>
        <r>
          <rPr>
            <sz val="8"/>
            <color indexed="81"/>
            <rFont val="Tahoma"/>
            <family val="2"/>
          </rPr>
          <t xml:space="preserve">Inclui  juros a pagar e correções de valor de passivos objecto de operações de cobertura.
</t>
        </r>
        <r>
          <rPr>
            <i/>
            <sz val="8"/>
            <color indexed="81"/>
            <rFont val="Tahoma"/>
            <family val="2"/>
          </rPr>
          <t>Includes interest payable and value adjustments on hedged liabilities.</t>
        </r>
      </text>
    </comment>
    <comment ref="R154" authorId="0" shapeId="0" xr:uid="{00000000-0006-0000-1600-00000E000000}">
      <text>
        <r>
          <rPr>
            <b/>
            <sz val="8"/>
            <color indexed="81"/>
            <rFont val="Tahoma"/>
            <family val="2"/>
          </rPr>
          <t>Vera Flores:</t>
        </r>
        <r>
          <rPr>
            <sz val="8"/>
            <color indexed="81"/>
            <rFont val="Tahoma"/>
            <family val="2"/>
          </rPr>
          <t xml:space="preserve">
Inclui  juros a pagar e correções de valor de activos objecto de cobertura.</t>
        </r>
      </text>
    </comment>
    <comment ref="S154" authorId="0" shapeId="0" xr:uid="{00000000-0006-0000-1600-00000F000000}">
      <text>
        <r>
          <rPr>
            <b/>
            <sz val="8"/>
            <color indexed="81"/>
            <rFont val="Tahoma"/>
            <family val="2"/>
          </rPr>
          <t>Vera Flores:</t>
        </r>
        <r>
          <rPr>
            <sz val="8"/>
            <color indexed="81"/>
            <rFont val="Tahoma"/>
            <family val="2"/>
          </rPr>
          <t xml:space="preserve">
Inclui  juros a pagar e correções de valor de activos objecto de cobertura.</t>
        </r>
      </text>
    </comment>
    <comment ref="E158" authorId="0" shapeId="0" xr:uid="{00000000-0006-0000-1600-000010000000}">
      <text>
        <r>
          <rPr>
            <sz val="8"/>
            <color indexed="81"/>
            <rFont val="Tahoma"/>
            <family val="2"/>
          </rPr>
          <t xml:space="preserve">Inclui juros a pagar.
</t>
        </r>
        <r>
          <rPr>
            <i/>
            <sz val="8"/>
            <color indexed="81"/>
            <rFont val="Tahoma"/>
            <family val="2"/>
          </rPr>
          <t>Includes interest payable.</t>
        </r>
      </text>
    </comment>
    <comment ref="S158" authorId="0" shapeId="0" xr:uid="{00000000-0006-0000-1600-000011000000}">
      <text>
        <r>
          <rPr>
            <b/>
            <sz val="8"/>
            <color indexed="81"/>
            <rFont val="Tahoma"/>
            <family val="2"/>
          </rPr>
          <t>Vera Flores:</t>
        </r>
        <r>
          <rPr>
            <sz val="8"/>
            <color indexed="81"/>
            <rFont val="Tahoma"/>
            <family val="2"/>
          </rPr>
          <t xml:space="preserve">
Inclui juros a pagar</t>
        </r>
      </text>
    </comment>
    <comment ref="D160" authorId="0" shapeId="0" xr:uid="{00000000-0006-0000-1600-000012000000}">
      <text>
        <r>
          <rPr>
            <sz val="8"/>
            <color indexed="81"/>
            <rFont val="Tahoma"/>
            <family val="2"/>
          </rPr>
          <t xml:space="preserve">Inclui juros a pagar, correções de valor de passivos objecto de operações de cobertura e prémios e comissões líquidos.
</t>
        </r>
        <r>
          <rPr>
            <i/>
            <sz val="8"/>
            <color indexed="81"/>
            <rFont val="Tahoma"/>
            <family val="2"/>
          </rPr>
          <t>Includes interest payable, value adjustments on hedged liabilities and premiums and commissions (net).</t>
        </r>
      </text>
    </comment>
    <comment ref="R160" authorId="0" shapeId="0" xr:uid="{00000000-0006-0000-1600-000013000000}">
      <text>
        <r>
          <rPr>
            <b/>
            <sz val="8"/>
            <color indexed="81"/>
            <rFont val="Tahoma"/>
            <family val="2"/>
          </rPr>
          <t>Vera Flores:</t>
        </r>
        <r>
          <rPr>
            <sz val="8"/>
            <color indexed="81"/>
            <rFont val="Tahoma"/>
            <family val="2"/>
          </rPr>
          <t xml:space="preserve">
Inclui juros a pagar, correções de valor de activos objecto de cobertura e comissões associadas ao custo amortizado.</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Q10" authorId="0" shapeId="0" xr:uid="{00000000-0006-0000-1700-000001000000}">
      <text>
        <r>
          <rPr>
            <b/>
            <sz val="8"/>
            <color indexed="81"/>
            <rFont val="Tahoma"/>
            <family val="2"/>
          </rPr>
          <t>Vera Flores:</t>
        </r>
        <r>
          <rPr>
            <sz val="8"/>
            <color indexed="81"/>
            <rFont val="Tahoma"/>
            <family val="2"/>
          </rPr>
          <t xml:space="preserve">
Inclui juros a receber</t>
        </r>
      </text>
    </comment>
    <comment ref="D56" authorId="0" shapeId="0" xr:uid="{00000000-0006-0000-1700-000002000000}">
      <text>
        <r>
          <rPr>
            <sz val="8"/>
            <color indexed="81"/>
            <rFont val="Tahoma"/>
            <family val="2"/>
          </rPr>
          <t xml:space="preserve">Inclui juros a receber, correcções de valor de activos objecto de cobertura e comissões associadas ao custo amortizado.
</t>
        </r>
        <r>
          <rPr>
            <i/>
            <sz val="8"/>
            <color indexed="81"/>
            <rFont val="Tahoma"/>
            <family val="2"/>
          </rPr>
          <t>Includes interest receivable, value adjustments on hedged assets and commissions relating to amortised cost.</t>
        </r>
      </text>
    </comment>
    <comment ref="E56" authorId="0" shapeId="0" xr:uid="{00000000-0006-0000-1700-000003000000}">
      <text>
        <r>
          <rPr>
            <sz val="8"/>
            <color indexed="81"/>
            <rFont val="Tahoma"/>
            <family val="2"/>
          </rPr>
          <t xml:space="preserve">Inclui juros a receber e receitas com rendimento diferido.
</t>
        </r>
        <r>
          <rPr>
            <i/>
            <sz val="8"/>
            <color indexed="81"/>
            <rFont val="Tahoma"/>
            <family val="2"/>
          </rPr>
          <t>Includes interest receivable and deferred income.</t>
        </r>
      </text>
    </comment>
    <comment ref="Q56" authorId="0" shapeId="0" xr:uid="{00000000-0006-0000-1700-000004000000}">
      <text>
        <r>
          <rPr>
            <b/>
            <sz val="8"/>
            <color indexed="81"/>
            <rFont val="Tahoma"/>
            <family val="2"/>
          </rPr>
          <t>Vera Flores:</t>
        </r>
        <r>
          <rPr>
            <sz val="8"/>
            <color indexed="81"/>
            <rFont val="Tahoma"/>
            <family val="2"/>
          </rPr>
          <t xml:space="preserve">
Inclui juros a receber e correções de valor ade activos objecto de cobertura</t>
        </r>
      </text>
    </comment>
    <comment ref="R56" authorId="0" shapeId="0" xr:uid="{00000000-0006-0000-1700-000005000000}">
      <text>
        <r>
          <rPr>
            <b/>
            <sz val="8"/>
            <color indexed="81"/>
            <rFont val="Tahoma"/>
            <family val="2"/>
          </rPr>
          <t>Vera Flores:</t>
        </r>
        <r>
          <rPr>
            <sz val="8"/>
            <color indexed="81"/>
            <rFont val="Tahoma"/>
            <family val="2"/>
          </rPr>
          <t xml:space="preserve">
Inclui juros a receber e receitas com rendimento diferido</t>
        </r>
      </text>
    </comment>
    <comment ref="D64" authorId="0" shapeId="0" xr:uid="{00000000-0006-0000-1700-000006000000}">
      <text>
        <r>
          <rPr>
            <sz val="8"/>
            <color indexed="81"/>
            <rFont val="Tahoma"/>
            <family val="2"/>
          </rPr>
          <t xml:space="preserve">Inclui juros a receber, despesas com rendimento diferido, correcções de valor de activos objecto de cobertura e comissões associadas ao custo amortizado (líquidas).
</t>
        </r>
        <r>
          <rPr>
            <i/>
            <sz val="8"/>
            <color indexed="81"/>
            <rFont val="Tahoma"/>
            <family val="2"/>
          </rPr>
          <t>Includes interest receivable, expenses with deferred income, value adjustments on hedged assets and commissions relating to amortised cost (net).</t>
        </r>
      </text>
    </comment>
    <comment ref="E64" authorId="0" shapeId="0" xr:uid="{00000000-0006-0000-1700-000007000000}">
      <text>
        <r>
          <rPr>
            <sz val="8"/>
            <color indexed="81"/>
            <rFont val="Tahoma"/>
            <family val="2"/>
          </rPr>
          <t xml:space="preserve">Inclui juros a receber.
</t>
        </r>
        <r>
          <rPr>
            <i/>
            <sz val="8"/>
            <color indexed="81"/>
            <rFont val="Tahoma"/>
            <family val="2"/>
          </rPr>
          <t>Includes interest receivable.</t>
        </r>
      </text>
    </comment>
    <comment ref="E136" authorId="0" shapeId="0" xr:uid="{00000000-0006-0000-1700-000008000000}">
      <text>
        <r>
          <rPr>
            <sz val="8"/>
            <color indexed="81"/>
            <rFont val="Tahoma"/>
            <family val="2"/>
          </rPr>
          <t xml:space="preserve">Inclui juros a pagar.
</t>
        </r>
        <r>
          <rPr>
            <i/>
            <sz val="8"/>
            <color indexed="81"/>
            <rFont val="Tahoma"/>
            <family val="2"/>
          </rPr>
          <t>Includes interest payable.</t>
        </r>
      </text>
    </comment>
    <comment ref="D144" authorId="0" shapeId="0" xr:uid="{00000000-0006-0000-1700-000009000000}">
      <text>
        <r>
          <rPr>
            <sz val="8"/>
            <color indexed="81"/>
            <rFont val="Tahoma"/>
            <family val="2"/>
          </rPr>
          <t xml:space="preserve">Inclui juros a pagar, correções de valor de passivos objecto de operações de cobertura e comissões associadas ao custo amortizado (líquidas).
</t>
        </r>
        <r>
          <rPr>
            <i/>
            <sz val="8"/>
            <color indexed="81"/>
            <rFont val="Tahoma"/>
            <family val="2"/>
          </rPr>
          <t>Includes interest payable, value adjustments on hedged liabilities and commissions relating to amortised cost (net).</t>
        </r>
      </text>
    </comment>
    <comment ref="Q144" authorId="0" shapeId="0" xr:uid="{00000000-0006-0000-1700-00000A000000}">
      <text>
        <r>
          <rPr>
            <b/>
            <sz val="8"/>
            <color indexed="81"/>
            <rFont val="Tahoma"/>
            <family val="2"/>
          </rPr>
          <t>Vera Flores:</t>
        </r>
        <r>
          <rPr>
            <sz val="8"/>
            <color indexed="81"/>
            <rFont val="Tahoma"/>
            <family val="2"/>
          </rPr>
          <t xml:space="preserve">
Inclui juros a pagar, correções de valor de activos objecto de cobertura e comissões associadas ao custo amortizado.</t>
        </r>
      </text>
    </comment>
    <comment ref="R144" authorId="0" shapeId="0" xr:uid="{00000000-0006-0000-1700-00000B000000}">
      <text>
        <r>
          <rPr>
            <b/>
            <sz val="8"/>
            <color indexed="81"/>
            <rFont val="Tahoma"/>
            <family val="2"/>
          </rPr>
          <t>Vera Flores:</t>
        </r>
        <r>
          <rPr>
            <sz val="8"/>
            <color indexed="81"/>
            <rFont val="Tahoma"/>
            <family val="2"/>
          </rPr>
          <t xml:space="preserve">
Inclui juros a pagar
</t>
        </r>
      </text>
    </comment>
    <comment ref="D154" authorId="0" shapeId="0" xr:uid="{00000000-0006-0000-1700-00000C000000}">
      <text>
        <r>
          <rPr>
            <sz val="8"/>
            <color indexed="81"/>
            <rFont val="Tahoma"/>
            <family val="2"/>
          </rPr>
          <t xml:space="preserve">Inclui  juros a pagar e correções de valor de passivos objecto de operações de cobertura.
</t>
        </r>
        <r>
          <rPr>
            <i/>
            <sz val="8"/>
            <color indexed="81"/>
            <rFont val="Tahoma"/>
            <family val="2"/>
          </rPr>
          <t>Includes interest payable and value adjustments on hedged liabilities.</t>
        </r>
      </text>
    </comment>
    <comment ref="E154" authorId="0" shapeId="0" xr:uid="{00000000-0006-0000-1700-00000D000000}">
      <text>
        <r>
          <rPr>
            <sz val="8"/>
            <color indexed="81"/>
            <rFont val="Tahoma"/>
            <family val="2"/>
          </rPr>
          <t xml:space="preserve">Inclui  juros a pagar e correções de valor de passivos objecto de operações de cobertura.
</t>
        </r>
        <r>
          <rPr>
            <i/>
            <sz val="8"/>
            <color indexed="81"/>
            <rFont val="Tahoma"/>
            <family val="2"/>
          </rPr>
          <t>Includes interest payable and value adjustments on hedged liabilities.</t>
        </r>
      </text>
    </comment>
    <comment ref="Q154" authorId="0" shapeId="0" xr:uid="{00000000-0006-0000-1700-00000E000000}">
      <text>
        <r>
          <rPr>
            <b/>
            <sz val="8"/>
            <color indexed="81"/>
            <rFont val="Tahoma"/>
            <family val="2"/>
          </rPr>
          <t>Vera Flores:</t>
        </r>
        <r>
          <rPr>
            <sz val="8"/>
            <color indexed="81"/>
            <rFont val="Tahoma"/>
            <family val="2"/>
          </rPr>
          <t xml:space="preserve">
Inclui  juros a pagar e correções de valor de activos objecto de cobertura.</t>
        </r>
      </text>
    </comment>
    <comment ref="R154" authorId="0" shapeId="0" xr:uid="{00000000-0006-0000-1700-00000F000000}">
      <text>
        <r>
          <rPr>
            <b/>
            <sz val="8"/>
            <color indexed="81"/>
            <rFont val="Tahoma"/>
            <family val="2"/>
          </rPr>
          <t>Vera Flores:</t>
        </r>
        <r>
          <rPr>
            <sz val="8"/>
            <color indexed="81"/>
            <rFont val="Tahoma"/>
            <family val="2"/>
          </rPr>
          <t xml:space="preserve">
Inclui  juros a pagar e correções de valor de activos objecto de cobertura.</t>
        </r>
      </text>
    </comment>
    <comment ref="E158" authorId="0" shapeId="0" xr:uid="{00000000-0006-0000-1700-000010000000}">
      <text>
        <r>
          <rPr>
            <sz val="8"/>
            <color indexed="81"/>
            <rFont val="Tahoma"/>
            <family val="2"/>
          </rPr>
          <t xml:space="preserve">Inclui juros a pagar.
</t>
        </r>
        <r>
          <rPr>
            <i/>
            <sz val="8"/>
            <color indexed="81"/>
            <rFont val="Tahoma"/>
            <family val="2"/>
          </rPr>
          <t>Includes interest payable.</t>
        </r>
      </text>
    </comment>
    <comment ref="R158" authorId="0" shapeId="0" xr:uid="{00000000-0006-0000-1700-000011000000}">
      <text>
        <r>
          <rPr>
            <b/>
            <sz val="8"/>
            <color indexed="81"/>
            <rFont val="Tahoma"/>
            <family val="2"/>
          </rPr>
          <t>Vera Flores:</t>
        </r>
        <r>
          <rPr>
            <sz val="8"/>
            <color indexed="81"/>
            <rFont val="Tahoma"/>
            <family val="2"/>
          </rPr>
          <t xml:space="preserve">
Inclui juros a pagar</t>
        </r>
      </text>
    </comment>
    <comment ref="D160" authorId="0" shapeId="0" xr:uid="{00000000-0006-0000-1700-000012000000}">
      <text>
        <r>
          <rPr>
            <sz val="8"/>
            <color indexed="81"/>
            <rFont val="Tahoma"/>
            <family val="2"/>
          </rPr>
          <t xml:space="preserve">Inclui juros a pagar, correções de valor de passivos objecto de operações de cobertura e prémios e comissões líquidos.
</t>
        </r>
        <r>
          <rPr>
            <i/>
            <sz val="8"/>
            <color indexed="81"/>
            <rFont val="Tahoma"/>
            <family val="2"/>
          </rPr>
          <t>Includes interest payable, value adjustments on hedged liabilities and premiums and commissions (net).</t>
        </r>
      </text>
    </comment>
    <comment ref="Q160" authorId="0" shapeId="0" xr:uid="{00000000-0006-0000-1700-000013000000}">
      <text>
        <r>
          <rPr>
            <b/>
            <sz val="8"/>
            <color indexed="81"/>
            <rFont val="Tahoma"/>
            <family val="2"/>
          </rPr>
          <t>Vera Flores:</t>
        </r>
        <r>
          <rPr>
            <sz val="8"/>
            <color indexed="81"/>
            <rFont val="Tahoma"/>
            <family val="2"/>
          </rPr>
          <t xml:space="preserve">
Inclui juros a pagar, correções de valor de activos objecto de cobertura e comissões associadas ao custo amortizado.</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Vera Flores</author>
    <author>Joana Valente</author>
  </authors>
  <commentList>
    <comment ref="D56" authorId="0" shapeId="0" xr:uid="{00000000-0006-0000-1800-000001000000}">
      <text>
        <r>
          <rPr>
            <sz val="8"/>
            <color indexed="81"/>
            <rFont val="Calibri"/>
            <family val="2"/>
            <scheme val="minor"/>
          </rPr>
          <t xml:space="preserve">Inclui juros a receber e comissões associadas ao custo amortizado.
</t>
        </r>
        <r>
          <rPr>
            <i/>
            <sz val="8"/>
            <color indexed="81"/>
            <rFont val="Calibri"/>
            <family val="2"/>
            <scheme val="minor"/>
          </rPr>
          <t>Includes interest receivable and commissions relating to amortised cost</t>
        </r>
        <r>
          <rPr>
            <i/>
            <sz val="8"/>
            <color indexed="81"/>
            <rFont val="Tahoma"/>
            <family val="2"/>
          </rPr>
          <t>.</t>
        </r>
      </text>
    </comment>
    <comment ref="D64" authorId="1" shapeId="0" xr:uid="{00000000-0006-0000-1800-000002000000}">
      <text>
        <r>
          <rPr>
            <sz val="8"/>
            <color indexed="81"/>
            <rFont val="Calibri"/>
            <family val="2"/>
            <scheme val="minor"/>
          </rPr>
          <t xml:space="preserve">Inclui juros a receber, juros com rendimento diferido, correcções de valor de activos objecto de cobertura e comissões associadas ao custo amortizado (líquidas).
</t>
        </r>
        <r>
          <rPr>
            <i/>
            <sz val="8"/>
            <color indexed="81"/>
            <rFont val="Calibri"/>
            <family val="2"/>
            <scheme val="minor"/>
          </rPr>
          <t>Includes interest receivable, interest with deferred income, value adjustments on hedged assets and commissions relating to amortised cost (net).</t>
        </r>
      </text>
    </comment>
    <comment ref="E64" authorId="1" shapeId="0" xr:uid="{00000000-0006-0000-1800-000003000000}">
      <text>
        <r>
          <rPr>
            <sz val="8"/>
            <color indexed="81"/>
            <rFont val="Calibri"/>
            <family val="2"/>
            <scheme val="minor"/>
          </rPr>
          <t xml:space="preserve">Inclui juros a receber.
</t>
        </r>
        <r>
          <rPr>
            <i/>
            <sz val="8"/>
            <color indexed="81"/>
            <rFont val="Calibri"/>
            <family val="2"/>
            <scheme val="minor"/>
          </rPr>
          <t>Includes interest receivable.</t>
        </r>
      </text>
    </comment>
    <comment ref="D144" authorId="0" shapeId="0" xr:uid="{00000000-0006-0000-1800-000004000000}">
      <text>
        <r>
          <rPr>
            <sz val="8"/>
            <color indexed="81"/>
            <rFont val="Calibri"/>
            <family val="2"/>
            <scheme val="minor"/>
          </rPr>
          <t xml:space="preserve">Inclui juros a pagar, correcções de valor de passivos objecto de operações de cobertura e comissões associadas ao custo amortizado (líquidas).
</t>
        </r>
        <r>
          <rPr>
            <i/>
            <sz val="8"/>
            <color indexed="81"/>
            <rFont val="Calibri"/>
            <family val="2"/>
            <scheme val="minor"/>
          </rPr>
          <t>Includes interest payable, value adjustments on hedged liabilities and commissions relating to amortised cost (net).</t>
        </r>
      </text>
    </comment>
    <comment ref="D154" authorId="0" shapeId="0" xr:uid="{00000000-0006-0000-1800-000005000000}">
      <text>
        <r>
          <rPr>
            <sz val="8"/>
            <color indexed="81"/>
            <rFont val="Calibri"/>
            <family val="2"/>
            <scheme val="minor"/>
          </rPr>
          <t xml:space="preserve">Inclui  juros a pagar e correcções de valor de passivos objecto de operações de cobertura.
</t>
        </r>
        <r>
          <rPr>
            <i/>
            <sz val="8"/>
            <color indexed="81"/>
            <rFont val="Calibri"/>
            <family val="2"/>
            <scheme val="minor"/>
          </rPr>
          <t>Includes interest payable and value adjustments on hedged liabilities.</t>
        </r>
      </text>
    </comment>
    <comment ref="E154" authorId="0" shapeId="0" xr:uid="{00000000-0006-0000-1800-000006000000}">
      <text>
        <r>
          <rPr>
            <sz val="8"/>
            <color indexed="81"/>
            <rFont val="Calibri"/>
            <family val="2"/>
            <scheme val="minor"/>
          </rPr>
          <t xml:space="preserve">Inclui juros a pagar e correcções de valor de passivos objecto de operações de cobertura.
</t>
        </r>
        <r>
          <rPr>
            <i/>
            <sz val="8"/>
            <color indexed="81"/>
            <rFont val="Calibri"/>
            <family val="2"/>
            <scheme val="minor"/>
          </rPr>
          <t>Includes interest payable and value adjustments on hedged liabilities.</t>
        </r>
      </text>
    </comment>
    <comment ref="D160" authorId="0" shapeId="0" xr:uid="{00000000-0006-0000-1800-000007000000}">
      <text>
        <r>
          <rPr>
            <sz val="8"/>
            <color indexed="81"/>
            <rFont val="Calibri"/>
            <family val="2"/>
            <scheme val="minor"/>
          </rPr>
          <t xml:space="preserve">Inclui juros a pagar, correcções de valor de passivos objecto de operações de cobertura e prémios e comissões líquidos.
</t>
        </r>
        <r>
          <rPr>
            <i/>
            <sz val="8"/>
            <color indexed="81"/>
            <rFont val="Calibri"/>
            <family val="2"/>
            <scheme val="minor"/>
          </rPr>
          <t>Includes interest payable, value adjustments on hedged liabilities and premiums and commissions (net).</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Q10" authorId="0" shapeId="0" xr:uid="{00000000-0006-0000-1900-000001000000}">
      <text>
        <r>
          <rPr>
            <b/>
            <sz val="8"/>
            <color indexed="81"/>
            <rFont val="Tahoma"/>
            <family val="2"/>
          </rPr>
          <t>Vera Flores:</t>
        </r>
        <r>
          <rPr>
            <sz val="8"/>
            <color indexed="81"/>
            <rFont val="Tahoma"/>
            <family val="2"/>
          </rPr>
          <t xml:space="preserve">
Inclui juros a receber</t>
        </r>
      </text>
    </comment>
    <comment ref="D56" authorId="0" shapeId="0" xr:uid="{00000000-0006-0000-1900-000002000000}">
      <text>
        <r>
          <rPr>
            <sz val="8"/>
            <color indexed="81"/>
            <rFont val="Tahoma"/>
            <family val="2"/>
          </rPr>
          <t xml:space="preserve">Inclui juros a receber, correcções de valor de activos objecto de cobertura e comissões associadas ao custo amortizado.
</t>
        </r>
        <r>
          <rPr>
            <i/>
            <sz val="8"/>
            <color indexed="81"/>
            <rFont val="Tahoma"/>
            <family val="2"/>
          </rPr>
          <t>Includes interest receivable, value adjustments on hedged assets and commissions relating to amortised cost.</t>
        </r>
      </text>
    </comment>
    <comment ref="E56" authorId="0" shapeId="0" xr:uid="{00000000-0006-0000-1900-000003000000}">
      <text>
        <r>
          <rPr>
            <sz val="8"/>
            <color indexed="81"/>
            <rFont val="Tahoma"/>
            <family val="2"/>
          </rPr>
          <t xml:space="preserve">Inclui juros a receber e receitas com rendimento diferido.
</t>
        </r>
        <r>
          <rPr>
            <i/>
            <sz val="8"/>
            <color indexed="81"/>
            <rFont val="Tahoma"/>
            <family val="2"/>
          </rPr>
          <t>Includes interest receivable and deferred income.</t>
        </r>
      </text>
    </comment>
    <comment ref="Q56" authorId="0" shapeId="0" xr:uid="{00000000-0006-0000-1900-000004000000}">
      <text>
        <r>
          <rPr>
            <b/>
            <sz val="8"/>
            <color indexed="81"/>
            <rFont val="Tahoma"/>
            <family val="2"/>
          </rPr>
          <t>Vera Flores:</t>
        </r>
        <r>
          <rPr>
            <sz val="8"/>
            <color indexed="81"/>
            <rFont val="Tahoma"/>
            <family val="2"/>
          </rPr>
          <t xml:space="preserve">
Inclui juros a receber e correções de valor ade activos objecto de cobertura</t>
        </r>
      </text>
    </comment>
    <comment ref="R56" authorId="0" shapeId="0" xr:uid="{00000000-0006-0000-1900-000005000000}">
      <text>
        <r>
          <rPr>
            <b/>
            <sz val="8"/>
            <color indexed="81"/>
            <rFont val="Tahoma"/>
            <family val="2"/>
          </rPr>
          <t>Vera Flores:</t>
        </r>
        <r>
          <rPr>
            <sz val="8"/>
            <color indexed="81"/>
            <rFont val="Tahoma"/>
            <family val="2"/>
          </rPr>
          <t xml:space="preserve">
Inclui juros a receber e receitas com rendimento diferido</t>
        </r>
      </text>
    </comment>
    <comment ref="D64" authorId="0" shapeId="0" xr:uid="{00000000-0006-0000-1900-000006000000}">
      <text>
        <r>
          <rPr>
            <sz val="8"/>
            <color indexed="81"/>
            <rFont val="Tahoma"/>
            <family val="2"/>
          </rPr>
          <t xml:space="preserve">Inclui juros a receber, despesas com rendimento diferido, correcções de valor de activos objecto de cobertura e comissões associadas ao custo amortizado (líquidas).
</t>
        </r>
        <r>
          <rPr>
            <i/>
            <sz val="8"/>
            <color indexed="81"/>
            <rFont val="Tahoma"/>
            <family val="2"/>
          </rPr>
          <t>Includes interest receivable, expenses with deferred income, value adjustments on hedged assets and commissions relating to amortised cost (net).</t>
        </r>
      </text>
    </comment>
    <comment ref="E64" authorId="0" shapeId="0" xr:uid="{00000000-0006-0000-1900-000007000000}">
      <text>
        <r>
          <rPr>
            <sz val="8"/>
            <color indexed="81"/>
            <rFont val="Tahoma"/>
            <family val="2"/>
          </rPr>
          <t xml:space="preserve">Inclui juros a receber.
</t>
        </r>
        <r>
          <rPr>
            <i/>
            <sz val="8"/>
            <color indexed="81"/>
            <rFont val="Tahoma"/>
            <family val="2"/>
          </rPr>
          <t>Includes interest receivable.</t>
        </r>
      </text>
    </comment>
    <comment ref="E136" authorId="0" shapeId="0" xr:uid="{00000000-0006-0000-1900-000008000000}">
      <text>
        <r>
          <rPr>
            <sz val="8"/>
            <color indexed="81"/>
            <rFont val="Tahoma"/>
            <family val="2"/>
          </rPr>
          <t xml:space="preserve">Inclui juros a pagar.
</t>
        </r>
        <r>
          <rPr>
            <i/>
            <sz val="8"/>
            <color indexed="81"/>
            <rFont val="Tahoma"/>
            <family val="2"/>
          </rPr>
          <t>Includes interest payable.</t>
        </r>
      </text>
    </comment>
    <comment ref="D144" authorId="0" shapeId="0" xr:uid="{00000000-0006-0000-1900-000009000000}">
      <text>
        <r>
          <rPr>
            <sz val="8"/>
            <color indexed="81"/>
            <rFont val="Tahoma"/>
            <family val="2"/>
          </rPr>
          <t xml:space="preserve">Inclui juros a pagar, correções de valor de passivos objecto de operações de cobertura e comissões associadas ao custo amortizado (líquidas).
</t>
        </r>
        <r>
          <rPr>
            <i/>
            <sz val="8"/>
            <color indexed="81"/>
            <rFont val="Tahoma"/>
            <family val="2"/>
          </rPr>
          <t>Includes interest payable, value adjustments on hedged liabilities and commissions relating to amortised cost (net).</t>
        </r>
      </text>
    </comment>
    <comment ref="Q144" authorId="0" shapeId="0" xr:uid="{00000000-0006-0000-1900-00000A000000}">
      <text>
        <r>
          <rPr>
            <b/>
            <sz val="8"/>
            <color indexed="81"/>
            <rFont val="Tahoma"/>
            <family val="2"/>
          </rPr>
          <t>Vera Flores:</t>
        </r>
        <r>
          <rPr>
            <sz val="8"/>
            <color indexed="81"/>
            <rFont val="Tahoma"/>
            <family val="2"/>
          </rPr>
          <t xml:space="preserve">
Inclui juros a pagar, correções de valor de activos objecto de cobertura e comissões associadas ao custo amortizado.</t>
        </r>
      </text>
    </comment>
    <comment ref="R144" authorId="0" shapeId="0" xr:uid="{00000000-0006-0000-1900-00000B000000}">
      <text>
        <r>
          <rPr>
            <b/>
            <sz val="8"/>
            <color indexed="81"/>
            <rFont val="Tahoma"/>
            <family val="2"/>
          </rPr>
          <t>Vera Flores:</t>
        </r>
        <r>
          <rPr>
            <sz val="8"/>
            <color indexed="81"/>
            <rFont val="Tahoma"/>
            <family val="2"/>
          </rPr>
          <t xml:space="preserve">
Inclui juros a pagar
</t>
        </r>
      </text>
    </comment>
    <comment ref="D154" authorId="0" shapeId="0" xr:uid="{00000000-0006-0000-1900-00000C000000}">
      <text>
        <r>
          <rPr>
            <sz val="8"/>
            <color indexed="81"/>
            <rFont val="Tahoma"/>
            <family val="2"/>
          </rPr>
          <t xml:space="preserve">Inclui  juros a pagar e correções de valor de passivos objecto de operações de cobertura.
</t>
        </r>
        <r>
          <rPr>
            <i/>
            <sz val="8"/>
            <color indexed="81"/>
            <rFont val="Tahoma"/>
            <family val="2"/>
          </rPr>
          <t>Includes interest payable and value adjustments on hedged liabilities.</t>
        </r>
      </text>
    </comment>
    <comment ref="E154" authorId="0" shapeId="0" xr:uid="{00000000-0006-0000-1900-00000D000000}">
      <text>
        <r>
          <rPr>
            <sz val="8"/>
            <color indexed="81"/>
            <rFont val="Tahoma"/>
            <family val="2"/>
          </rPr>
          <t xml:space="preserve">Inclui  juros a pagar e correções de valor de passivos objecto de operações de cobertura.
</t>
        </r>
        <r>
          <rPr>
            <i/>
            <sz val="8"/>
            <color indexed="81"/>
            <rFont val="Tahoma"/>
            <family val="2"/>
          </rPr>
          <t>Includes interest payable and value adjustments on hedged liabilities.</t>
        </r>
      </text>
    </comment>
    <comment ref="Q154" authorId="0" shapeId="0" xr:uid="{00000000-0006-0000-1900-00000E000000}">
      <text>
        <r>
          <rPr>
            <b/>
            <sz val="8"/>
            <color indexed="81"/>
            <rFont val="Tahoma"/>
            <family val="2"/>
          </rPr>
          <t>Vera Flores:</t>
        </r>
        <r>
          <rPr>
            <sz val="8"/>
            <color indexed="81"/>
            <rFont val="Tahoma"/>
            <family val="2"/>
          </rPr>
          <t xml:space="preserve">
Inclui  juros a pagar e correções de valor de activos objecto de cobertura.</t>
        </r>
      </text>
    </comment>
    <comment ref="R154" authorId="0" shapeId="0" xr:uid="{00000000-0006-0000-1900-00000F000000}">
      <text>
        <r>
          <rPr>
            <b/>
            <sz val="8"/>
            <color indexed="81"/>
            <rFont val="Tahoma"/>
            <family val="2"/>
          </rPr>
          <t>Vera Flores:</t>
        </r>
        <r>
          <rPr>
            <sz val="8"/>
            <color indexed="81"/>
            <rFont val="Tahoma"/>
            <family val="2"/>
          </rPr>
          <t xml:space="preserve">
Inclui  juros a pagar e correções de valor de activos objecto de cobertura.</t>
        </r>
      </text>
    </comment>
    <comment ref="E158" authorId="0" shapeId="0" xr:uid="{00000000-0006-0000-1900-000010000000}">
      <text>
        <r>
          <rPr>
            <sz val="8"/>
            <color indexed="81"/>
            <rFont val="Tahoma"/>
            <family val="2"/>
          </rPr>
          <t xml:space="preserve">Inclui juros a pagar.
</t>
        </r>
        <r>
          <rPr>
            <i/>
            <sz val="8"/>
            <color indexed="81"/>
            <rFont val="Tahoma"/>
            <family val="2"/>
          </rPr>
          <t>Includes interest payable.</t>
        </r>
      </text>
    </comment>
    <comment ref="R158" authorId="0" shapeId="0" xr:uid="{00000000-0006-0000-1900-000011000000}">
      <text>
        <r>
          <rPr>
            <b/>
            <sz val="8"/>
            <color indexed="81"/>
            <rFont val="Tahoma"/>
            <family val="2"/>
          </rPr>
          <t>Vera Flores:</t>
        </r>
        <r>
          <rPr>
            <sz val="8"/>
            <color indexed="81"/>
            <rFont val="Tahoma"/>
            <family val="2"/>
          </rPr>
          <t xml:space="preserve">
Inclui juros a pagar</t>
        </r>
      </text>
    </comment>
    <comment ref="D160" authorId="0" shapeId="0" xr:uid="{00000000-0006-0000-1900-000012000000}">
      <text>
        <r>
          <rPr>
            <sz val="8"/>
            <color indexed="81"/>
            <rFont val="Tahoma"/>
            <family val="2"/>
          </rPr>
          <t xml:space="preserve">Inclui juros a pagar, correções de valor de passivos objecto de operações de cobertura e prémios e comissões líquidos.
</t>
        </r>
        <r>
          <rPr>
            <i/>
            <sz val="8"/>
            <color indexed="81"/>
            <rFont val="Tahoma"/>
            <family val="2"/>
          </rPr>
          <t>Includes interest payable, value adjustments on hedged liabilities and premiums and commissions (net).</t>
        </r>
      </text>
    </comment>
    <comment ref="Q160" authorId="0" shapeId="0" xr:uid="{00000000-0006-0000-1900-000013000000}">
      <text>
        <r>
          <rPr>
            <b/>
            <sz val="8"/>
            <color indexed="81"/>
            <rFont val="Tahoma"/>
            <family val="2"/>
          </rPr>
          <t>Vera Flores:</t>
        </r>
        <r>
          <rPr>
            <sz val="8"/>
            <color indexed="81"/>
            <rFont val="Tahoma"/>
            <family val="2"/>
          </rPr>
          <t xml:space="preserve">
Inclui juros a pagar, correções de valor de activos objecto de cobertura e comissões associadas ao custo amortizado.</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Joana Valente</author>
    <author>Vera Flores</author>
  </authors>
  <commentList>
    <comment ref="D10" authorId="0" shapeId="0" xr:uid="{00000000-0006-0000-1A00-000001000000}">
      <text>
        <r>
          <rPr>
            <sz val="8"/>
            <color indexed="81"/>
            <rFont val="Tahoma"/>
            <family val="2"/>
          </rPr>
          <t xml:space="preserve">Inclui juros a receber.
</t>
        </r>
        <r>
          <rPr>
            <i/>
            <sz val="8"/>
            <color indexed="81"/>
            <rFont val="Tahoma"/>
            <family val="2"/>
          </rPr>
          <t>Includes interest receivable.</t>
        </r>
      </text>
    </comment>
    <comment ref="D56" authorId="1" shapeId="0" xr:uid="{00000000-0006-0000-1A00-000002000000}">
      <text>
        <r>
          <rPr>
            <sz val="8"/>
            <color indexed="81"/>
            <rFont val="Tahoma"/>
            <family val="2"/>
          </rPr>
          <t xml:space="preserve">Inclui juros a receber e correcções de valor de activos objecto de cobertura.
</t>
        </r>
        <r>
          <rPr>
            <i/>
            <sz val="8"/>
            <color indexed="81"/>
            <rFont val="Tahoma"/>
            <family val="2"/>
          </rPr>
          <t>Includes interest receivable and value adjustments on hedged assets.</t>
        </r>
      </text>
    </comment>
    <comment ref="E56" authorId="1" shapeId="0" xr:uid="{00000000-0006-0000-1A00-000003000000}">
      <text>
        <r>
          <rPr>
            <sz val="8"/>
            <color indexed="81"/>
            <rFont val="Tahoma"/>
            <family val="2"/>
          </rPr>
          <t xml:space="preserve">Inclui juros a receber e receitas com rendimento diferido.
</t>
        </r>
        <r>
          <rPr>
            <i/>
            <sz val="8"/>
            <color indexed="81"/>
            <rFont val="Tahoma"/>
            <family val="2"/>
          </rPr>
          <t>Includes interest receivable and deferred income.</t>
        </r>
      </text>
    </comment>
    <comment ref="D64" authorId="0" shapeId="0" xr:uid="{00000000-0006-0000-1A00-000004000000}">
      <text>
        <r>
          <rPr>
            <sz val="8"/>
            <color indexed="81"/>
            <rFont val="Tahoma"/>
            <family val="2"/>
          </rPr>
          <t xml:space="preserve">Inclui juros a receber, despesas com rendimento diferido, correcções de valor de activos objecto de cobertura e comissões associadas ao custo amortizado (líquidas).
</t>
        </r>
        <r>
          <rPr>
            <i/>
            <sz val="8"/>
            <color indexed="81"/>
            <rFont val="Tahoma"/>
            <family val="2"/>
          </rPr>
          <t>Includes interest receivable, expenses with deferred income, value adjustments on hedged assets and commissions relating to amortised cost (net).</t>
        </r>
      </text>
    </comment>
    <comment ref="E64" authorId="0" shapeId="0" xr:uid="{00000000-0006-0000-1A00-000005000000}">
      <text>
        <r>
          <rPr>
            <sz val="8"/>
            <color indexed="81"/>
            <rFont val="Tahoma"/>
            <family val="2"/>
          </rPr>
          <t xml:space="preserve">Inclui juros a receber.
</t>
        </r>
        <r>
          <rPr>
            <i/>
            <sz val="8"/>
            <color indexed="81"/>
            <rFont val="Tahoma"/>
            <family val="2"/>
          </rPr>
          <t>Includes interest receivable.</t>
        </r>
      </text>
    </comment>
    <comment ref="D144" authorId="1" shapeId="0" xr:uid="{00000000-0006-0000-1A00-000006000000}">
      <text>
        <r>
          <rPr>
            <sz val="8"/>
            <color indexed="81"/>
            <rFont val="Tahoma"/>
            <family val="2"/>
          </rPr>
          <t xml:space="preserve">Inclui juros a pagar, correcções de valor de passivos objecto de operações de cobertura e comissões associadas ao custo amortizado (líquidas).
</t>
        </r>
        <r>
          <rPr>
            <i/>
            <sz val="8"/>
            <color indexed="81"/>
            <rFont val="Tahoma"/>
            <family val="2"/>
          </rPr>
          <t>Includes interest payable, value adjustments on hedged liabilities and commissions relating to amortised cost (net).</t>
        </r>
      </text>
    </comment>
    <comment ref="E144" authorId="1" shapeId="0" xr:uid="{00000000-0006-0000-1A00-000007000000}">
      <text>
        <r>
          <rPr>
            <sz val="8"/>
            <color indexed="81"/>
            <rFont val="Tahoma"/>
            <family val="2"/>
          </rPr>
          <t xml:space="preserve">Inclui juros a pagar.
</t>
        </r>
        <r>
          <rPr>
            <i/>
            <sz val="8"/>
            <color indexed="81"/>
            <rFont val="Tahoma"/>
            <family val="2"/>
          </rPr>
          <t>Includes interest payable.</t>
        </r>
        <r>
          <rPr>
            <sz val="8"/>
            <color indexed="81"/>
            <rFont val="Tahoma"/>
            <family val="2"/>
          </rPr>
          <t xml:space="preserve">
</t>
        </r>
      </text>
    </comment>
    <comment ref="D154" authorId="1" shapeId="0" xr:uid="{00000000-0006-0000-1A00-000008000000}">
      <text>
        <r>
          <rPr>
            <sz val="8"/>
            <color indexed="81"/>
            <rFont val="Tahoma"/>
            <family val="2"/>
          </rPr>
          <t xml:space="preserve">Inclui  juros a pagar e correcções de valor de passivos objecto de operações de cobertura.
</t>
        </r>
        <r>
          <rPr>
            <i/>
            <sz val="8"/>
            <color indexed="81"/>
            <rFont val="Tahoma"/>
            <family val="2"/>
          </rPr>
          <t>Includes interest payable and value adjustments on hedged liabilities.</t>
        </r>
      </text>
    </comment>
    <comment ref="E154" authorId="1" shapeId="0" xr:uid="{00000000-0006-0000-1A00-000009000000}">
      <text>
        <r>
          <rPr>
            <sz val="8"/>
            <color indexed="81"/>
            <rFont val="Tahoma"/>
            <family val="2"/>
          </rPr>
          <t xml:space="preserve">Inclui juros a pagar e correcções de valor de passivos objecto de operações de cobertura.
</t>
        </r>
        <r>
          <rPr>
            <i/>
            <sz val="8"/>
            <color indexed="81"/>
            <rFont val="Tahoma"/>
            <family val="2"/>
          </rPr>
          <t>Includes interest payable and value adjustments on hedged liabilities.</t>
        </r>
      </text>
    </comment>
    <comment ref="E158" authorId="1" shapeId="0" xr:uid="{00000000-0006-0000-1A00-00000A000000}">
      <text>
        <r>
          <rPr>
            <sz val="8"/>
            <color indexed="81"/>
            <rFont val="Tahoma"/>
            <family val="2"/>
          </rPr>
          <t xml:space="preserve">Inclui juros a pagar.
</t>
        </r>
        <r>
          <rPr>
            <i/>
            <sz val="8"/>
            <color indexed="81"/>
            <rFont val="Tahoma"/>
            <family val="2"/>
          </rPr>
          <t>Includes interest payable.</t>
        </r>
      </text>
    </comment>
    <comment ref="D160" authorId="1" shapeId="0" xr:uid="{00000000-0006-0000-1A00-00000B000000}">
      <text>
        <r>
          <rPr>
            <sz val="8"/>
            <color indexed="81"/>
            <rFont val="Tahoma"/>
            <family val="2"/>
          </rPr>
          <t xml:space="preserve">Inclui juros a pagar, correcções de valor de passivos objecto de operações de cobertura e prémios e comissões líquidos.
</t>
        </r>
        <r>
          <rPr>
            <i/>
            <sz val="8"/>
            <color indexed="81"/>
            <rFont val="Tahoma"/>
            <family val="2"/>
          </rPr>
          <t>Includes interest payable, value adjustments on hedged liabilities and premiums and commissions (net).</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Vera Flores</author>
    <author>Joana Valente</author>
  </authors>
  <commentList>
    <comment ref="D56" authorId="0" shapeId="0" xr:uid="{00000000-0006-0000-1B00-000001000000}">
      <text>
        <r>
          <rPr>
            <sz val="8"/>
            <color indexed="81"/>
            <rFont val="Tahoma"/>
            <family val="2"/>
          </rPr>
          <t xml:space="preserve">Inclui juros a receber, correcções de valor de activos objecto de cobertura e comissões associadas ao custo amortizado.
</t>
        </r>
        <r>
          <rPr>
            <i/>
            <sz val="8"/>
            <color indexed="81"/>
            <rFont val="Tahoma"/>
            <family val="2"/>
          </rPr>
          <t>Includes interest receivable, value adjustments on hedged assets and commissions relating to amortised cost.</t>
        </r>
      </text>
    </comment>
    <comment ref="E56" authorId="0" shapeId="0" xr:uid="{00000000-0006-0000-1B00-000002000000}">
      <text>
        <r>
          <rPr>
            <sz val="8"/>
            <color indexed="81"/>
            <rFont val="Tahoma"/>
            <family val="2"/>
          </rPr>
          <t xml:space="preserve">Inclui juros a receber e receitas com rendimento diferido.
</t>
        </r>
        <r>
          <rPr>
            <i/>
            <sz val="8"/>
            <color indexed="81"/>
            <rFont val="Tahoma"/>
            <family val="2"/>
          </rPr>
          <t>Includes interest receivable and deferred income.</t>
        </r>
      </text>
    </comment>
    <comment ref="D64" authorId="1" shapeId="0" xr:uid="{00000000-0006-0000-1B00-000003000000}">
      <text>
        <r>
          <rPr>
            <sz val="8"/>
            <color indexed="81"/>
            <rFont val="Tahoma"/>
            <family val="2"/>
          </rPr>
          <t xml:space="preserve">Inclui juros a receber, despesas com rendimento diferido, correcções de valor de activos objecto de cobertura e comissões associadas ao custo amortizado (líquidas).
</t>
        </r>
        <r>
          <rPr>
            <i/>
            <sz val="8"/>
            <color indexed="81"/>
            <rFont val="Tahoma"/>
            <family val="2"/>
          </rPr>
          <t>Includes interest receivable, expenses with deferred income, value adjustments on hedged assets and commissions relating to amortised cost (net).</t>
        </r>
      </text>
    </comment>
    <comment ref="E64" authorId="1" shapeId="0" xr:uid="{00000000-0006-0000-1B00-000004000000}">
      <text>
        <r>
          <rPr>
            <sz val="8"/>
            <color indexed="81"/>
            <rFont val="Tahoma"/>
            <family val="2"/>
          </rPr>
          <t xml:space="preserve">Inclui juros a receber.
</t>
        </r>
        <r>
          <rPr>
            <i/>
            <sz val="8"/>
            <color indexed="81"/>
            <rFont val="Tahoma"/>
            <family val="2"/>
          </rPr>
          <t>Includes interest receivable.</t>
        </r>
      </text>
    </comment>
    <comment ref="D144" authorId="0" shapeId="0" xr:uid="{00000000-0006-0000-1B00-000005000000}">
      <text>
        <r>
          <rPr>
            <sz val="8"/>
            <color indexed="81"/>
            <rFont val="Tahoma"/>
            <family val="2"/>
          </rPr>
          <t xml:space="preserve">Inclui juros a pagar, correções de valor de passivos objecto de operações de cobertura e comissões associadas ao custo amortizado (líquidas).
</t>
        </r>
        <r>
          <rPr>
            <i/>
            <sz val="8"/>
            <color indexed="81"/>
            <rFont val="Tahoma"/>
            <family val="2"/>
          </rPr>
          <t>Includes interest payable, value adjustments on hedged liabilities and commissions relating to amortised cost (net).</t>
        </r>
      </text>
    </comment>
    <comment ref="E144" authorId="0" shapeId="0" xr:uid="{00000000-0006-0000-1B00-000006000000}">
      <text>
        <r>
          <rPr>
            <sz val="8"/>
            <color indexed="81"/>
            <rFont val="Tahoma"/>
            <family val="2"/>
          </rPr>
          <t xml:space="preserve">Inclui juros a pagar.
</t>
        </r>
        <r>
          <rPr>
            <i/>
            <sz val="8"/>
            <color indexed="81"/>
            <rFont val="Tahoma"/>
            <family val="2"/>
          </rPr>
          <t>Includes interest payable.</t>
        </r>
        <r>
          <rPr>
            <sz val="8"/>
            <color indexed="81"/>
            <rFont val="Tahoma"/>
            <family val="2"/>
          </rPr>
          <t xml:space="preserve">
</t>
        </r>
      </text>
    </comment>
    <comment ref="D154" authorId="0" shapeId="0" xr:uid="{00000000-0006-0000-1B00-000007000000}">
      <text>
        <r>
          <rPr>
            <sz val="8"/>
            <color indexed="81"/>
            <rFont val="Tahoma"/>
            <family val="2"/>
          </rPr>
          <t xml:space="preserve">Inclui  juros a pagar e correções de valor de passivos objecto de operações de cobertura.
</t>
        </r>
        <r>
          <rPr>
            <i/>
            <sz val="8"/>
            <color indexed="81"/>
            <rFont val="Tahoma"/>
            <family val="2"/>
          </rPr>
          <t>Includes interest payable and value adjustments on hedged liabilities.</t>
        </r>
      </text>
    </comment>
    <comment ref="E154" authorId="0" shapeId="0" xr:uid="{00000000-0006-0000-1B00-000008000000}">
      <text>
        <r>
          <rPr>
            <sz val="8"/>
            <color indexed="81"/>
            <rFont val="Tahoma"/>
            <family val="2"/>
          </rPr>
          <t xml:space="preserve">Inclui  juros a pagar e correções de valor de passivos objecto de operações de cobertura.
</t>
        </r>
        <r>
          <rPr>
            <i/>
            <sz val="8"/>
            <color indexed="81"/>
            <rFont val="Tahoma"/>
            <family val="2"/>
          </rPr>
          <t>Includes interest payable and value adjustments on hedged liabilities.</t>
        </r>
      </text>
    </comment>
    <comment ref="E158" authorId="0" shapeId="0" xr:uid="{00000000-0006-0000-1B00-000009000000}">
      <text>
        <r>
          <rPr>
            <sz val="8"/>
            <color indexed="81"/>
            <rFont val="Tahoma"/>
            <family val="2"/>
          </rPr>
          <t xml:space="preserve">Inclui juros a pagar.
</t>
        </r>
        <r>
          <rPr>
            <i/>
            <sz val="8"/>
            <color indexed="81"/>
            <rFont val="Tahoma"/>
            <family val="2"/>
          </rPr>
          <t>Includes interest payable.</t>
        </r>
      </text>
    </comment>
    <comment ref="D160" authorId="0" shapeId="0" xr:uid="{00000000-0006-0000-1B00-00000A000000}">
      <text>
        <r>
          <rPr>
            <sz val="8"/>
            <color indexed="81"/>
            <rFont val="Tahoma"/>
            <family val="2"/>
          </rPr>
          <t xml:space="preserve">Inclui juros a pagar, correções de valor de passivos objecto de operações de cobertura e prémios e comissões líquidos.
</t>
        </r>
        <r>
          <rPr>
            <i/>
            <sz val="8"/>
            <color indexed="81"/>
            <rFont val="Tahoma"/>
            <family val="2"/>
          </rPr>
          <t>Includes interest payable, value adjustments on hedged liabilities and premiums and commissions (net).</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Vera Flores</author>
    <author>Joana Valente</author>
  </authors>
  <commentList>
    <comment ref="D56" authorId="0" shapeId="0" xr:uid="{00000000-0006-0000-1C00-000001000000}">
      <text>
        <r>
          <rPr>
            <sz val="8"/>
            <color indexed="81"/>
            <rFont val="Tahoma"/>
            <family val="2"/>
          </rPr>
          <t xml:space="preserve">Inclui juros a receber e correcções de valor de activos objectos de cobertura.
</t>
        </r>
        <r>
          <rPr>
            <i/>
            <sz val="8"/>
            <color indexed="81"/>
            <rFont val="Tahoma"/>
            <family val="2"/>
          </rPr>
          <t>Includes interest receivable and value adjustments on hedged assets.</t>
        </r>
      </text>
    </comment>
    <comment ref="E56" authorId="0" shapeId="0" xr:uid="{00000000-0006-0000-1C00-000002000000}">
      <text>
        <r>
          <rPr>
            <sz val="8"/>
            <color indexed="81"/>
            <rFont val="Tahoma"/>
            <family val="2"/>
          </rPr>
          <t xml:space="preserve">Inclui juros a receber e receitas com rendimento diferido.
</t>
        </r>
        <r>
          <rPr>
            <i/>
            <sz val="8"/>
            <color indexed="81"/>
            <rFont val="Tahoma"/>
            <family val="2"/>
          </rPr>
          <t>Includes interest receivable and deferred income.</t>
        </r>
      </text>
    </comment>
    <comment ref="D64" authorId="1" shapeId="0" xr:uid="{00000000-0006-0000-1C00-000003000000}">
      <text>
        <r>
          <rPr>
            <sz val="8"/>
            <color indexed="81"/>
            <rFont val="Tahoma"/>
            <family val="2"/>
          </rPr>
          <t xml:space="preserve">Inclui juros a receber, despesas com rendimento diferido, correcções de valor de activos objecto de cobertura e comissões associadas ao custo amortizado (líquidas).
</t>
        </r>
        <r>
          <rPr>
            <i/>
            <sz val="8"/>
            <color indexed="81"/>
            <rFont val="Tahoma"/>
            <family val="2"/>
          </rPr>
          <t>Includes interest receivable, expenses with deferred income, value adjustments on hedged assets and commissions relating to amortised cost (net).</t>
        </r>
      </text>
    </comment>
    <comment ref="E64" authorId="1" shapeId="0" xr:uid="{00000000-0006-0000-1C00-000004000000}">
      <text>
        <r>
          <rPr>
            <sz val="8"/>
            <color indexed="81"/>
            <rFont val="Tahoma"/>
            <family val="2"/>
          </rPr>
          <t xml:space="preserve">Inclui juros a receber.
</t>
        </r>
        <r>
          <rPr>
            <i/>
            <sz val="8"/>
            <color indexed="81"/>
            <rFont val="Tahoma"/>
            <family val="2"/>
          </rPr>
          <t>Includes interest receivable.</t>
        </r>
      </text>
    </comment>
    <comment ref="D144" authorId="0" shapeId="0" xr:uid="{00000000-0006-0000-1C00-000005000000}">
      <text>
        <r>
          <rPr>
            <sz val="8"/>
            <color indexed="81"/>
            <rFont val="Tahoma"/>
            <family val="2"/>
          </rPr>
          <t xml:space="preserve">Inclui juros a pagar, correções de valor de passivos objecto de operações de cobertura e comissões associadas ao custo amortizado (líquidas).
</t>
        </r>
        <r>
          <rPr>
            <i/>
            <sz val="8"/>
            <color indexed="81"/>
            <rFont val="Tahoma"/>
            <family val="2"/>
          </rPr>
          <t>Includes interest payable, value adjustments on hedged liabilities and commissions relating to amortised cost (net).</t>
        </r>
      </text>
    </comment>
    <comment ref="E144" authorId="0" shapeId="0" xr:uid="{00000000-0006-0000-1C00-000006000000}">
      <text>
        <r>
          <rPr>
            <sz val="8"/>
            <color indexed="81"/>
            <rFont val="Tahoma"/>
            <family val="2"/>
          </rPr>
          <t xml:space="preserve">Inclui juros a pagar.
</t>
        </r>
        <r>
          <rPr>
            <i/>
            <sz val="8"/>
            <color indexed="81"/>
            <rFont val="Tahoma"/>
            <family val="2"/>
          </rPr>
          <t>Includes interest payable.</t>
        </r>
        <r>
          <rPr>
            <sz val="8"/>
            <color indexed="81"/>
            <rFont val="Tahoma"/>
            <family val="2"/>
          </rPr>
          <t xml:space="preserve">
</t>
        </r>
      </text>
    </comment>
    <comment ref="D154" authorId="0" shapeId="0" xr:uid="{00000000-0006-0000-1C00-000007000000}">
      <text>
        <r>
          <rPr>
            <sz val="8"/>
            <color indexed="81"/>
            <rFont val="Tahoma"/>
            <family val="2"/>
          </rPr>
          <t xml:space="preserve">Inclui juros a pagar e correcções de valor de passivos objecto de operações de cobertura.
</t>
        </r>
        <r>
          <rPr>
            <i/>
            <sz val="8"/>
            <color indexed="81"/>
            <rFont val="Tahoma"/>
            <family val="2"/>
          </rPr>
          <t>Includes interest payable and value adjustments on hedged liabilities.</t>
        </r>
      </text>
    </comment>
    <comment ref="E154" authorId="0" shapeId="0" xr:uid="{00000000-0006-0000-1C00-000008000000}">
      <text>
        <r>
          <rPr>
            <sz val="8"/>
            <color indexed="81"/>
            <rFont val="Tahoma"/>
            <family val="2"/>
          </rPr>
          <t xml:space="preserve">Inclui  juros a pagar e correcções de valor de passivos objecto de operações de cobertura.
</t>
        </r>
        <r>
          <rPr>
            <i/>
            <sz val="8"/>
            <color indexed="81"/>
            <rFont val="Tahoma"/>
            <family val="2"/>
          </rPr>
          <t>Includes interest payable and value adjustments on hedged liabilities.</t>
        </r>
      </text>
    </comment>
    <comment ref="E158" authorId="0" shapeId="0" xr:uid="{00000000-0006-0000-1C00-000009000000}">
      <text>
        <r>
          <rPr>
            <sz val="8"/>
            <color indexed="81"/>
            <rFont val="Tahoma"/>
            <family val="2"/>
          </rPr>
          <t xml:space="preserve">Inclui juros a pagar.
</t>
        </r>
        <r>
          <rPr>
            <i/>
            <sz val="8"/>
            <color indexed="81"/>
            <rFont val="Tahoma"/>
            <family val="2"/>
          </rPr>
          <t>Includes interest payable.</t>
        </r>
      </text>
    </comment>
    <comment ref="D160" authorId="0" shapeId="0" xr:uid="{00000000-0006-0000-1C00-00000A000000}">
      <text>
        <r>
          <rPr>
            <sz val="8"/>
            <color indexed="81"/>
            <rFont val="Tahoma"/>
            <family val="2"/>
          </rPr>
          <t xml:space="preserve">Inclui juros a pagar, correcções de valor de passivos objecto de operações de cobertura e prémios e comissões líquidos.
</t>
        </r>
        <r>
          <rPr>
            <i/>
            <sz val="8"/>
            <color indexed="81"/>
            <rFont val="Tahoma"/>
            <family val="2"/>
          </rPr>
          <t>Includes interest payable, value adjustments on hedged liabilities and premiums and commissions (net).</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Vera Flores</author>
    <author>Joana Valente</author>
  </authors>
  <commentList>
    <comment ref="D56" authorId="0" shapeId="0" xr:uid="{00000000-0006-0000-1D00-000001000000}">
      <text>
        <r>
          <rPr>
            <sz val="8"/>
            <color indexed="81"/>
            <rFont val="Tahoma"/>
            <family val="2"/>
          </rPr>
          <t xml:space="preserve">Inclui juros a receber, correcções de valor de activos objecto de cobertura e comissões associadas ao custo amortizado.
</t>
        </r>
        <r>
          <rPr>
            <i/>
            <sz val="8"/>
            <color indexed="81"/>
            <rFont val="Tahoma"/>
            <family val="2"/>
          </rPr>
          <t>Includes interest receivable, value adjustments on hedged assets and commissions relating to amortised cost.</t>
        </r>
      </text>
    </comment>
    <comment ref="E56" authorId="0" shapeId="0" xr:uid="{00000000-0006-0000-1D00-000002000000}">
      <text>
        <r>
          <rPr>
            <sz val="8"/>
            <color indexed="81"/>
            <rFont val="Tahoma"/>
            <family val="2"/>
          </rPr>
          <t xml:space="preserve">Inclui juros a receber e receitas com rendimento diferido.
</t>
        </r>
        <r>
          <rPr>
            <i/>
            <sz val="8"/>
            <color indexed="81"/>
            <rFont val="Tahoma"/>
            <family val="2"/>
          </rPr>
          <t>Includes interest receivable and deferred income.</t>
        </r>
      </text>
    </comment>
    <comment ref="D64" authorId="1" shapeId="0" xr:uid="{00000000-0006-0000-1D00-000003000000}">
      <text>
        <r>
          <rPr>
            <sz val="8"/>
            <color indexed="81"/>
            <rFont val="Tahoma"/>
            <family val="2"/>
          </rPr>
          <t xml:space="preserve">Inclui juros a receber, despesas com rendimento diferido, correcções de valor de activos objecto de cobertura e comissões associadas ao custo amortizado (líquidas).
</t>
        </r>
        <r>
          <rPr>
            <i/>
            <sz val="8"/>
            <color indexed="81"/>
            <rFont val="Tahoma"/>
            <family val="2"/>
          </rPr>
          <t>Includes interest receivable, expenses with deferred income, value adjustments on hedged assets and commissions relating to amortised cost (net).</t>
        </r>
      </text>
    </comment>
    <comment ref="E64" authorId="1" shapeId="0" xr:uid="{00000000-0006-0000-1D00-000004000000}">
      <text>
        <r>
          <rPr>
            <sz val="8"/>
            <color indexed="81"/>
            <rFont val="Tahoma"/>
            <family val="2"/>
          </rPr>
          <t xml:space="preserve">Inclui juros a receber.
</t>
        </r>
        <r>
          <rPr>
            <i/>
            <sz val="8"/>
            <color indexed="81"/>
            <rFont val="Tahoma"/>
            <family val="2"/>
          </rPr>
          <t>Includes interest receivable.</t>
        </r>
      </text>
    </comment>
    <comment ref="D144" authorId="0" shapeId="0" xr:uid="{00000000-0006-0000-1D00-000005000000}">
      <text>
        <r>
          <rPr>
            <sz val="8"/>
            <color indexed="81"/>
            <rFont val="Tahoma"/>
            <family val="2"/>
          </rPr>
          <t xml:space="preserve">Inclui juros a pagar, correcções de valor de passivos objecto de operações de cobertura e comissões associadas ao custo amortizado (líquidas).
</t>
        </r>
        <r>
          <rPr>
            <i/>
            <sz val="8"/>
            <color indexed="81"/>
            <rFont val="Tahoma"/>
            <family val="2"/>
          </rPr>
          <t>Includes interest payable, value adjustments on hedged liabilities and commissions relating to amortised cost (net).</t>
        </r>
      </text>
    </comment>
    <comment ref="E144" authorId="0" shapeId="0" xr:uid="{00000000-0006-0000-1D00-000006000000}">
      <text>
        <r>
          <rPr>
            <sz val="8"/>
            <color indexed="81"/>
            <rFont val="Tahoma"/>
            <family val="2"/>
          </rPr>
          <t xml:space="preserve">Inclui juros a pagar.
</t>
        </r>
        <r>
          <rPr>
            <i/>
            <sz val="8"/>
            <color indexed="81"/>
            <rFont val="Tahoma"/>
            <family val="2"/>
          </rPr>
          <t>Includes interest payable.</t>
        </r>
      </text>
    </comment>
    <comment ref="D154" authorId="0" shapeId="0" xr:uid="{00000000-0006-0000-1D00-000007000000}">
      <text>
        <r>
          <rPr>
            <sz val="8"/>
            <color indexed="81"/>
            <rFont val="Tahoma"/>
            <family val="2"/>
          </rPr>
          <t xml:space="preserve">Inclui  juros a pagar e correcções de valor de passivos objecto de operações de cobertura.
</t>
        </r>
        <r>
          <rPr>
            <i/>
            <sz val="8"/>
            <color indexed="81"/>
            <rFont val="Tahoma"/>
            <family val="2"/>
          </rPr>
          <t>Includes interest payable and value adjustments on hedged liabilities.</t>
        </r>
      </text>
    </comment>
    <comment ref="E154" authorId="0" shapeId="0" xr:uid="{00000000-0006-0000-1D00-000008000000}">
      <text>
        <r>
          <rPr>
            <sz val="8"/>
            <color indexed="81"/>
            <rFont val="Tahoma"/>
            <family val="2"/>
          </rPr>
          <t xml:space="preserve">Inclui  juros a pagar e correcções de valor de passivos objecto de operações de cobertura.
</t>
        </r>
        <r>
          <rPr>
            <i/>
            <sz val="8"/>
            <color indexed="81"/>
            <rFont val="Tahoma"/>
            <family val="2"/>
          </rPr>
          <t>Includes interest payable and value adjustments on hedged liabilities.</t>
        </r>
      </text>
    </comment>
    <comment ref="E158" authorId="0" shapeId="0" xr:uid="{00000000-0006-0000-1D00-000009000000}">
      <text>
        <r>
          <rPr>
            <sz val="8"/>
            <color indexed="81"/>
            <rFont val="Tahoma"/>
            <family val="2"/>
          </rPr>
          <t xml:space="preserve">Inclui juros a pagar.
</t>
        </r>
        <r>
          <rPr>
            <i/>
            <sz val="8"/>
            <color indexed="81"/>
            <rFont val="Tahoma"/>
            <family val="2"/>
          </rPr>
          <t>Includes interest payable.</t>
        </r>
      </text>
    </comment>
    <comment ref="D160" authorId="0" shapeId="0" xr:uid="{00000000-0006-0000-1D00-00000A000000}">
      <text>
        <r>
          <rPr>
            <sz val="8"/>
            <color indexed="81"/>
            <rFont val="Tahoma"/>
            <family val="2"/>
          </rPr>
          <t xml:space="preserve">Inclui juros a pagar, correcções de valor de passivos objecto de operações de cobertura e prémios e comissões líquidos.
</t>
        </r>
        <r>
          <rPr>
            <i/>
            <sz val="8"/>
            <color indexed="81"/>
            <rFont val="Tahoma"/>
            <family val="2"/>
          </rPr>
          <t>Includes interest payable, value adjustments on hedged liabilities and premiums and commissions (net).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H72" authorId="0" shapeId="0" xr:uid="{00000000-0006-0000-0000-000001000000}">
      <text>
        <r>
          <rPr>
            <sz val="9"/>
            <color indexed="81"/>
            <rFont val="Tahoma"/>
            <family val="2"/>
          </rPr>
          <t xml:space="preserve">Operações de venda com acordo de recompra / Sale operations with repurchase agreements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H72" authorId="0" shapeId="0" xr:uid="{00000000-0006-0000-0100-000001000000}">
      <text>
        <r>
          <rPr>
            <sz val="9"/>
            <color indexed="81"/>
            <rFont val="Tahoma"/>
            <family val="2"/>
          </rPr>
          <t>Operações de venda com acordo de recompra / Sale operations with repurchase agreements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H72" authorId="0" shapeId="0" xr:uid="{00000000-0006-0000-0200-000001000000}">
      <text>
        <r>
          <rPr>
            <sz val="9"/>
            <color indexed="81"/>
            <rFont val="Tahoma"/>
            <family val="2"/>
          </rPr>
          <t xml:space="preserve">Operações de venda com acordo de recompra / Sale operations with repurchase agreements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H72" authorId="0" shapeId="0" xr:uid="{00000000-0006-0000-0300-000001000000}">
      <text>
        <r>
          <rPr>
            <sz val="9"/>
            <color indexed="81"/>
            <rFont val="Tahoma"/>
            <family val="2"/>
          </rPr>
          <t>Operações de venda com acordo de recompra / Sale operations with repurchase agreements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H72" authorId="0" shapeId="0" xr:uid="{00000000-0006-0000-0400-000001000000}">
      <text>
        <r>
          <rPr>
            <sz val="9"/>
            <color indexed="81"/>
            <rFont val="Tahoma"/>
            <family val="2"/>
          </rPr>
          <t xml:space="preserve">Operações de venda com acordo de recompra / Sale operations with repurchase agreements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H72" authorId="0" shapeId="0" xr:uid="{00000000-0006-0000-0500-000001000000}">
      <text>
        <r>
          <rPr>
            <sz val="9"/>
            <color indexed="81"/>
            <rFont val="Tahoma"/>
            <family val="2"/>
          </rPr>
          <t>Operações de venda com acordo de recompra / Sale operations with repurchase agreements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H72" authorId="0" shapeId="0" xr:uid="{00000000-0006-0000-0600-000001000000}">
      <text>
        <r>
          <rPr>
            <sz val="9"/>
            <color indexed="81"/>
            <rFont val="Tahoma"/>
            <family val="2"/>
          </rPr>
          <t xml:space="preserve">Operações de venda com acordo de recompra / Sale operations with repurchase agreements
</t>
        </r>
      </text>
    </comment>
  </commentList>
</comments>
</file>

<file path=xl/sharedStrings.xml><?xml version="1.0" encoding="utf-8"?>
<sst xmlns="http://schemas.openxmlformats.org/spreadsheetml/2006/main" count="8982" uniqueCount="396">
  <si>
    <t>BBVA</t>
  </si>
  <si>
    <t>BIG</t>
  </si>
  <si>
    <t>CGD</t>
  </si>
  <si>
    <t>Passivos financeiros detidos para negociação</t>
  </si>
  <si>
    <t>Provisões</t>
  </si>
  <si>
    <t>Outros passivos</t>
  </si>
  <si>
    <t>Capital</t>
  </si>
  <si>
    <t>Prémios de emissão</t>
  </si>
  <si>
    <t>Reservas de reavaliação</t>
  </si>
  <si>
    <t>1.</t>
  </si>
  <si>
    <t>2.</t>
  </si>
  <si>
    <t>3.</t>
  </si>
  <si>
    <t>4.</t>
  </si>
  <si>
    <t>5.</t>
  </si>
  <si>
    <t>6.</t>
  </si>
  <si>
    <t>7.</t>
  </si>
  <si>
    <t>8.</t>
  </si>
  <si>
    <t>9.</t>
  </si>
  <si>
    <t>10.</t>
  </si>
  <si>
    <t>11.</t>
  </si>
  <si>
    <t>12.</t>
  </si>
  <si>
    <t>13.</t>
  </si>
  <si>
    <t>14.</t>
  </si>
  <si>
    <t>15.</t>
  </si>
  <si>
    <t>16.</t>
  </si>
  <si>
    <t>17.</t>
  </si>
  <si>
    <t>18.</t>
  </si>
  <si>
    <t>19.</t>
  </si>
  <si>
    <t>20.</t>
  </si>
  <si>
    <t>21.</t>
  </si>
  <si>
    <t>Banco BPI</t>
  </si>
  <si>
    <t>Millennium bcp</t>
  </si>
  <si>
    <t>Activobank</t>
  </si>
  <si>
    <t>Best</t>
  </si>
  <si>
    <t>Finantia</t>
  </si>
  <si>
    <t>Invest</t>
  </si>
  <si>
    <t>Montepio</t>
  </si>
  <si>
    <t>CBI</t>
  </si>
  <si>
    <t>Santander Totta</t>
  </si>
  <si>
    <t>BNP</t>
  </si>
  <si>
    <t>BALANÇOS INDIVIDUAIS / SEPARATE BALANCE SHEETS</t>
  </si>
  <si>
    <t>Financial assets held for trading</t>
  </si>
  <si>
    <t>Provisions</t>
  </si>
  <si>
    <t>Intangible assets</t>
  </si>
  <si>
    <t>Other assets</t>
  </si>
  <si>
    <t>Passivo / Liabilities</t>
  </si>
  <si>
    <t>Financial liabilities held for trading</t>
  </si>
  <si>
    <t>Other liabilities</t>
  </si>
  <si>
    <t>Capital / Equity</t>
  </si>
  <si>
    <t>Share premiums</t>
  </si>
  <si>
    <t>Revaluation reserves</t>
  </si>
  <si>
    <t>Total de Capital Próprio / Total Equity</t>
  </si>
  <si>
    <t>Total de Passivo + Capital Próprio / Total Liabilities + Equity</t>
  </si>
  <si>
    <t>Source: Portuguese Banking Association</t>
  </si>
  <si>
    <t>Novo Banco</t>
  </si>
  <si>
    <t>NB Açores</t>
  </si>
  <si>
    <t>Carregosa</t>
  </si>
  <si>
    <t>Haitong</t>
  </si>
  <si>
    <t>Bankinter</t>
  </si>
  <si>
    <t>Cash, cash balances at central banks and other demand deposits</t>
  </si>
  <si>
    <t>Ativos financeiros detidos para negociação</t>
  </si>
  <si>
    <t>Ativos financeiros não negociáveis obrigatoriamente contabilizados ao justo valor através de resultados</t>
  </si>
  <si>
    <t>Non-trading financial assets mandatorily at fair value through profit or loss</t>
  </si>
  <si>
    <t>Financial assets designated at fair value through profit or loss</t>
  </si>
  <si>
    <t>Ativos financeiros pelo justo valor através do rendimento integral</t>
  </si>
  <si>
    <t>Ativos financeiros pelo custo amortizado</t>
  </si>
  <si>
    <t>Financial assets at amortised cost</t>
  </si>
  <si>
    <t>Derivados - Contabilidade de cobertura</t>
  </si>
  <si>
    <t>Fair value changes of the hedged items in portfolio hedge of interest rate risk</t>
  </si>
  <si>
    <t>Investimentos em subsidiárias, empreendimentos conjuntos e associadas</t>
  </si>
  <si>
    <t>Ativos tangíveis</t>
  </si>
  <si>
    <t>Tangible assets</t>
  </si>
  <si>
    <t>Ativos intangíveis</t>
  </si>
  <si>
    <t>Ativos por impostos</t>
  </si>
  <si>
    <t>Tax assets</t>
  </si>
  <si>
    <t>Outros ativos</t>
  </si>
  <si>
    <t>Ativos não correntes e grupos para alienação classificados como detidos para venda</t>
  </si>
  <si>
    <t>Ativo / Assets</t>
  </si>
  <si>
    <t>Passivos financeiros contabilizados ao justo valor através de resultados</t>
  </si>
  <si>
    <t>Financial liabilities designated at fair value through profit or loss</t>
  </si>
  <si>
    <t>Passivos financeiros mensurados pelo custo amortizado</t>
  </si>
  <si>
    <t>Financial liabilities measured at amortised cost</t>
  </si>
  <si>
    <t>Passivos por impostos</t>
  </si>
  <si>
    <t>Tax liabilities</t>
  </si>
  <si>
    <t>Capital social reembolsável à vista</t>
  </si>
  <si>
    <t>Share capital repayable on demand</t>
  </si>
  <si>
    <t>Liabilities included in disposal groups classified as held for sale</t>
  </si>
  <si>
    <t>Equity instruments issued other than capital</t>
  </si>
  <si>
    <t>Outro capital próprio</t>
  </si>
  <si>
    <t>Other equity</t>
  </si>
  <si>
    <t>Outro rendimento integral acumulado</t>
  </si>
  <si>
    <t>Accumulated other comprehensive income</t>
  </si>
  <si>
    <t>Lucros retidos</t>
  </si>
  <si>
    <t>Retained earnings</t>
  </si>
  <si>
    <t>Outras reservas</t>
  </si>
  <si>
    <t>Other reserves</t>
  </si>
  <si>
    <t>(-) Ações próprias</t>
  </si>
  <si>
    <t>Treasury shares</t>
  </si>
  <si>
    <t>Resultados atribuíveis aos proprietários da empresa-mãe</t>
  </si>
  <si>
    <t>Profit or loss attributable to owners of the parent</t>
  </si>
  <si>
    <t>Dividendos provisórios</t>
  </si>
  <si>
    <t>(-) Interim dividends</t>
  </si>
  <si>
    <t>Banco CTT</t>
  </si>
  <si>
    <t>CCCAM</t>
  </si>
  <si>
    <t>Montepio Investimento</t>
  </si>
  <si>
    <t>Banco Credibom</t>
  </si>
  <si>
    <t>Wizink</t>
  </si>
  <si>
    <t>Caixa, saldos de caixa em bancos centrais e outros depósitos à ordem</t>
  </si>
  <si>
    <t>Ativos financeiros contabilizados pelo justo valor através de resultados</t>
  </si>
  <si>
    <t>Investments in subsidiaries, joint ventures and associates</t>
  </si>
  <si>
    <r>
      <t xml:space="preserve">Derivados / </t>
    </r>
    <r>
      <rPr>
        <i/>
        <sz val="9"/>
        <color theme="1"/>
        <rFont val="Calibri"/>
        <family val="2"/>
        <scheme val="minor"/>
      </rPr>
      <t>Derivatives</t>
    </r>
  </si>
  <si>
    <r>
      <t xml:space="preserve">Instrumentos de capital próprio / </t>
    </r>
    <r>
      <rPr>
        <i/>
        <sz val="9"/>
        <color theme="1"/>
        <rFont val="Calibri"/>
        <family val="2"/>
        <scheme val="minor"/>
      </rPr>
      <t>Equity instruments</t>
    </r>
  </si>
  <si>
    <r>
      <t xml:space="preserve">Títulos de divida / </t>
    </r>
    <r>
      <rPr>
        <i/>
        <sz val="9"/>
        <color theme="1"/>
        <rFont val="Calibri"/>
        <family val="2"/>
        <scheme val="minor"/>
      </rPr>
      <t>Debt securities</t>
    </r>
  </si>
  <si>
    <r>
      <t xml:space="preserve">Empréstimos de adiantamentos / </t>
    </r>
    <r>
      <rPr>
        <i/>
        <sz val="9"/>
        <color theme="1"/>
        <rFont val="Calibri"/>
        <family val="2"/>
        <scheme val="minor"/>
      </rPr>
      <t>Loans and advances</t>
    </r>
  </si>
  <si>
    <t>Financial assets at fair value through other comprehensive income</t>
  </si>
  <si>
    <t>Derivatives – Hedge accounting</t>
  </si>
  <si>
    <t>Variação do justo valor dos elementos abrangidos pela carteira de cobertura de risco de taxa de juro</t>
  </si>
  <si>
    <r>
      <t xml:space="preserve">Ativos fixos tangíveis / </t>
    </r>
    <r>
      <rPr>
        <i/>
        <sz val="9"/>
        <color theme="1"/>
        <rFont val="Calibri"/>
        <family val="2"/>
        <scheme val="minor"/>
      </rPr>
      <t>Property, plant and equipment</t>
    </r>
  </si>
  <si>
    <r>
      <t xml:space="preserve">Propriedades de investimento / </t>
    </r>
    <r>
      <rPr>
        <i/>
        <sz val="9"/>
        <color theme="1"/>
        <rFont val="Calibri"/>
        <family val="2"/>
        <scheme val="minor"/>
      </rPr>
      <t>Investment property</t>
    </r>
  </si>
  <si>
    <t>Goodwill</t>
  </si>
  <si>
    <r>
      <t xml:space="preserve">Outros ativos intangíveis / </t>
    </r>
    <r>
      <rPr>
        <i/>
        <sz val="9"/>
        <color theme="1"/>
        <rFont val="Calibri"/>
        <family val="2"/>
        <scheme val="minor"/>
      </rPr>
      <t>Other intangible assets</t>
    </r>
  </si>
  <si>
    <r>
      <rPr>
        <sz val="9"/>
        <color theme="1"/>
        <rFont val="Calibri"/>
        <family val="2"/>
        <scheme val="minor"/>
      </rPr>
      <t>Ativos por impostos correntes</t>
    </r>
    <r>
      <rPr>
        <i/>
        <sz val="9"/>
        <color theme="1"/>
        <rFont val="Calibri"/>
        <family val="2"/>
        <scheme val="minor"/>
      </rPr>
      <t xml:space="preserve"> / Current tax assets</t>
    </r>
  </si>
  <si>
    <r>
      <rPr>
        <sz val="9"/>
        <color theme="1"/>
        <rFont val="Calibri"/>
        <family val="2"/>
        <scheme val="minor"/>
      </rPr>
      <t>Ativos por impostos diferidos</t>
    </r>
    <r>
      <rPr>
        <i/>
        <sz val="9"/>
        <color theme="1"/>
        <rFont val="Calibri"/>
        <family val="2"/>
        <scheme val="minor"/>
      </rPr>
      <t xml:space="preserve"> / Deferred tax assets</t>
    </r>
  </si>
  <si>
    <t>Non-current assets and disposal groups classified as held for sale</t>
  </si>
  <si>
    <r>
      <t xml:space="preserve">Ativos totais / </t>
    </r>
    <r>
      <rPr>
        <b/>
        <i/>
        <sz val="9"/>
        <rFont val="Calibri"/>
        <family val="2"/>
        <scheme val="minor"/>
      </rPr>
      <t>Total assets</t>
    </r>
  </si>
  <si>
    <r>
      <t>Derivados /</t>
    </r>
    <r>
      <rPr>
        <i/>
        <sz val="9"/>
        <color theme="1"/>
        <rFont val="Calibri"/>
        <family val="2"/>
        <scheme val="minor"/>
      </rPr>
      <t xml:space="preserve"> Derivatives</t>
    </r>
  </si>
  <si>
    <r>
      <t xml:space="preserve">Posições curtas / </t>
    </r>
    <r>
      <rPr>
        <i/>
        <sz val="9"/>
        <color theme="1"/>
        <rFont val="Calibri"/>
        <family val="2"/>
        <scheme val="minor"/>
      </rPr>
      <t>Short positions</t>
    </r>
  </si>
  <si>
    <r>
      <t xml:space="preserve">Depósitos / </t>
    </r>
    <r>
      <rPr>
        <i/>
        <sz val="9"/>
        <color theme="1"/>
        <rFont val="Calibri"/>
        <family val="2"/>
        <scheme val="minor"/>
      </rPr>
      <t>Deposits</t>
    </r>
  </si>
  <si>
    <r>
      <t xml:space="preserve">Títulos de divida emitidos / </t>
    </r>
    <r>
      <rPr>
        <i/>
        <sz val="9"/>
        <color theme="1"/>
        <rFont val="Calibri"/>
        <family val="2"/>
        <scheme val="minor"/>
      </rPr>
      <t>Debt securities issued</t>
    </r>
  </si>
  <si>
    <r>
      <t xml:space="preserve">Outros passivos financeiros / </t>
    </r>
    <r>
      <rPr>
        <i/>
        <sz val="9"/>
        <color theme="1"/>
        <rFont val="Calibri"/>
        <family val="2"/>
        <scheme val="minor"/>
      </rPr>
      <t>Other financial liabilities</t>
    </r>
  </si>
  <si>
    <r>
      <rPr>
        <sz val="9"/>
        <color theme="1"/>
        <rFont val="Calibri"/>
        <family val="2"/>
        <scheme val="minor"/>
      </rPr>
      <t>Passivos por impostos correntes</t>
    </r>
    <r>
      <rPr>
        <i/>
        <sz val="9"/>
        <color theme="1"/>
        <rFont val="Calibri"/>
        <family val="2"/>
        <scheme val="minor"/>
      </rPr>
      <t xml:space="preserve"> / Current tax liabilities</t>
    </r>
  </si>
  <si>
    <r>
      <rPr>
        <sz val="9"/>
        <color theme="1"/>
        <rFont val="Calibri"/>
        <family val="2"/>
        <scheme val="minor"/>
      </rPr>
      <t>Passivos por impostos diferidos</t>
    </r>
    <r>
      <rPr>
        <i/>
        <sz val="9"/>
        <color theme="1"/>
        <rFont val="Calibri"/>
        <family val="2"/>
        <scheme val="minor"/>
      </rPr>
      <t xml:space="preserve"> / Deferred tax liabilities</t>
    </r>
  </si>
  <si>
    <t>Passivos incluídos em grupo para alienação classificados como detidos para venda</t>
  </si>
  <si>
    <t>Instrumentos de capital próprio emitidos, exceto capital</t>
  </si>
  <si>
    <t>(milhares de euros / thousands of euros)</t>
  </si>
  <si>
    <t>Fonte: Associação Portuguesa de Bancos</t>
  </si>
  <si>
    <t>Total de Passivo / Total Liabilities</t>
  </si>
  <si>
    <t>Euro BIC</t>
  </si>
  <si>
    <t>Empréstimos e adiantamentos - valores brutos</t>
  </si>
  <si>
    <t>Bancos Centrais</t>
  </si>
  <si>
    <t>Instituições de Crédito</t>
  </si>
  <si>
    <t>Empresas e adminstração pública</t>
  </si>
  <si>
    <t>Particulares</t>
  </si>
  <si>
    <t>Empréstimos e adiantamentos - imparidade</t>
  </si>
  <si>
    <t>Depósitos</t>
  </si>
  <si>
    <t>Empresas, adminstração pública e particulares</t>
  </si>
  <si>
    <t>Central Banks</t>
  </si>
  <si>
    <t>Loans and advances - gross carryng amount</t>
  </si>
  <si>
    <t>Credit Institutions</t>
  </si>
  <si>
    <t>Corporations and general governments</t>
  </si>
  <si>
    <t>Households</t>
  </si>
  <si>
    <t>Households, corporations and general governments</t>
  </si>
  <si>
    <t>Loans and advances - accumulated impairment</t>
  </si>
  <si>
    <t>Deposits</t>
  </si>
  <si>
    <t>EMPRÉSTIMOS E ADIANTAMENTOS E DEPÓSITOS / LOANS AND ADVANCES AND DEPOSITS</t>
  </si>
  <si>
    <t>ABANCA</t>
  </si>
  <si>
    <t>CCAM Leiria</t>
  </si>
  <si>
    <t>CCAM Mafra</t>
  </si>
  <si>
    <t>31 DE DEZEMBRO DE 2023 / 31 DECEMBER 2023</t>
  </si>
  <si>
    <t>CEMAH</t>
  </si>
  <si>
    <t>31 DE DEZEMBRO DE 2009 / 31 DECEMBER 2009</t>
  </si>
  <si>
    <t>(milhares / thousands €)</t>
  </si>
  <si>
    <t>Banco BIC</t>
  </si>
  <si>
    <t>BPI</t>
  </si>
  <si>
    <t>BII</t>
  </si>
  <si>
    <t>BES</t>
  </si>
  <si>
    <t>Besi</t>
  </si>
  <si>
    <t>BAC</t>
  </si>
  <si>
    <t>Banif</t>
  </si>
  <si>
    <t>Banif Inv</t>
  </si>
  <si>
    <t>Banif Mais</t>
  </si>
  <si>
    <t>Finibanco</t>
  </si>
  <si>
    <t>Itaú</t>
  </si>
  <si>
    <t>Popular</t>
  </si>
  <si>
    <t>Sant Consumer</t>
  </si>
  <si>
    <t>Deutsche Bank</t>
  </si>
  <si>
    <t>BB</t>
  </si>
  <si>
    <t>Barclays</t>
  </si>
  <si>
    <t>BNP SS</t>
  </si>
  <si>
    <t>BNP WM</t>
  </si>
  <si>
    <t>Fortis</t>
  </si>
  <si>
    <t>Activo  / Assets</t>
  </si>
  <si>
    <t>Caixa e disponibilidades em bancos centrais</t>
  </si>
  <si>
    <t>Cash and deposits at central banks</t>
  </si>
  <si>
    <t>1.1. Caixa</t>
  </si>
  <si>
    <t>n.d / n.a</t>
  </si>
  <si>
    <t>Cash</t>
  </si>
  <si>
    <t>1.2. Depósitos à ordem em bancos centrais</t>
  </si>
  <si>
    <t>Deposits at central banks</t>
  </si>
  <si>
    <t>Disponibilidades em outras instituições de crédito</t>
  </si>
  <si>
    <t>Deposits at other credit institutions</t>
  </si>
  <si>
    <t>Activos financeiros detidos para negociação</t>
  </si>
  <si>
    <t>3.1. Obrigações outros títulos de rendimento fixo de emissores públicos</t>
  </si>
  <si>
    <t>Bonds and other fixed income securities issued by public bodies</t>
  </si>
  <si>
    <t xml:space="preserve">3.2. Obrigações outros títulos de rendimento fixo de outros emissores </t>
  </si>
  <si>
    <t>Bonds and other fixed income securities issued by other bodies</t>
  </si>
  <si>
    <t>3.3. Acções</t>
  </si>
  <si>
    <t>Shares</t>
  </si>
  <si>
    <t>3.4. Outros títulos</t>
  </si>
  <si>
    <t>Other securities</t>
  </si>
  <si>
    <t>3.5. Derivados</t>
  </si>
  <si>
    <t>Derivatives</t>
  </si>
  <si>
    <t>Outros activos financeiros ao justo valor através de resultados</t>
  </si>
  <si>
    <t>Other financial assets at fair value through profit or loss</t>
  </si>
  <si>
    <t>4.1. Obrigações outros títulos de rendimento fixo de emissores públicos</t>
  </si>
  <si>
    <t xml:space="preserve">4.2. Obrigações outros títulos de rendimento fixo de outros emissores </t>
  </si>
  <si>
    <t>4.3. Acções</t>
  </si>
  <si>
    <t>4.4. Outros títulos</t>
  </si>
  <si>
    <t>Activos financeiros disponiveis para venda</t>
  </si>
  <si>
    <t>Available-for-sale financial assets</t>
  </si>
  <si>
    <t>5.1. Obrigações outros títulos de rendimento fixo de emissores públicos</t>
  </si>
  <si>
    <t xml:space="preserve">5.2. Obrigações outros títulos de rendimento fixo de outros emissores </t>
  </si>
  <si>
    <t>5.3. Acções</t>
  </si>
  <si>
    <t>5.4. Outros títulos</t>
  </si>
  <si>
    <t>5.5. Perdas por imparidade</t>
  </si>
  <si>
    <t>Impairments</t>
  </si>
  <si>
    <t>Aplicações em instituições de crédito</t>
  </si>
  <si>
    <t>Loans and advances to credit institutions</t>
  </si>
  <si>
    <t>6.1. Mercado monetário interbancário</t>
  </si>
  <si>
    <t>Interbank money market</t>
  </si>
  <si>
    <t>6.2. Depósitos</t>
  </si>
  <si>
    <t>6.3. Empréstimos</t>
  </si>
  <si>
    <t>Loans</t>
  </si>
  <si>
    <t>6.4. Outras aplicações</t>
  </si>
  <si>
    <t>Other loans and advances</t>
  </si>
  <si>
    <t>6.5. Operações de compra com acordo de revenda</t>
  </si>
  <si>
    <t>Purchase operations with resale agreements</t>
  </si>
  <si>
    <t>6.6. Perdas por imparidade</t>
  </si>
  <si>
    <t>Crédito a clientes</t>
  </si>
  <si>
    <t>Loans and advances to customers</t>
  </si>
  <si>
    <t>7.1. Crédito não representado por valores mobiliários</t>
  </si>
  <si>
    <t>Loans not represented by securities</t>
  </si>
  <si>
    <t>7.2. Crédito titularizado não desreconhecido</t>
  </si>
  <si>
    <t>Non-derecognised securitised loans</t>
  </si>
  <si>
    <t>7.3. Outros créditos e valores a receber (titulados)</t>
  </si>
  <si>
    <t>Other loans and amounts receivable (secured)</t>
  </si>
  <si>
    <t>7.4. Crédito e juros vencidos</t>
  </si>
  <si>
    <t>Overdue loans and interest</t>
  </si>
  <si>
    <t>7.5. Provisões</t>
  </si>
  <si>
    <t>Investimentos detidos até à maturidade</t>
  </si>
  <si>
    <t>Held-to-maturity investments</t>
  </si>
  <si>
    <t>8.1. Obrigações outros títulos de rendimento fixo de emissores públicos</t>
  </si>
  <si>
    <t xml:space="preserve">8.2. Obrigações outros títulos de rendimento fixo de outros emissores </t>
  </si>
  <si>
    <t>8.3. Perdas por imparidade</t>
  </si>
  <si>
    <t>Activos com acordo de recompra</t>
  </si>
  <si>
    <t>Assets with repurchase agreements</t>
  </si>
  <si>
    <t>Derivados de cobertura</t>
  </si>
  <si>
    <t>Hedging derivatives</t>
  </si>
  <si>
    <t>Activos não correntes detidos para venda</t>
  </si>
  <si>
    <t>Non-current assets held for sale</t>
  </si>
  <si>
    <t>11.1. Valor bruto</t>
  </si>
  <si>
    <t>Gross amount</t>
  </si>
  <si>
    <t>11.2. Perdas por imparidade</t>
  </si>
  <si>
    <t>Propriedades de investimento</t>
  </si>
  <si>
    <t>Investment properties</t>
  </si>
  <si>
    <t>12.1. Valor bruto</t>
  </si>
  <si>
    <t>12.2. Provisões, imparidade e amortizações</t>
  </si>
  <si>
    <t>Provisions, impairments and depreciation</t>
  </si>
  <si>
    <t>Outros activos tangíveis</t>
  </si>
  <si>
    <t>Other tangible assets</t>
  </si>
  <si>
    <t>13.1. Valor bruto</t>
  </si>
  <si>
    <t>13.2. Provisões, imparidade e amortizações</t>
  </si>
  <si>
    <t>Activos intangíveis</t>
  </si>
  <si>
    <t>14.1. Valor bruto</t>
  </si>
  <si>
    <t>14.2. Provisões, imparidade e amortizações</t>
  </si>
  <si>
    <t>Investimentos em filiais, associadas e empreendimentos conjuntos</t>
  </si>
  <si>
    <t>Investmetns in subsidiaries, associates and joint ventures</t>
  </si>
  <si>
    <t>15.1. Valor bruto</t>
  </si>
  <si>
    <t>15.2. Perdas por imparidade</t>
  </si>
  <si>
    <t>Activos por impostos correntes</t>
  </si>
  <si>
    <t>Current income tax assets</t>
  </si>
  <si>
    <t>Activos por impostos diferidos</t>
  </si>
  <si>
    <t>Deferred income tax assets</t>
  </si>
  <si>
    <t>Outros activos</t>
  </si>
  <si>
    <t>18.1. Valor bruto</t>
  </si>
  <si>
    <t>18.2. Imparidade</t>
  </si>
  <si>
    <t>Total de Activo / Total Assets</t>
  </si>
  <si>
    <t>Recursos de bancos centrais</t>
  </si>
  <si>
    <t>Deposits from central banks</t>
  </si>
  <si>
    <t>Outros passivos financeiros ao justo valor através de resultados</t>
  </si>
  <si>
    <t>Other financial liabilities at fair value through profit or loss</t>
  </si>
  <si>
    <t>Recursos de outras instituições de crédito</t>
  </si>
  <si>
    <t>Deposits from other credit institutions</t>
  </si>
  <si>
    <t>4.1. Depósitos</t>
  </si>
  <si>
    <t>4.2. Recursos do mercado monetário interbancário</t>
  </si>
  <si>
    <t>4.3. Empréstimos</t>
  </si>
  <si>
    <t>4.4. Operações de venda com acordo de recompra</t>
  </si>
  <si>
    <t>Sale operations with repurchase agreements</t>
  </si>
  <si>
    <t>4.5. Outros recursos</t>
  </si>
  <si>
    <t>Other funds</t>
  </si>
  <si>
    <t>Recursos de clientes e outros empréstimos</t>
  </si>
  <si>
    <t>Deposits from customers</t>
  </si>
  <si>
    <t>5.1. Depósitos à vista</t>
  </si>
  <si>
    <t>Demand deposits</t>
  </si>
  <si>
    <t>5.2. Depósitos a prazo</t>
  </si>
  <si>
    <t>Term deposits</t>
  </si>
  <si>
    <t>5.3. Depósitos de poupança</t>
  </si>
  <si>
    <t>Saving accounts</t>
  </si>
  <si>
    <t>5.4. Outros recursos</t>
  </si>
  <si>
    <t>Responsabilidades representadas por títulos</t>
  </si>
  <si>
    <t>Debt securities issued</t>
  </si>
  <si>
    <t>6.1. Certificados de depósitos</t>
  </si>
  <si>
    <t>Certificates of deposit</t>
  </si>
  <si>
    <t>6.2. Obrigações</t>
  </si>
  <si>
    <t>Bonds</t>
  </si>
  <si>
    <t>6.3. Outras responsabilidades</t>
  </si>
  <si>
    <t>Passivos financeiros associados a activos transferidos</t>
  </si>
  <si>
    <t>Financial liabilities associated with transferred assets</t>
  </si>
  <si>
    <t>Passivos não correntes detidos para venda</t>
  </si>
  <si>
    <t>Non-current liabilities held for sale</t>
  </si>
  <si>
    <t>Passivos por impostos correntes</t>
  </si>
  <si>
    <t>Current income tax liabilities</t>
  </si>
  <si>
    <t>Passivos por impostos diferidos</t>
  </si>
  <si>
    <t>Deferred income tax liabilities</t>
  </si>
  <si>
    <t>Instrumentos representativos de capital</t>
  </si>
  <si>
    <t>Equity instruments</t>
  </si>
  <si>
    <t>Outros passivos subordinados</t>
  </si>
  <si>
    <t>Other subordinated liabilities</t>
  </si>
  <si>
    <t>Share capital</t>
  </si>
  <si>
    <t>Outros instrumentos de capital</t>
  </si>
  <si>
    <t>Other equity instruments</t>
  </si>
  <si>
    <t>Acções próprias</t>
  </si>
  <si>
    <t>Treasury stock</t>
  </si>
  <si>
    <t>Outras reservas e resultados transitados</t>
  </si>
  <si>
    <t>Other reserves and retained earnings</t>
  </si>
  <si>
    <t>22.</t>
  </si>
  <si>
    <t>Resultado líquido</t>
  </si>
  <si>
    <t>Net income</t>
  </si>
  <si>
    <t>23.</t>
  </si>
  <si>
    <t>Dividendos antecipados</t>
  </si>
  <si>
    <t>Interim dividends</t>
  </si>
  <si>
    <t>Nota: Não foram incluídos os seguintes associados por indisponibilidade da informação: Caixa Vigo, Caixa Galicia, BPN e EFISA.</t>
  </si>
  <si>
    <t>Note: Caixa Vigo, Caixa Galicia, BPN and EFISA were not included due to lack of data.</t>
  </si>
  <si>
    <t>31 DE DEZEMBRO DE 2010 / 31 DECEMBER 2010</t>
  </si>
  <si>
    <r>
      <t xml:space="preserve">Banif </t>
    </r>
    <r>
      <rPr>
        <b/>
        <vertAlign val="superscript"/>
        <sz val="8"/>
        <rFont val="Calibri"/>
        <family val="2"/>
      </rPr>
      <t>1</t>
    </r>
  </si>
  <si>
    <t>Activo / Assets</t>
  </si>
  <si>
    <r>
      <rPr>
        <vertAlign val="superscript"/>
        <sz val="8"/>
        <color theme="1"/>
        <rFont val="Calibri"/>
        <family val="2"/>
      </rPr>
      <t>1</t>
    </r>
    <r>
      <rPr>
        <sz val="8"/>
        <color theme="1"/>
        <rFont val="Calibri"/>
        <family val="2"/>
        <scheme val="minor"/>
      </rPr>
      <t xml:space="preserve"> No relatório semestral do Banif, S.A., relativo a 30 de Junho de 2011, foi efectuado um ajustamento às contas de 31 de Dezembro de 2010 decorrente de uma correcção na contabilização das obrigações detidas relativamente a operações de titularização não desreconhecidas. À data, estas eram deduzidas na rubrica de "Passivos financeiros associados a activos transferidos" tendo passado a integrar a rubrica de "Activos financeiros disponíveis para venda". Em virtude desta correcção, o total de balanço a 31 de Dezembro de 2010 passou de 12.385.904 milhares de euros para 15.072.491 milhares de euros. Esta correcção está contemplada no Boletim Estatístico nº 47, mas não no Boletim Estatístico nº 46 nem no Boletim Informativo nº 46.</t>
    </r>
  </si>
  <si>
    <r>
      <rPr>
        <vertAlign val="superscript"/>
        <sz val="8"/>
        <color theme="1"/>
        <rFont val="Calibri"/>
        <family val="2"/>
        <scheme val="minor"/>
      </rPr>
      <t>1</t>
    </r>
    <r>
      <rPr>
        <sz val="8"/>
        <color theme="1"/>
        <rFont val="Calibri"/>
        <family val="2"/>
        <scheme val="minor"/>
      </rPr>
      <t xml:space="preserve"> In the Banif, S.A. half yearly report on June 30</t>
    </r>
    <r>
      <rPr>
        <vertAlign val="superscript"/>
        <sz val="8"/>
        <color theme="1"/>
        <rFont val="Calibri"/>
        <family val="2"/>
        <scheme val="minor"/>
      </rPr>
      <t>th</t>
    </r>
    <r>
      <rPr>
        <sz val="8"/>
        <color theme="1"/>
        <rFont val="Calibri"/>
        <family val="2"/>
        <scheme val="minor"/>
      </rPr>
      <t xml:space="preserve"> 2011, na adjustment was made in the December 31</t>
    </r>
    <r>
      <rPr>
        <vertAlign val="superscript"/>
        <sz val="8"/>
        <color theme="1"/>
        <rFont val="Calibri"/>
        <family val="2"/>
        <scheme val="minor"/>
      </rPr>
      <t>st</t>
    </r>
    <r>
      <rPr>
        <sz val="8"/>
        <color theme="1"/>
        <rFont val="Calibri"/>
        <family val="2"/>
        <scheme val="minor"/>
      </rPr>
      <t xml:space="preserve"> 2010 accounts, due to a correction in the accounting of bonds held relating to non-derecognised securitisation operations. At that time, these bonds were deducted under the item "Financial liabilities associated with transferred assets" having since become part of the item "Available-for-sale financial assets". In light of this correction, the balance sheet total on December 31</t>
    </r>
    <r>
      <rPr>
        <vertAlign val="superscript"/>
        <sz val="8"/>
        <color theme="1"/>
        <rFont val="Calibri"/>
        <family val="2"/>
        <scheme val="minor"/>
      </rPr>
      <t>st</t>
    </r>
    <r>
      <rPr>
        <sz val="8"/>
        <color theme="1"/>
        <rFont val="Calibri"/>
        <family val="2"/>
        <scheme val="minor"/>
      </rPr>
      <t xml:space="preserve"> 2010 went from 12,385,904 thousands Euros to 15,072,491 thousands Euros. This correction is included in the Statistical Bulletin No. 47, but not in the Statistical Bulletin No. 46 nor the Activity Report No. 46.</t>
    </r>
  </si>
  <si>
    <t>31 DE DEZEMBRO DE 2011 / 31 DECEMBER 2011</t>
  </si>
  <si>
    <t>BPN</t>
  </si>
  <si>
    <t>n.d</t>
  </si>
  <si>
    <t>31 DE DEZEMBRO DE 2012 / 31 DECEMBER 2012</t>
  </si>
  <si>
    <t>31 DE DEZEMBRO DE 2013 / 31 DECEMBER 2013</t>
  </si>
  <si>
    <t>Banco Carregosa</t>
  </si>
  <si>
    <t>Montepio Inv</t>
  </si>
  <si>
    <t>31 DE DEZEMBRO DE 2014 / 31 DECEMBER 2014</t>
  </si>
  <si>
    <t>SICAM</t>
  </si>
  <si>
    <t>31 DE DEZEMBRO DE 2015 / 31 DECEMBER 2015</t>
  </si>
  <si>
    <t>Haitong Bank</t>
  </si>
  <si>
    <t>31 DE DEZEMBRO DE 2016 / 31 DECEMBER 2016</t>
  </si>
  <si>
    <t>31 DE DEZEMBRO DE 2017 / 31 DECEMBER 2017</t>
  </si>
  <si>
    <t>Novo Banco Açores</t>
  </si>
  <si>
    <t>Nota: Não foram incluídos os seguintes associados por indisponibilidade da informação: Banco CTT, Banco Português de Investimento, Banco do Brasil e NCG Banco.</t>
  </si>
  <si>
    <t>Note: Banco CTT, Banco Português de Investimento, Banco do Brasil and NCG Banco were not included due to lack of data.</t>
  </si>
  <si>
    <t xml:space="preserve"> </t>
  </si>
  <si>
    <t>31 DE DEZEMBRO DE 2018 / 31 DECEMBER 2018</t>
  </si>
  <si>
    <t>Financial assets at fair value through other compreensive income</t>
  </si>
  <si>
    <t>Derivatives - Hedge accounting</t>
  </si>
  <si>
    <t>Variação do justo valor dos elementos abrangidos pela carteira de cobertura do risco de taxa de juro</t>
  </si>
  <si>
    <t xml:space="preserve">Non-current assets and disposal groups classified as held for sale </t>
  </si>
  <si>
    <t>Total de Ativo / Total Assets</t>
  </si>
  <si>
    <t>Passivos incluídos em grupos para alienação classificados como detidos para venda</t>
  </si>
  <si>
    <t>Outros instrumentos de capital próprio emitidos, exceto capital</t>
  </si>
  <si>
    <t>Interesses minoritários (interesses que não controlam)</t>
  </si>
  <si>
    <t>Minority interests (Non-controlling interests)</t>
  </si>
  <si>
    <t>31 DE DEZEMBRO DE 2019 / 31 DECEMBER 2019</t>
  </si>
  <si>
    <t>31 DE DEZEMBRO DE 2020 / 31 DECEMBER 2020</t>
  </si>
  <si>
    <t>31 DE DEZEMBRO DE 2021 / 31 DECEMBER 2021</t>
  </si>
  <si>
    <t>31 DE DEZEMBRO DE 2022 / 31 DECEMBER 2022</t>
  </si>
  <si>
    <t>30 DE JUNHO DE 2010 / 30 JUNE 2010</t>
  </si>
  <si>
    <t>B B</t>
  </si>
  <si>
    <t>30 DE JUNHO DE 2011 / 30 JUNE 2011</t>
  </si>
  <si>
    <t>30 DE JUNHO DE 2012 / 30 JUNE 2012</t>
  </si>
  <si>
    <t xml:space="preserve">Nota: Não foram incluídos os seguintes associados: </t>
  </si>
  <si>
    <t xml:space="preserve">Note: Caixa Vigo, Caixa Galicia, BPN, EFISA and Deutsche Bank were not included. </t>
  </si>
  <si>
    <t>30 DE JUNHO DE 2013 / 30 JUNE 2013</t>
  </si>
  <si>
    <t>30 DE JUNHO DE 2014 / 30 JUNE 2014</t>
  </si>
  <si>
    <t>30 DE JUNHO DE 2015 / 30 JUNE 2015</t>
  </si>
  <si>
    <t>30 DE JUNHO DE 2016 / 30 JUNE 2016</t>
  </si>
  <si>
    <t>Credibom</t>
  </si>
  <si>
    <t>n.d.</t>
  </si>
  <si>
    <t>30 DE JUNHO DE 2017 / 30 JUNE 2017</t>
  </si>
  <si>
    <t>30 DE JUNHO DE 2018 / 30 JUNE 2018</t>
  </si>
  <si>
    <t>(euros)</t>
  </si>
  <si>
    <t>30 DE JUNHO DE 2019 / 30 JUNE 2019</t>
  </si>
  <si>
    <t>30 DE JUNHO DE 2020 / 30 JUNE 2020</t>
  </si>
  <si>
    <t>30 DE JUNHO DE 2021 / 30 JUNE 2021</t>
  </si>
  <si>
    <t>30 DE JUNHO DE 2022 / 30 JUNE 2022</t>
  </si>
  <si>
    <t>30 DE JUNHO DE 2023 / 30 JUNE 2023</t>
  </si>
  <si>
    <t>30 DE JUNHO DE 2024 / 30 JUNE 2024</t>
  </si>
  <si>
    <t>BEST</t>
  </si>
  <si>
    <t>Bison Bank</t>
  </si>
  <si>
    <t>31 DE DEZEMBRO DE 2024 / 31 DECEMBER 2024</t>
  </si>
  <si>
    <t>Caja Rural Del Sur</t>
  </si>
  <si>
    <t>30 DE JUNHO DE 2025 / 30 JUNE 2025</t>
  </si>
  <si>
    <t>31 DE DEZEMBRO DE 2025 / 31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</si>
</sst>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0\);\-\ "/>
    <numFmt numFmtId="165" formatCode="#.##0;\(#.##0\);\-"/>
    <numFmt numFmtId="166" formatCode="@*."/>
    <numFmt numFmtId="167" formatCode="#\ ###\ ##0\ ;\(#\ ###\ ##0\);\-\ "/>
  </numFmts>
  <fonts count="27" x14ac:knownFonts="1">
    <font>
      <sz val="11"/>
      <color theme="1"/>
      <name val="Calibri"/>
      <family val="2"/>
      <scheme val="minor"/>
    </font>
    <font>
      <b/>
      <sz val="11"/>
      <color theme="1"/>
      <name val="Calibri"/>
      <family val="2"/>
      <scheme val="minor"/>
    </font>
    <font>
      <sz val="10"/>
      <name val="Arial"/>
      <family val="2"/>
    </font>
    <font>
      <sz val="8"/>
      <color theme="1"/>
      <name val="Calibri"/>
      <family val="2"/>
      <scheme val="minor"/>
    </font>
    <font>
      <b/>
      <sz val="8"/>
      <color theme="1"/>
      <name val="Calibri"/>
      <family val="2"/>
      <scheme val="minor"/>
    </font>
    <font>
      <b/>
      <sz val="8"/>
      <color theme="0"/>
      <name val="Calibri"/>
      <family val="2"/>
      <scheme val="minor"/>
    </font>
    <font>
      <b/>
      <sz val="8"/>
      <name val="Calibri"/>
      <family val="2"/>
      <scheme val="minor"/>
    </font>
    <font>
      <b/>
      <i/>
      <sz val="8"/>
      <color theme="1"/>
      <name val="Calibri"/>
      <family val="2"/>
      <scheme val="minor"/>
    </font>
    <font>
      <i/>
      <sz val="8"/>
      <color theme="1"/>
      <name val="Calibri"/>
      <family val="2"/>
      <scheme val="minor"/>
    </font>
    <font>
      <sz val="11"/>
      <name val="Tahoma"/>
      <family val="2"/>
    </font>
    <font>
      <sz val="9"/>
      <color theme="1"/>
      <name val="Calibri"/>
      <family val="2"/>
      <scheme val="minor"/>
    </font>
    <font>
      <i/>
      <sz val="9"/>
      <color theme="1"/>
      <name val="Calibri"/>
      <family val="2"/>
      <scheme val="minor"/>
    </font>
    <font>
      <b/>
      <i/>
      <sz val="9"/>
      <name val="Calibri"/>
      <family val="2"/>
      <scheme val="minor"/>
    </font>
    <font>
      <sz val="8"/>
      <name val="Calibri"/>
      <family val="2"/>
      <scheme val="minor"/>
    </font>
    <font>
      <b/>
      <sz val="9"/>
      <color theme="1"/>
      <name val="Calibri"/>
      <family val="2"/>
      <scheme val="minor"/>
    </font>
    <font>
      <sz val="9"/>
      <color indexed="81"/>
      <name val="Tahoma"/>
      <family val="2"/>
    </font>
    <font>
      <sz val="11"/>
      <color theme="1"/>
      <name val="Calibri"/>
      <family val="2"/>
      <scheme val="minor"/>
    </font>
    <font>
      <b/>
      <sz val="10"/>
      <color theme="1"/>
      <name val="Calibri"/>
      <family val="2"/>
      <scheme val="minor"/>
    </font>
    <font>
      <sz val="8"/>
      <color indexed="81"/>
      <name val="Tahoma"/>
      <family val="2"/>
    </font>
    <font>
      <i/>
      <sz val="8"/>
      <color indexed="81"/>
      <name val="Tahoma"/>
      <family val="2"/>
    </font>
    <font>
      <b/>
      <vertAlign val="superscript"/>
      <sz val="8"/>
      <name val="Calibri"/>
      <family val="2"/>
    </font>
    <font>
      <vertAlign val="superscript"/>
      <sz val="8"/>
      <color theme="1"/>
      <name val="Calibri"/>
      <family val="2"/>
    </font>
    <font>
      <vertAlign val="superscript"/>
      <sz val="8"/>
      <color theme="1"/>
      <name val="Calibri"/>
      <family val="2"/>
      <scheme val="minor"/>
    </font>
    <font>
      <b/>
      <sz val="8"/>
      <color indexed="81"/>
      <name val="Tahoma"/>
      <family val="2"/>
    </font>
    <font>
      <b/>
      <sz val="9"/>
      <name val="Calibri"/>
      <family val="2"/>
      <scheme val="minor"/>
    </font>
    <font>
      <sz val="8"/>
      <color indexed="81"/>
      <name val="Calibri"/>
      <family val="2"/>
      <scheme val="minor"/>
    </font>
    <font>
      <i/>
      <sz val="8"/>
      <color indexed="81"/>
      <name val="Calibri"/>
      <family val="2"/>
      <scheme val="minor"/>
    </font>
  </fonts>
  <fills count="5">
    <fill>
      <patternFill patternType="none"/>
    </fill>
    <fill>
      <patternFill patternType="gray125"/>
    </fill>
    <fill>
      <patternFill patternType="solid">
        <fgColor theme="4"/>
        <bgColor indexed="64"/>
      </patternFill>
    </fill>
    <fill>
      <patternFill patternType="solid">
        <fgColor theme="7"/>
        <bgColor indexed="64"/>
      </patternFill>
    </fill>
    <fill>
      <patternFill patternType="solid">
        <fgColor theme="4" tint="0.59999389629810485"/>
        <bgColor indexed="64"/>
      </patternFill>
    </fill>
  </fills>
  <borders count="9">
    <border>
      <left/>
      <right/>
      <top/>
      <bottom/>
      <diagonal/>
    </border>
    <border>
      <left style="thin">
        <color theme="4"/>
      </left>
      <right/>
      <top style="thin">
        <color theme="4"/>
      </top>
      <bottom/>
      <diagonal/>
    </border>
    <border>
      <left/>
      <right/>
      <top style="thin">
        <color theme="4"/>
      </top>
      <bottom/>
      <diagonal/>
    </border>
    <border>
      <left style="thin">
        <color theme="4"/>
      </left>
      <right/>
      <top/>
      <bottom/>
      <diagonal/>
    </border>
    <border>
      <left style="thin">
        <color theme="4"/>
      </left>
      <right/>
      <top/>
      <bottom style="thin">
        <color theme="4"/>
      </bottom>
      <diagonal/>
    </border>
    <border>
      <left/>
      <right/>
      <top/>
      <bottom style="thin">
        <color theme="4"/>
      </bottom>
      <diagonal/>
    </border>
    <border>
      <left/>
      <right style="thin">
        <color theme="4"/>
      </right>
      <top style="thin">
        <color theme="4"/>
      </top>
      <bottom/>
      <diagonal/>
    </border>
    <border>
      <left/>
      <right style="thin">
        <color theme="4"/>
      </right>
      <top/>
      <bottom/>
      <diagonal/>
    </border>
    <border>
      <left/>
      <right style="thin">
        <color theme="4"/>
      </right>
      <top/>
      <bottom style="thin">
        <color theme="4"/>
      </bottom>
      <diagonal/>
    </border>
  </borders>
  <cellStyleXfs count="7">
    <xf numFmtId="0" fontId="0" fillId="0" borderId="0"/>
    <xf numFmtId="0" fontId="2" fillId="0" borderId="0"/>
    <xf numFmtId="0" fontId="2" fillId="0" borderId="0"/>
    <xf numFmtId="0" fontId="2" fillId="0" borderId="0"/>
    <xf numFmtId="9" fontId="2" fillId="0" borderId="0" applyFont="0" applyFill="0" applyBorder="0" applyAlignment="0" applyProtection="0"/>
    <xf numFmtId="0" fontId="9" fillId="0" borderId="0"/>
    <xf numFmtId="9" fontId="16" fillId="0" borderId="0" applyFont="0" applyFill="0" applyBorder="0" applyAlignment="0" applyProtection="0"/>
  </cellStyleXfs>
  <cellXfs count="143">
    <xf numFmtId="0" fontId="0" fillId="0" borderId="0" xfId="0"/>
    <xf numFmtId="0" fontId="1" fillId="0" borderId="0" xfId="0" applyFont="1"/>
    <xf numFmtId="0" fontId="3" fillId="0" borderId="0" xfId="0" applyFont="1"/>
    <xf numFmtId="165" fontId="3" fillId="0" borderId="0" xfId="0" applyNumberFormat="1" applyFont="1" applyBorder="1"/>
    <xf numFmtId="165" fontId="1" fillId="0" borderId="0" xfId="0" applyNumberFormat="1" applyFont="1"/>
    <xf numFmtId="0" fontId="4" fillId="0" borderId="0" xfId="0" applyFont="1" applyAlignment="1">
      <alignment horizontal="left"/>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0" fillId="3" borderId="3" xfId="0" applyFill="1" applyBorder="1" applyAlignment="1">
      <alignment vertical="center"/>
    </xf>
    <xf numFmtId="0" fontId="6" fillId="3" borderId="0" xfId="0" applyFont="1" applyFill="1" applyBorder="1" applyAlignment="1">
      <alignment vertical="center"/>
    </xf>
    <xf numFmtId="166" fontId="4" fillId="0" borderId="0" xfId="0" applyNumberFormat="1" applyFont="1" applyFill="1" applyBorder="1" applyAlignment="1">
      <alignment vertical="center"/>
    </xf>
    <xf numFmtId="166" fontId="7" fillId="0" borderId="0" xfId="0" applyNumberFormat="1" applyFont="1" applyFill="1" applyBorder="1" applyAlignment="1">
      <alignment vertical="center"/>
    </xf>
    <xf numFmtId="166" fontId="7" fillId="0" borderId="0" xfId="0" applyNumberFormat="1" applyFont="1" applyFill="1" applyBorder="1" applyAlignment="1">
      <alignment horizontal="left" vertical="center"/>
    </xf>
    <xf numFmtId="0" fontId="4" fillId="3" borderId="0" xfId="0" applyNumberFormat="1" applyFont="1" applyFill="1" applyBorder="1" applyAlignment="1">
      <alignment vertical="center"/>
    </xf>
    <xf numFmtId="165" fontId="1" fillId="3" borderId="3" xfId="0" applyNumberFormat="1" applyFont="1" applyFill="1" applyBorder="1" applyAlignment="1">
      <alignment vertical="center"/>
    </xf>
    <xf numFmtId="166" fontId="4" fillId="3" borderId="0" xfId="0" applyNumberFormat="1" applyFont="1" applyFill="1" applyBorder="1" applyAlignment="1">
      <alignment horizontal="left" vertical="center"/>
    </xf>
    <xf numFmtId="0" fontId="1" fillId="3" borderId="4" xfId="0" applyFont="1" applyFill="1" applyBorder="1" applyAlignment="1">
      <alignment vertical="center"/>
    </xf>
    <xf numFmtId="166" fontId="4" fillId="3" borderId="5" xfId="0" applyNumberFormat="1" applyFont="1" applyFill="1" applyBorder="1" applyAlignment="1">
      <alignment horizontal="left" vertical="center"/>
    </xf>
    <xf numFmtId="0" fontId="3" fillId="0" borderId="0" xfId="0" applyFont="1" applyAlignment="1">
      <alignment vertical="center"/>
    </xf>
    <xf numFmtId="0" fontId="8" fillId="0" borderId="0" xfId="0" applyFont="1" applyAlignment="1">
      <alignment vertical="center"/>
    </xf>
    <xf numFmtId="0" fontId="3" fillId="0" borderId="0" xfId="0" applyFont="1" applyFill="1" applyAlignment="1">
      <alignment vertical="center"/>
    </xf>
    <xf numFmtId="164" fontId="5" fillId="3" borderId="0" xfId="0" applyNumberFormat="1" applyFont="1" applyFill="1" applyBorder="1" applyAlignment="1">
      <alignment horizontal="right" vertical="center"/>
    </xf>
    <xf numFmtId="167" fontId="4" fillId="3" borderId="0" xfId="0" applyNumberFormat="1" applyFont="1" applyFill="1" applyBorder="1" applyAlignment="1">
      <alignment horizontal="right" vertical="center"/>
    </xf>
    <xf numFmtId="1" fontId="4" fillId="0" borderId="0"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4" fontId="5" fillId="3" borderId="7" xfId="0" applyNumberFormat="1" applyFont="1" applyFill="1" applyBorder="1" applyAlignment="1">
      <alignment horizontal="right" vertical="center"/>
    </xf>
    <xf numFmtId="167" fontId="4" fillId="3" borderId="7" xfId="0" applyNumberFormat="1" applyFont="1" applyFill="1" applyBorder="1" applyAlignment="1">
      <alignment horizontal="right" vertical="center"/>
    </xf>
    <xf numFmtId="164" fontId="6" fillId="3" borderId="5" xfId="5" applyNumberFormat="1" applyFont="1" applyFill="1" applyBorder="1" applyAlignment="1">
      <alignment vertical="center"/>
    </xf>
    <xf numFmtId="164" fontId="6" fillId="3" borderId="0" xfId="5" applyNumberFormat="1" applyFont="1" applyFill="1" applyBorder="1" applyAlignment="1">
      <alignment vertical="center"/>
    </xf>
    <xf numFmtId="164" fontId="6" fillId="3" borderId="8" xfId="5" applyNumberFormat="1" applyFont="1" applyFill="1" applyBorder="1" applyAlignment="1">
      <alignment vertical="center"/>
    </xf>
    <xf numFmtId="164" fontId="6" fillId="3" borderId="7" xfId="5" applyNumberFormat="1" applyFont="1" applyFill="1" applyBorder="1" applyAlignment="1">
      <alignment vertical="center"/>
    </xf>
    <xf numFmtId="164" fontId="6" fillId="0" borderId="0" xfId="5" applyNumberFormat="1" applyFont="1" applyFill="1" applyBorder="1" applyAlignment="1">
      <alignment vertical="center"/>
    </xf>
    <xf numFmtId="164" fontId="6" fillId="0" borderId="7" xfId="5" applyNumberFormat="1" applyFont="1" applyFill="1" applyBorder="1" applyAlignment="1">
      <alignment vertical="center"/>
    </xf>
    <xf numFmtId="0" fontId="4" fillId="0" borderId="0" xfId="0" applyFont="1" applyAlignment="1">
      <alignment horizontal="left" vertical="center"/>
    </xf>
    <xf numFmtId="0" fontId="4" fillId="0" borderId="0" xfId="0" applyFont="1" applyAlignment="1">
      <alignment vertical="center"/>
    </xf>
    <xf numFmtId="166" fontId="8" fillId="0" borderId="0" xfId="0" applyNumberFormat="1" applyFont="1" applyFill="1" applyBorder="1" applyAlignment="1">
      <alignment horizontal="left" vertical="center" indent="3"/>
    </xf>
    <xf numFmtId="165" fontId="1" fillId="3" borderId="4" xfId="0" applyNumberFormat="1" applyFont="1" applyFill="1" applyBorder="1" applyAlignment="1">
      <alignment vertical="center"/>
    </xf>
    <xf numFmtId="0" fontId="1" fillId="0" borderId="3" xfId="0" applyFont="1" applyBorder="1"/>
    <xf numFmtId="164" fontId="13" fillId="0" borderId="0" xfId="5" applyNumberFormat="1" applyFont="1" applyFill="1" applyBorder="1" applyAlignment="1">
      <alignment vertical="center"/>
    </xf>
    <xf numFmtId="164" fontId="13" fillId="0" borderId="7" xfId="5" applyNumberFormat="1" applyFont="1" applyFill="1" applyBorder="1" applyAlignment="1">
      <alignment vertical="center"/>
    </xf>
    <xf numFmtId="166" fontId="4" fillId="3" borderId="0" xfId="0" applyNumberFormat="1" applyFont="1" applyFill="1" applyBorder="1" applyAlignment="1">
      <alignment vertical="center"/>
    </xf>
    <xf numFmtId="164" fontId="6" fillId="3" borderId="6" xfId="5" applyNumberFormat="1" applyFont="1" applyFill="1" applyBorder="1" applyAlignment="1">
      <alignment vertical="center"/>
    </xf>
    <xf numFmtId="165" fontId="1" fillId="0" borderId="0" xfId="0" applyNumberFormat="1" applyFont="1" applyBorder="1"/>
    <xf numFmtId="165" fontId="1" fillId="0" borderId="7" xfId="0" applyNumberFormat="1" applyFont="1" applyBorder="1"/>
    <xf numFmtId="164" fontId="4" fillId="2" borderId="2" xfId="1" applyNumberFormat="1" applyFont="1" applyFill="1" applyBorder="1" applyAlignment="1">
      <alignment horizontal="center" vertical="center" wrapText="1"/>
    </xf>
    <xf numFmtId="0" fontId="3" fillId="2" borderId="1" xfId="0" applyFont="1" applyFill="1" applyBorder="1" applyAlignment="1">
      <alignment vertical="center"/>
    </xf>
    <xf numFmtId="14" fontId="6" fillId="2" borderId="2" xfId="1" applyNumberFormat="1" applyFont="1" applyFill="1" applyBorder="1" applyAlignment="1">
      <alignment horizontal="center" vertical="center" wrapText="1"/>
    </xf>
    <xf numFmtId="14" fontId="6" fillId="2" borderId="6" xfId="1" applyNumberFormat="1" applyFont="1" applyFill="1" applyBorder="1" applyAlignment="1">
      <alignment horizontal="center" vertical="center" wrapText="1"/>
    </xf>
    <xf numFmtId="164" fontId="6" fillId="4" borderId="0" xfId="5" applyNumberFormat="1" applyFont="1" applyFill="1" applyBorder="1" applyAlignment="1">
      <alignment vertical="center"/>
    </xf>
    <xf numFmtId="0" fontId="14" fillId="2" borderId="2" xfId="0" applyFont="1" applyFill="1" applyBorder="1"/>
    <xf numFmtId="0" fontId="0" fillId="0" borderId="3" xfId="0" applyBorder="1"/>
    <xf numFmtId="0" fontId="4" fillId="4" borderId="0" xfId="0" applyFont="1" applyFill="1" applyBorder="1"/>
    <xf numFmtId="164" fontId="6" fillId="4" borderId="7" xfId="5" applyNumberFormat="1" applyFont="1" applyFill="1" applyBorder="1" applyAlignment="1">
      <alignment vertical="center"/>
    </xf>
    <xf numFmtId="0" fontId="3" fillId="0" borderId="0" xfId="0" applyFont="1" applyBorder="1"/>
    <xf numFmtId="0" fontId="0" fillId="0" borderId="4" xfId="0" applyBorder="1"/>
    <xf numFmtId="164" fontId="13" fillId="0" borderId="5" xfId="5" applyNumberFormat="1" applyFont="1" applyFill="1" applyBorder="1" applyAlignment="1">
      <alignment vertical="center"/>
    </xf>
    <xf numFmtId="164" fontId="13" fillId="0" borderId="8" xfId="5" applyNumberFormat="1" applyFont="1" applyFill="1" applyBorder="1" applyAlignment="1">
      <alignment vertical="center"/>
    </xf>
    <xf numFmtId="0" fontId="0" fillId="4" borderId="3" xfId="0" applyFill="1" applyBorder="1"/>
    <xf numFmtId="0" fontId="14" fillId="2" borderId="1" xfId="0" applyFont="1" applyFill="1" applyBorder="1"/>
    <xf numFmtId="0" fontId="8" fillId="0" borderId="0" xfId="0" applyFont="1" applyBorder="1"/>
    <xf numFmtId="0" fontId="7" fillId="4" borderId="0" xfId="0" applyFont="1" applyFill="1" applyBorder="1"/>
    <xf numFmtId="0" fontId="8" fillId="0" borderId="5" xfId="0" applyFont="1" applyBorder="1"/>
    <xf numFmtId="164" fontId="3" fillId="0" borderId="0" xfId="0" applyNumberFormat="1" applyFont="1" applyFill="1" applyAlignment="1">
      <alignment vertical="center"/>
    </xf>
    <xf numFmtId="164" fontId="6" fillId="4" borderId="0" xfId="5" applyNumberFormat="1" applyFont="1" applyFill="1" applyBorder="1" applyAlignment="1">
      <alignment horizontal="right" vertical="center"/>
    </xf>
    <xf numFmtId="164" fontId="13" fillId="0" borderId="0" xfId="5" applyNumberFormat="1" applyFont="1" applyFill="1" applyBorder="1" applyAlignment="1">
      <alignment horizontal="right" vertical="center"/>
    </xf>
    <xf numFmtId="0" fontId="17" fillId="0" borderId="0" xfId="0" applyFont="1" applyAlignment="1">
      <alignment horizontal="left" vertical="center"/>
    </xf>
    <xf numFmtId="0" fontId="0" fillId="0" borderId="0" xfId="0" applyAlignment="1">
      <alignment vertical="center"/>
    </xf>
    <xf numFmtId="0" fontId="17" fillId="0" borderId="0" xfId="0" applyFont="1" applyAlignment="1">
      <alignment vertical="center"/>
    </xf>
    <xf numFmtId="0" fontId="3" fillId="0" borderId="0" xfId="0" applyFont="1" applyAlignment="1">
      <alignment horizontal="center" vertical="center"/>
    </xf>
    <xf numFmtId="0" fontId="0" fillId="2" borderId="1" xfId="0" applyFill="1" applyBorder="1" applyAlignment="1">
      <alignment vertical="center"/>
    </xf>
    <xf numFmtId="14" fontId="6" fillId="2" borderId="2" xfId="1" applyNumberFormat="1" applyFont="1" applyFill="1" applyBorder="1" applyAlignment="1">
      <alignment horizontal="right" vertical="center" wrapText="1"/>
    </xf>
    <xf numFmtId="14" fontId="6" fillId="3" borderId="0" xfId="0" applyNumberFormat="1" applyFont="1" applyFill="1" applyBorder="1" applyAlignment="1">
      <alignment horizontal="right" vertical="center"/>
    </xf>
    <xf numFmtId="14" fontId="6" fillId="3" borderId="7" xfId="0" applyNumberFormat="1" applyFont="1" applyFill="1" applyBorder="1" applyAlignment="1">
      <alignment horizontal="right" vertical="center"/>
    </xf>
    <xf numFmtId="0" fontId="0" fillId="0" borderId="0" xfId="0" applyFill="1" applyAlignment="1">
      <alignment vertical="center"/>
    </xf>
    <xf numFmtId="167" fontId="6" fillId="0" borderId="0" xfId="0" applyNumberFormat="1" applyFont="1" applyFill="1" applyBorder="1" applyAlignment="1">
      <alignment vertical="center"/>
    </xf>
    <xf numFmtId="167" fontId="6" fillId="0" borderId="0" xfId="0" applyNumberFormat="1" applyFont="1" applyFill="1" applyBorder="1" applyAlignment="1">
      <alignment horizontal="right" vertical="center"/>
    </xf>
    <xf numFmtId="167" fontId="6" fillId="0" borderId="7" xfId="0" applyNumberFormat="1" applyFont="1" applyFill="1" applyBorder="1" applyAlignment="1">
      <alignment horizontal="right" vertical="center"/>
    </xf>
    <xf numFmtId="0" fontId="0" fillId="0" borderId="0" xfId="0" applyAlignment="1">
      <alignment horizontal="center" vertical="center"/>
    </xf>
    <xf numFmtId="0" fontId="0" fillId="0" borderId="3" xfId="0" applyBorder="1" applyAlignment="1">
      <alignment vertical="center"/>
    </xf>
    <xf numFmtId="166" fontId="3" fillId="0" borderId="0" xfId="0" applyNumberFormat="1" applyFont="1" applyFill="1" applyBorder="1" applyAlignment="1">
      <alignment vertical="center"/>
    </xf>
    <xf numFmtId="167" fontId="3" fillId="0" borderId="0" xfId="0" applyNumberFormat="1" applyFont="1" applyFill="1" applyBorder="1" applyAlignment="1">
      <alignment horizontal="right" vertical="center"/>
    </xf>
    <xf numFmtId="167" fontId="3" fillId="0" borderId="7" xfId="0" applyNumberFormat="1" applyFont="1" applyFill="1" applyBorder="1" applyAlignment="1">
      <alignment horizontal="right" vertical="center"/>
    </xf>
    <xf numFmtId="166" fontId="8" fillId="0" borderId="0" xfId="0" applyNumberFormat="1" applyFont="1" applyFill="1" applyBorder="1" applyAlignment="1">
      <alignment horizontal="left" vertical="center" indent="2"/>
    </xf>
    <xf numFmtId="0" fontId="1" fillId="0" borderId="3" xfId="0" applyFont="1" applyBorder="1" applyAlignment="1">
      <alignment vertical="center"/>
    </xf>
    <xf numFmtId="0" fontId="1" fillId="0" borderId="0" xfId="0" applyFont="1" applyAlignment="1">
      <alignment vertical="center"/>
    </xf>
    <xf numFmtId="167" fontId="13" fillId="0" borderId="0" xfId="0" applyNumberFormat="1" applyFont="1" applyFill="1" applyBorder="1" applyAlignment="1">
      <alignment horizontal="right" vertical="center"/>
    </xf>
    <xf numFmtId="167" fontId="13" fillId="0" borderId="7" xfId="0" applyNumberFormat="1" applyFont="1" applyFill="1" applyBorder="1" applyAlignment="1">
      <alignment horizontal="right" vertical="center"/>
    </xf>
    <xf numFmtId="166" fontId="4" fillId="0" borderId="0" xfId="0" applyNumberFormat="1" applyFont="1" applyFill="1" applyBorder="1" applyAlignment="1">
      <alignment horizontal="left" vertical="center"/>
    </xf>
    <xf numFmtId="0" fontId="1" fillId="0" borderId="0" xfId="0" applyFont="1" applyFill="1" applyAlignment="1">
      <alignment vertical="center"/>
    </xf>
    <xf numFmtId="0" fontId="0" fillId="3" borderId="4" xfId="0" applyFill="1" applyBorder="1" applyAlignment="1">
      <alignment vertical="center"/>
    </xf>
    <xf numFmtId="167" fontId="6" fillId="3" borderId="5" xfId="0" applyNumberFormat="1" applyFont="1" applyFill="1" applyBorder="1" applyAlignment="1">
      <alignment horizontal="right" vertical="center"/>
    </xf>
    <xf numFmtId="167" fontId="6" fillId="3" borderId="8" xfId="0" applyNumberFormat="1" applyFont="1" applyFill="1" applyBorder="1" applyAlignment="1">
      <alignment horizontal="right" vertical="center"/>
    </xf>
    <xf numFmtId="164" fontId="0" fillId="0" borderId="0" xfId="0" applyNumberFormat="1" applyAlignment="1">
      <alignment vertical="center"/>
    </xf>
    <xf numFmtId="0" fontId="0" fillId="3" borderId="1" xfId="0" applyFill="1" applyBorder="1" applyAlignment="1">
      <alignment vertical="center"/>
    </xf>
    <xf numFmtId="0" fontId="6" fillId="3" borderId="2" xfId="0" applyFont="1" applyFill="1" applyBorder="1" applyAlignment="1">
      <alignment horizontal="left" vertical="center"/>
    </xf>
    <xf numFmtId="167" fontId="6" fillId="3" borderId="2" xfId="0" applyNumberFormat="1" applyFont="1" applyFill="1" applyBorder="1" applyAlignment="1">
      <alignment horizontal="right" vertical="center"/>
    </xf>
    <xf numFmtId="167" fontId="6" fillId="3" borderId="6" xfId="0" applyNumberFormat="1" applyFont="1" applyFill="1" applyBorder="1" applyAlignment="1">
      <alignment horizontal="right" vertical="center"/>
    </xf>
    <xf numFmtId="166" fontId="3" fillId="0" borderId="0" xfId="0" applyNumberFormat="1" applyFont="1" applyFill="1" applyBorder="1" applyAlignment="1">
      <alignment horizontal="left" vertical="center"/>
    </xf>
    <xf numFmtId="167" fontId="4" fillId="0" borderId="0" xfId="0" applyNumberFormat="1" applyFont="1" applyFill="1" applyBorder="1" applyAlignment="1">
      <alignment horizontal="right" vertical="center"/>
    </xf>
    <xf numFmtId="167" fontId="4" fillId="0" borderId="7" xfId="0" applyNumberFormat="1" applyFont="1" applyFill="1" applyBorder="1" applyAlignment="1">
      <alignment horizontal="right" vertical="center"/>
    </xf>
    <xf numFmtId="0" fontId="4" fillId="3" borderId="3" xfId="0" applyFont="1" applyFill="1" applyBorder="1" applyAlignment="1">
      <alignment horizontal="center" vertical="center"/>
    </xf>
    <xf numFmtId="0" fontId="4" fillId="3" borderId="0" xfId="0" applyNumberFormat="1" applyFont="1" applyFill="1" applyBorder="1" applyAlignment="1">
      <alignment horizontal="left" vertical="center"/>
    </xf>
    <xf numFmtId="165" fontId="1" fillId="0" borderId="0" xfId="0" applyNumberFormat="1" applyFont="1" applyAlignment="1">
      <alignment vertical="center"/>
    </xf>
    <xf numFmtId="167" fontId="4" fillId="3" borderId="5" xfId="0" applyNumberFormat="1" applyFont="1" applyFill="1" applyBorder="1" applyAlignment="1">
      <alignment horizontal="right" vertical="center"/>
    </xf>
    <xf numFmtId="167" fontId="4" fillId="3" borderId="8" xfId="0" applyNumberFormat="1" applyFont="1" applyFill="1" applyBorder="1" applyAlignment="1">
      <alignment horizontal="right" vertical="center"/>
    </xf>
    <xf numFmtId="0" fontId="1" fillId="0" borderId="0" xfId="0" applyFont="1" applyFill="1" applyBorder="1" applyAlignment="1">
      <alignment vertical="center"/>
    </xf>
    <xf numFmtId="165" fontId="3" fillId="0" borderId="0" xfId="0" applyNumberFormat="1" applyFont="1" applyBorder="1" applyAlignment="1">
      <alignment vertical="center"/>
    </xf>
    <xf numFmtId="164" fontId="3" fillId="0" borderId="0" xfId="0" applyNumberFormat="1" applyFont="1" applyFill="1" applyAlignment="1">
      <alignment horizontal="right" vertical="center"/>
    </xf>
    <xf numFmtId="165" fontId="0" fillId="0" borderId="0" xfId="0" applyNumberFormat="1" applyAlignment="1">
      <alignment vertical="center"/>
    </xf>
    <xf numFmtId="167" fontId="13" fillId="0" borderId="0" xfId="0" applyNumberFormat="1" applyFont="1" applyFill="1" applyBorder="1" applyAlignment="1">
      <alignment vertical="center"/>
    </xf>
    <xf numFmtId="166" fontId="4" fillId="3" borderId="5" xfId="0" applyNumberFormat="1" applyFont="1" applyFill="1" applyBorder="1" applyAlignment="1">
      <alignment vertical="center"/>
    </xf>
    <xf numFmtId="0" fontId="6" fillId="3" borderId="2" xfId="0" applyFont="1" applyFill="1" applyBorder="1" applyAlignment="1">
      <alignment vertical="center"/>
    </xf>
    <xf numFmtId="0" fontId="3" fillId="0" borderId="0" xfId="0" applyFont="1" applyFill="1" applyAlignment="1">
      <alignment horizontal="left"/>
    </xf>
    <xf numFmtId="0" fontId="3" fillId="0" borderId="0" xfId="0" applyFont="1" applyFill="1" applyAlignment="1">
      <alignment horizontal="left" vertical="center"/>
    </xf>
    <xf numFmtId="165" fontId="3" fillId="0" borderId="0" xfId="0" applyNumberFormat="1" applyFont="1" applyFill="1" applyAlignment="1">
      <alignment horizontal="left" vertical="center"/>
    </xf>
    <xf numFmtId="167" fontId="13" fillId="0" borderId="7" xfId="0" applyNumberFormat="1" applyFont="1" applyFill="1" applyBorder="1" applyAlignment="1">
      <alignment vertical="center"/>
    </xf>
    <xf numFmtId="164" fontId="0" fillId="0" borderId="0" xfId="0" applyNumberFormat="1"/>
    <xf numFmtId="10" fontId="0" fillId="0" borderId="0" xfId="6" applyNumberFormat="1" applyFont="1"/>
    <xf numFmtId="164" fontId="1" fillId="0" borderId="0" xfId="0" applyNumberFormat="1" applyFont="1"/>
    <xf numFmtId="0" fontId="1" fillId="0" borderId="0" xfId="0" applyFont="1" applyBorder="1"/>
    <xf numFmtId="164" fontId="6" fillId="0" borderId="0" xfId="5" applyNumberFormat="1" applyFont="1" applyFill="1" applyBorder="1"/>
    <xf numFmtId="164" fontId="5" fillId="3" borderId="2" xfId="0" applyNumberFormat="1" applyFont="1" applyFill="1" applyBorder="1" applyAlignment="1">
      <alignment horizontal="right" vertical="center"/>
    </xf>
    <xf numFmtId="164" fontId="5" fillId="3" borderId="6" xfId="0" applyNumberFormat="1" applyFont="1" applyFill="1" applyBorder="1" applyAlignment="1">
      <alignment horizontal="right" vertical="center"/>
    </xf>
    <xf numFmtId="0" fontId="1" fillId="0" borderId="7" xfId="0" applyFont="1" applyBorder="1"/>
    <xf numFmtId="0" fontId="3" fillId="0" borderId="0" xfId="0" applyFont="1" applyFill="1" applyBorder="1" applyAlignment="1">
      <alignment vertical="center"/>
    </xf>
    <xf numFmtId="0" fontId="3" fillId="0" borderId="7" xfId="0" applyFont="1" applyFill="1" applyBorder="1" applyAlignment="1">
      <alignment vertical="center"/>
    </xf>
    <xf numFmtId="167" fontId="4" fillId="0" borderId="0" xfId="0" applyNumberFormat="1" applyFont="1" applyFill="1" applyBorder="1" applyAlignment="1">
      <alignment vertical="center"/>
    </xf>
    <xf numFmtId="167" fontId="4" fillId="0" borderId="7" xfId="0" applyNumberFormat="1" applyFont="1" applyFill="1" applyBorder="1" applyAlignment="1">
      <alignment vertical="center"/>
    </xf>
    <xf numFmtId="164" fontId="3" fillId="0" borderId="0" xfId="0" applyNumberFormat="1" applyFont="1" applyAlignment="1">
      <alignment vertical="center"/>
    </xf>
    <xf numFmtId="164" fontId="3" fillId="0" borderId="0" xfId="0" applyNumberFormat="1" applyFont="1" applyBorder="1" applyAlignment="1">
      <alignment vertical="center"/>
    </xf>
    <xf numFmtId="164" fontId="3" fillId="0" borderId="0" xfId="0" applyNumberFormat="1" applyFont="1" applyFill="1" applyBorder="1" applyAlignment="1">
      <alignment vertical="center"/>
    </xf>
    <xf numFmtId="0" fontId="3" fillId="0" borderId="0" xfId="0" applyFont="1" applyFill="1" applyBorder="1"/>
    <xf numFmtId="14" fontId="24" fillId="2" borderId="2" xfId="1" applyNumberFormat="1" applyFont="1" applyFill="1" applyBorder="1" applyAlignment="1">
      <alignment horizontal="center" vertical="center" wrapText="1"/>
    </xf>
    <xf numFmtId="0" fontId="0" fillId="0" borderId="0" xfId="0" applyBorder="1" applyAlignment="1">
      <alignment vertical="center"/>
    </xf>
    <xf numFmtId="10" fontId="0" fillId="0" borderId="0" xfId="6" applyNumberFormat="1" applyFont="1" applyAlignment="1">
      <alignment vertical="center"/>
    </xf>
    <xf numFmtId="49" fontId="4" fillId="3" borderId="0" xfId="0" applyNumberFormat="1" applyFont="1" applyFill="1" applyBorder="1" applyAlignment="1">
      <alignment vertical="center"/>
    </xf>
    <xf numFmtId="0" fontId="0" fillId="0" borderId="3" xfId="0" applyFill="1" applyBorder="1" applyAlignment="1">
      <alignment vertical="center"/>
    </xf>
    <xf numFmtId="0" fontId="0" fillId="0" borderId="0" xfId="0" applyFill="1"/>
    <xf numFmtId="14" fontId="6" fillId="2" borderId="1" xfId="1" applyNumberFormat="1" applyFont="1" applyFill="1" applyBorder="1" applyAlignment="1">
      <alignment horizontal="center" vertical="center" wrapText="1"/>
    </xf>
    <xf numFmtId="167" fontId="0" fillId="0" borderId="0" xfId="0" applyNumberFormat="1"/>
    <xf numFmtId="166" fontId="7" fillId="3" borderId="0" xfId="0" applyNumberFormat="1" applyFont="1" applyFill="1" applyBorder="1" applyAlignment="1">
      <alignment horizontal="left" vertical="center"/>
    </xf>
    <xf numFmtId="166" fontId="8" fillId="0" borderId="0" xfId="0" applyNumberFormat="1" applyFont="1" applyFill="1" applyBorder="1" applyAlignment="1">
      <alignment vertical="center"/>
    </xf>
    <xf numFmtId="166" fontId="8" fillId="0" borderId="5" xfId="0" applyNumberFormat="1" applyFont="1" applyFill="1" applyBorder="1" applyAlignment="1">
      <alignment vertical="center"/>
    </xf>
  </cellXfs>
  <cellStyles count="7">
    <cellStyle name="gs]_x000d__x000a_Window=0,0,640,480, , ,3_x000d__x000a_dir1=5,7,637,250,-1,-1,1,30,201,1905,231,G:\UGRC\RB\B-DADOS\FOX-PRO\CRED-VEN\KP" xfId="2" xr:uid="{00000000-0005-0000-0000-000000000000}"/>
    <cellStyle name="Normal" xfId="0" builtinId="0"/>
    <cellStyle name="Normal 2" xfId="1" xr:uid="{00000000-0005-0000-0000-000002000000}"/>
    <cellStyle name="Normal 3" xfId="3" xr:uid="{00000000-0005-0000-0000-000003000000}"/>
    <cellStyle name="Normal_Nota das pensões consolidada - Nossa" xfId="5" xr:uid="{00000000-0005-0000-0000-000004000000}"/>
    <cellStyle name="Percentagem" xfId="6" builtinId="5"/>
    <cellStyle name="Percentagem 2" xfId="4" xr:uid="{00000000-0005-0000-0000-000006000000}"/>
  </cellStyles>
  <dxfs count="0"/>
  <tableStyles count="0" defaultTableStyle="TableStyleMedium9" defaultPivotStyle="PivotStyleLight16"/>
  <colors>
    <mruColors>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Tema do Office">
  <a:themeElements>
    <a:clrScheme name="APB 1">
      <a:dk1>
        <a:sysClr val="windowText" lastClr="000000"/>
      </a:dk1>
      <a:lt1>
        <a:srgbClr val="FFFFFF"/>
      </a:lt1>
      <a:dk2>
        <a:srgbClr val="69676D"/>
      </a:dk2>
      <a:lt2>
        <a:srgbClr val="C9C2D1"/>
      </a:lt2>
      <a:accent1>
        <a:srgbClr val="AA8529"/>
      </a:accent1>
      <a:accent2>
        <a:srgbClr val="D03200"/>
      </a:accent2>
      <a:accent3>
        <a:srgbClr val="663300"/>
      </a:accent3>
      <a:accent4>
        <a:srgbClr val="E7D29E"/>
      </a:accent4>
      <a:accent5>
        <a:srgbClr val="A29E00"/>
      </a:accent5>
      <a:accent6>
        <a:srgbClr val="3A74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71A6D-2D8A-4FEE-9DD4-7C72F11EC5B7}">
  <dimension ref="A1:AI146"/>
  <sheetViews>
    <sheetView showGridLines="0" tabSelected="1" zoomScaleNormal="100" workbookViewId="0"/>
  </sheetViews>
  <sheetFormatPr defaultRowHeight="15" x14ac:dyDescent="0.25"/>
  <cols>
    <col min="1" max="1" width="5.7109375" customWidth="1"/>
    <col min="2" max="2" width="70.28515625" style="2" bestFit="1" customWidth="1"/>
    <col min="3" max="30" width="11.28515625" style="20" customWidth="1"/>
    <col min="32" max="32" width="11.28515625" bestFit="1" customWidth="1"/>
  </cols>
  <sheetData>
    <row r="1" spans="1:35" x14ac:dyDescent="0.25">
      <c r="A1" s="33" t="s">
        <v>40</v>
      </c>
      <c r="E1" s="20" t="s">
        <v>354</v>
      </c>
    </row>
    <row r="2" spans="1:35" x14ac:dyDescent="0.25">
      <c r="A2" s="33" t="s">
        <v>395</v>
      </c>
      <c r="B2" s="5"/>
    </row>
    <row r="3" spans="1:35" ht="15.75" customHeight="1" x14ac:dyDescent="0.25">
      <c r="A3" s="34" t="s">
        <v>134</v>
      </c>
      <c r="B3" s="5"/>
    </row>
    <row r="4" spans="1:35" s="18" customFormat="1" ht="30" customHeight="1" x14ac:dyDescent="0.25">
      <c r="A4" s="45"/>
      <c r="B4" s="6"/>
      <c r="C4" s="46" t="s">
        <v>31</v>
      </c>
      <c r="D4" s="46" t="s">
        <v>32</v>
      </c>
      <c r="E4" s="46" t="s">
        <v>102</v>
      </c>
      <c r="F4" s="46" t="s">
        <v>1</v>
      </c>
      <c r="G4" s="46" t="s">
        <v>34</v>
      </c>
      <c r="H4" s="46" t="s">
        <v>35</v>
      </c>
      <c r="I4" s="46" t="s">
        <v>56</v>
      </c>
      <c r="J4" s="46" t="s">
        <v>391</v>
      </c>
      <c r="K4" s="46" t="s">
        <v>103</v>
      </c>
      <c r="L4" s="46" t="s">
        <v>156</v>
      </c>
      <c r="M4" s="46" t="s">
        <v>157</v>
      </c>
      <c r="N4" s="46" t="s">
        <v>159</v>
      </c>
      <c r="O4" s="46" t="s">
        <v>36</v>
      </c>
      <c r="P4" s="46" t="s">
        <v>104</v>
      </c>
      <c r="Q4" s="46" t="s">
        <v>2</v>
      </c>
      <c r="R4" s="46" t="s">
        <v>37</v>
      </c>
      <c r="S4" s="46" t="s">
        <v>54</v>
      </c>
      <c r="T4" s="46" t="s">
        <v>390</v>
      </c>
      <c r="U4" s="46" t="s">
        <v>55</v>
      </c>
      <c r="V4" s="46" t="s">
        <v>155</v>
      </c>
      <c r="W4" s="46" t="s">
        <v>30</v>
      </c>
      <c r="X4" s="46" t="s">
        <v>105</v>
      </c>
      <c r="Y4" s="46" t="s">
        <v>38</v>
      </c>
      <c r="Z4" s="46" t="s">
        <v>57</v>
      </c>
      <c r="AA4" s="46" t="s">
        <v>0</v>
      </c>
      <c r="AB4" s="46" t="s">
        <v>58</v>
      </c>
      <c r="AC4" s="46" t="s">
        <v>39</v>
      </c>
      <c r="AD4" s="47" t="s">
        <v>106</v>
      </c>
    </row>
    <row r="5" spans="1:35" x14ac:dyDescent="0.25">
      <c r="A5" s="8"/>
      <c r="B5" s="9" t="s">
        <v>77</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5"/>
    </row>
    <row r="6" spans="1:35" s="1" customFormat="1" ht="15" customHeight="1" x14ac:dyDescent="0.25">
      <c r="A6" s="7" t="s">
        <v>9</v>
      </c>
      <c r="B6" s="10" t="s">
        <v>107</v>
      </c>
      <c r="C6" s="31">
        <v>2384788.4608899998</v>
      </c>
      <c r="D6" s="31">
        <v>231509.26343000002</v>
      </c>
      <c r="E6" s="31">
        <v>685411.38743000012</v>
      </c>
      <c r="F6" s="31">
        <v>290838.49898783001</v>
      </c>
      <c r="G6" s="31">
        <v>76737.870340000009</v>
      </c>
      <c r="H6" s="31">
        <v>31805.192330000002</v>
      </c>
      <c r="I6" s="31">
        <v>279155.99928999995</v>
      </c>
      <c r="J6" s="31">
        <v>466796.92066999996</v>
      </c>
      <c r="K6" s="31">
        <v>1509412.6783699999</v>
      </c>
      <c r="L6" s="31">
        <v>388963.24530999997</v>
      </c>
      <c r="M6" s="31">
        <v>146895.01551000003</v>
      </c>
      <c r="N6" s="31">
        <v>180442.30090000003</v>
      </c>
      <c r="O6" s="31">
        <v>1293802.5403900002</v>
      </c>
      <c r="P6" s="31">
        <v>38619.655169999998</v>
      </c>
      <c r="Q6" s="31">
        <v>12330157.756999999</v>
      </c>
      <c r="R6" s="31">
        <v>22871.209509999997</v>
      </c>
      <c r="S6" s="31">
        <v>2061747.2468199998</v>
      </c>
      <c r="T6" s="31">
        <v>49000.142879999999</v>
      </c>
      <c r="U6" s="31">
        <v>24134.212310000003</v>
      </c>
      <c r="V6" s="31">
        <v>1055621.3621400001</v>
      </c>
      <c r="W6" s="31">
        <v>2449480.3267799998</v>
      </c>
      <c r="X6" s="31">
        <v>165452.78276999996</v>
      </c>
      <c r="Y6" s="31">
        <v>1668751.8019999999</v>
      </c>
      <c r="Z6" s="31">
        <v>511597.26519000001</v>
      </c>
      <c r="AA6" s="31">
        <v>583905.39199000003</v>
      </c>
      <c r="AB6" s="31">
        <v>2216252.4361600005</v>
      </c>
      <c r="AC6" s="31">
        <v>295295.39573000005</v>
      </c>
      <c r="AD6" s="32">
        <v>31655.163700000005</v>
      </c>
      <c r="AE6" s="31"/>
      <c r="AF6" s="31"/>
      <c r="AG6" s="31"/>
      <c r="AH6" s="31"/>
      <c r="AI6" s="31"/>
    </row>
    <row r="7" spans="1:35" s="1" customFormat="1" ht="15" customHeight="1" x14ac:dyDescent="0.25">
      <c r="A7" s="7"/>
      <c r="B7" s="11" t="s">
        <v>59</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2"/>
    </row>
    <row r="8" spans="1:35" s="1" customFormat="1" ht="15" customHeight="1" x14ac:dyDescent="0.25">
      <c r="A8" s="7" t="s">
        <v>10</v>
      </c>
      <c r="B8" s="10" t="s">
        <v>60</v>
      </c>
      <c r="C8" s="31">
        <v>779087.46600999997</v>
      </c>
      <c r="D8" s="31">
        <v>0.27617999999999998</v>
      </c>
      <c r="E8" s="31">
        <v>131.63335999999998</v>
      </c>
      <c r="F8" s="31">
        <v>8559.7771199999988</v>
      </c>
      <c r="G8" s="31">
        <v>47559.661410000001</v>
      </c>
      <c r="H8" s="31">
        <v>30461.357039999999</v>
      </c>
      <c r="I8" s="31">
        <v>5112.3943300000001</v>
      </c>
      <c r="J8" s="31">
        <v>0</v>
      </c>
      <c r="K8" s="31">
        <v>65716.747780000005</v>
      </c>
      <c r="L8" s="31">
        <v>0</v>
      </c>
      <c r="M8" s="31">
        <v>0</v>
      </c>
      <c r="N8" s="31">
        <v>0</v>
      </c>
      <c r="O8" s="31">
        <v>13709.09246</v>
      </c>
      <c r="P8" s="31">
        <v>0</v>
      </c>
      <c r="Q8" s="31">
        <v>614985.06000000006</v>
      </c>
      <c r="R8" s="31">
        <v>91487.654320000001</v>
      </c>
      <c r="S8" s="31">
        <v>206028.96825999999</v>
      </c>
      <c r="T8" s="31">
        <v>0</v>
      </c>
      <c r="U8" s="31">
        <v>152.87697</v>
      </c>
      <c r="V8" s="31">
        <v>2578.7403599999998</v>
      </c>
      <c r="W8" s="31">
        <v>41863.471429999998</v>
      </c>
      <c r="X8" s="31">
        <v>0</v>
      </c>
      <c r="Y8" s="31">
        <v>704651.63800000004</v>
      </c>
      <c r="Z8" s="31">
        <v>67666.466079999998</v>
      </c>
      <c r="AA8" s="31">
        <v>13393.739660000003</v>
      </c>
      <c r="AB8" s="31">
        <v>410.52481000000154</v>
      </c>
      <c r="AC8" s="31">
        <v>1739.82601</v>
      </c>
      <c r="AD8" s="32">
        <v>6877.8661500000007</v>
      </c>
    </row>
    <row r="9" spans="1:35" s="1" customFormat="1" ht="15" customHeight="1" x14ac:dyDescent="0.25">
      <c r="A9" s="7"/>
      <c r="B9" s="11" t="s">
        <v>41</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2"/>
    </row>
    <row r="10" spans="1:35" s="1" customFormat="1" ht="15" customHeight="1" x14ac:dyDescent="0.25">
      <c r="A10" s="37"/>
      <c r="B10" s="35" t="s">
        <v>110</v>
      </c>
      <c r="C10" s="38">
        <v>65560.528740000009</v>
      </c>
      <c r="D10" s="38">
        <v>0.27617999999999998</v>
      </c>
      <c r="E10" s="38">
        <v>131.63335999999998</v>
      </c>
      <c r="F10" s="38">
        <v>48.575669999999995</v>
      </c>
      <c r="G10" s="38">
        <v>37881.855000000003</v>
      </c>
      <c r="H10" s="38">
        <v>1427.665</v>
      </c>
      <c r="I10" s="38">
        <v>111.00194999999999</v>
      </c>
      <c r="J10" s="38">
        <v>0</v>
      </c>
      <c r="K10" s="38">
        <v>19185.94369</v>
      </c>
      <c r="L10" s="38">
        <v>0</v>
      </c>
      <c r="M10" s="38">
        <v>0</v>
      </c>
      <c r="N10" s="38">
        <v>0</v>
      </c>
      <c r="O10" s="38">
        <v>5174.7561999999998</v>
      </c>
      <c r="P10" s="38">
        <v>0</v>
      </c>
      <c r="Q10" s="38">
        <v>137860.14199999999</v>
      </c>
      <c r="R10" s="38">
        <v>74.636769999999999</v>
      </c>
      <c r="S10" s="38">
        <v>79749.298490000001</v>
      </c>
      <c r="T10" s="38">
        <v>0</v>
      </c>
      <c r="U10" s="38">
        <v>152.87697</v>
      </c>
      <c r="V10" s="38">
        <v>2578.7403599999998</v>
      </c>
      <c r="W10" s="38">
        <v>41863.471429999998</v>
      </c>
      <c r="X10" s="38">
        <v>0</v>
      </c>
      <c r="Y10" s="38">
        <v>704651.63800000004</v>
      </c>
      <c r="Z10" s="38">
        <v>17160.099030000001</v>
      </c>
      <c r="AA10" s="38">
        <v>13393.739660000003</v>
      </c>
      <c r="AB10" s="38">
        <v>410.52481000000154</v>
      </c>
      <c r="AC10" s="38">
        <v>1739.82601</v>
      </c>
      <c r="AD10" s="39">
        <v>6877.8661500000007</v>
      </c>
    </row>
    <row r="11" spans="1:35" s="1" customFormat="1" ht="15" customHeight="1" x14ac:dyDescent="0.25">
      <c r="A11" s="37"/>
      <c r="B11" s="35" t="s">
        <v>111</v>
      </c>
      <c r="C11" s="38">
        <v>115369.69764</v>
      </c>
      <c r="D11" s="38">
        <v>0</v>
      </c>
      <c r="E11" s="38">
        <v>0</v>
      </c>
      <c r="F11" s="38">
        <v>0</v>
      </c>
      <c r="G11" s="38">
        <v>0</v>
      </c>
      <c r="H11" s="38">
        <v>369.00973999999997</v>
      </c>
      <c r="I11" s="38">
        <v>166.25126999999998</v>
      </c>
      <c r="J11" s="38">
        <v>0</v>
      </c>
      <c r="K11" s="38">
        <v>0</v>
      </c>
      <c r="L11" s="38">
        <v>0</v>
      </c>
      <c r="M11" s="38">
        <v>0</v>
      </c>
      <c r="N11" s="38">
        <v>0</v>
      </c>
      <c r="O11" s="38">
        <v>2141.8274500000002</v>
      </c>
      <c r="P11" s="38">
        <v>0</v>
      </c>
      <c r="Q11" s="38">
        <v>0</v>
      </c>
      <c r="R11" s="38">
        <v>24.185400000000001</v>
      </c>
      <c r="S11" s="38">
        <v>0</v>
      </c>
      <c r="T11" s="38">
        <v>0</v>
      </c>
      <c r="U11" s="38">
        <v>0</v>
      </c>
      <c r="V11" s="38">
        <v>0</v>
      </c>
      <c r="W11" s="38">
        <v>0</v>
      </c>
      <c r="X11" s="38">
        <v>0</v>
      </c>
      <c r="Y11" s="38">
        <v>0</v>
      </c>
      <c r="Z11" s="38">
        <v>0</v>
      </c>
      <c r="AA11" s="38">
        <v>0</v>
      </c>
      <c r="AB11" s="38">
        <v>0</v>
      </c>
      <c r="AC11" s="38">
        <v>0</v>
      </c>
      <c r="AD11" s="39">
        <v>0</v>
      </c>
    </row>
    <row r="12" spans="1:35" s="1" customFormat="1" ht="15" customHeight="1" x14ac:dyDescent="0.25">
      <c r="A12" s="37"/>
      <c r="B12" s="35" t="s">
        <v>112</v>
      </c>
      <c r="C12" s="38">
        <v>598157.23962999997</v>
      </c>
      <c r="D12" s="38">
        <v>0</v>
      </c>
      <c r="E12" s="38">
        <v>0</v>
      </c>
      <c r="F12" s="38">
        <v>8511.2014499999987</v>
      </c>
      <c r="G12" s="38">
        <v>9677.8064100000011</v>
      </c>
      <c r="H12" s="38">
        <v>28664.6823</v>
      </c>
      <c r="I12" s="38">
        <v>4835.1411100000005</v>
      </c>
      <c r="J12" s="38">
        <v>0</v>
      </c>
      <c r="K12" s="38">
        <v>46530.804090000005</v>
      </c>
      <c r="L12" s="38">
        <v>0</v>
      </c>
      <c r="M12" s="38">
        <v>0</v>
      </c>
      <c r="N12" s="38">
        <v>0</v>
      </c>
      <c r="O12" s="38">
        <v>6392.5088099999994</v>
      </c>
      <c r="P12" s="38">
        <v>0</v>
      </c>
      <c r="Q12" s="38">
        <v>477124.91800000001</v>
      </c>
      <c r="R12" s="38">
        <v>91388.832150000002</v>
      </c>
      <c r="S12" s="38">
        <v>126279.66976999999</v>
      </c>
      <c r="T12" s="38">
        <v>0</v>
      </c>
      <c r="U12" s="38">
        <v>0</v>
      </c>
      <c r="V12" s="38">
        <v>0</v>
      </c>
      <c r="W12" s="38">
        <v>0</v>
      </c>
      <c r="X12" s="38">
        <v>0</v>
      </c>
      <c r="Y12" s="38">
        <v>0</v>
      </c>
      <c r="Z12" s="38">
        <v>50506.367049999993</v>
      </c>
      <c r="AA12" s="38">
        <v>0</v>
      </c>
      <c r="AB12" s="38">
        <v>0</v>
      </c>
      <c r="AC12" s="38">
        <v>0</v>
      </c>
      <c r="AD12" s="39">
        <v>0</v>
      </c>
    </row>
    <row r="13" spans="1:35" s="1" customFormat="1" ht="15" customHeight="1" x14ac:dyDescent="0.25">
      <c r="A13" s="37"/>
      <c r="B13" s="35" t="s">
        <v>113</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9">
        <v>0</v>
      </c>
    </row>
    <row r="14" spans="1:35" s="1" customFormat="1" ht="15" customHeight="1" x14ac:dyDescent="0.25">
      <c r="A14" s="7" t="s">
        <v>11</v>
      </c>
      <c r="B14" s="10" t="s">
        <v>61</v>
      </c>
      <c r="C14" s="31">
        <v>575209.31550000003</v>
      </c>
      <c r="D14" s="31">
        <v>15.53594</v>
      </c>
      <c r="E14" s="31">
        <v>0</v>
      </c>
      <c r="F14" s="31">
        <v>39003.800240000004</v>
      </c>
      <c r="G14" s="31">
        <v>567.53915000000006</v>
      </c>
      <c r="H14" s="31">
        <v>41787.862780000003</v>
      </c>
      <c r="I14" s="31">
        <v>13287.886599999998</v>
      </c>
      <c r="J14" s="31">
        <v>10416.48789</v>
      </c>
      <c r="K14" s="31">
        <v>88708.290829999998</v>
      </c>
      <c r="L14" s="31">
        <v>7.6018299999999996</v>
      </c>
      <c r="M14" s="31">
        <v>1055.8651499999999</v>
      </c>
      <c r="N14" s="31">
        <v>0</v>
      </c>
      <c r="O14" s="31">
        <v>128239.95868</v>
      </c>
      <c r="P14" s="31">
        <v>0</v>
      </c>
      <c r="Q14" s="31">
        <v>321750.897</v>
      </c>
      <c r="R14" s="31">
        <v>0</v>
      </c>
      <c r="S14" s="31">
        <v>1108004.1572600002</v>
      </c>
      <c r="T14" s="31">
        <v>115.88972</v>
      </c>
      <c r="U14" s="31">
        <v>90.685550000000006</v>
      </c>
      <c r="V14" s="31">
        <v>38961.548940000001</v>
      </c>
      <c r="W14" s="31">
        <v>28950.340909999999</v>
      </c>
      <c r="X14" s="31">
        <v>153147.92305000001</v>
      </c>
      <c r="Y14" s="31">
        <v>1262375.6309999998</v>
      </c>
      <c r="Z14" s="31">
        <v>13353.494919999999</v>
      </c>
      <c r="AA14" s="31">
        <v>0</v>
      </c>
      <c r="AB14" s="31">
        <v>2706.7965600000002</v>
      </c>
      <c r="AC14" s="31">
        <v>1409.8072199999999</v>
      </c>
      <c r="AD14" s="32">
        <v>0</v>
      </c>
    </row>
    <row r="15" spans="1:35" s="1" customFormat="1" ht="15" customHeight="1" x14ac:dyDescent="0.25">
      <c r="A15" s="7"/>
      <c r="B15" s="11" t="s">
        <v>62</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2"/>
    </row>
    <row r="16" spans="1:35" s="1" customFormat="1" ht="15" customHeight="1" x14ac:dyDescent="0.25">
      <c r="A16" s="37"/>
      <c r="B16" s="35" t="s">
        <v>111</v>
      </c>
      <c r="C16" s="38">
        <v>147976.26360000001</v>
      </c>
      <c r="D16" s="38">
        <v>0</v>
      </c>
      <c r="E16" s="38">
        <v>0</v>
      </c>
      <c r="F16" s="38">
        <v>39003.800240000004</v>
      </c>
      <c r="G16" s="38">
        <v>567.53915000000006</v>
      </c>
      <c r="H16" s="38">
        <v>41787.862780000003</v>
      </c>
      <c r="I16" s="38">
        <v>12719.944539999999</v>
      </c>
      <c r="J16" s="38">
        <v>10416.48789</v>
      </c>
      <c r="K16" s="38">
        <v>88708.290829999998</v>
      </c>
      <c r="L16" s="38">
        <v>7.6018299999999996</v>
      </c>
      <c r="M16" s="38">
        <v>1055.8651499999999</v>
      </c>
      <c r="N16" s="38">
        <v>0</v>
      </c>
      <c r="O16" s="38">
        <v>127571.53257</v>
      </c>
      <c r="P16" s="38">
        <v>0</v>
      </c>
      <c r="Q16" s="38">
        <v>300625.67200000002</v>
      </c>
      <c r="R16" s="38">
        <v>0</v>
      </c>
      <c r="S16" s="38">
        <v>556276.60062000004</v>
      </c>
      <c r="T16" s="38">
        <v>115.88795</v>
      </c>
      <c r="U16" s="38">
        <v>90.685550000000006</v>
      </c>
      <c r="V16" s="38">
        <v>38961.548940000001</v>
      </c>
      <c r="W16" s="38">
        <v>28950.340909999999</v>
      </c>
      <c r="X16" s="38">
        <v>0</v>
      </c>
      <c r="Y16" s="38">
        <v>108312.643</v>
      </c>
      <c r="Z16" s="38">
        <v>13328.871499999999</v>
      </c>
      <c r="AA16" s="38">
        <v>0</v>
      </c>
      <c r="AB16" s="38">
        <v>2706.7965600000002</v>
      </c>
      <c r="AC16" s="38">
        <v>1409.8072199999999</v>
      </c>
      <c r="AD16" s="39">
        <v>0</v>
      </c>
    </row>
    <row r="17" spans="1:30" s="1" customFormat="1" ht="15" customHeight="1" x14ac:dyDescent="0.25">
      <c r="A17" s="37"/>
      <c r="B17" s="35" t="s">
        <v>112</v>
      </c>
      <c r="C17" s="38">
        <v>427233.05189999996</v>
      </c>
      <c r="D17" s="38">
        <v>15.53594</v>
      </c>
      <c r="E17" s="38">
        <v>0</v>
      </c>
      <c r="F17" s="38">
        <v>0</v>
      </c>
      <c r="G17" s="38">
        <v>0</v>
      </c>
      <c r="H17" s="38">
        <v>0</v>
      </c>
      <c r="I17" s="38">
        <v>567.94206000000008</v>
      </c>
      <c r="J17" s="38">
        <v>0</v>
      </c>
      <c r="K17" s="38">
        <v>0</v>
      </c>
      <c r="L17" s="38">
        <v>0</v>
      </c>
      <c r="M17" s="38">
        <v>0</v>
      </c>
      <c r="N17" s="38">
        <v>0</v>
      </c>
      <c r="O17" s="38">
        <v>251.81855999999999</v>
      </c>
      <c r="P17" s="38">
        <v>0</v>
      </c>
      <c r="Q17" s="38">
        <v>0</v>
      </c>
      <c r="R17" s="38">
        <v>0</v>
      </c>
      <c r="S17" s="38">
        <v>516175.45891000004</v>
      </c>
      <c r="T17" s="38">
        <v>1.7700000000000001E-3</v>
      </c>
      <c r="U17" s="38">
        <v>0</v>
      </c>
      <c r="V17" s="38">
        <v>0</v>
      </c>
      <c r="W17" s="38">
        <v>0</v>
      </c>
      <c r="X17" s="38">
        <v>153147.92305000001</v>
      </c>
      <c r="Y17" s="38">
        <v>1154062.9879999999</v>
      </c>
      <c r="Z17" s="38">
        <v>0</v>
      </c>
      <c r="AA17" s="38">
        <v>0</v>
      </c>
      <c r="AB17" s="38">
        <v>0</v>
      </c>
      <c r="AC17" s="38">
        <v>0</v>
      </c>
      <c r="AD17" s="39">
        <v>0</v>
      </c>
    </row>
    <row r="18" spans="1:30" s="1" customFormat="1" ht="15" customHeight="1" x14ac:dyDescent="0.25">
      <c r="A18" s="37"/>
      <c r="B18" s="35" t="s">
        <v>113</v>
      </c>
      <c r="C18" s="38">
        <v>0</v>
      </c>
      <c r="D18" s="38">
        <v>0</v>
      </c>
      <c r="E18" s="38">
        <v>0</v>
      </c>
      <c r="F18" s="38">
        <v>0</v>
      </c>
      <c r="G18" s="38">
        <v>0</v>
      </c>
      <c r="H18" s="38">
        <v>0</v>
      </c>
      <c r="I18" s="38">
        <v>0</v>
      </c>
      <c r="J18" s="38">
        <v>0</v>
      </c>
      <c r="K18" s="38">
        <v>0</v>
      </c>
      <c r="L18" s="38">
        <v>0</v>
      </c>
      <c r="M18" s="38">
        <v>0</v>
      </c>
      <c r="N18" s="38">
        <v>0</v>
      </c>
      <c r="O18" s="38">
        <v>416.60755</v>
      </c>
      <c r="P18" s="38">
        <v>0</v>
      </c>
      <c r="Q18" s="38">
        <v>21125.224999999999</v>
      </c>
      <c r="R18" s="38">
        <v>0</v>
      </c>
      <c r="S18" s="38">
        <v>35552.097729999994</v>
      </c>
      <c r="T18" s="38">
        <v>0</v>
      </c>
      <c r="U18" s="38">
        <v>0</v>
      </c>
      <c r="V18" s="38">
        <v>0</v>
      </c>
      <c r="W18" s="38">
        <v>0</v>
      </c>
      <c r="X18" s="38">
        <v>0</v>
      </c>
      <c r="Y18" s="38">
        <v>0</v>
      </c>
      <c r="Z18" s="38">
        <v>24.623419999999999</v>
      </c>
      <c r="AA18" s="38">
        <v>0</v>
      </c>
      <c r="AB18" s="38">
        <v>0</v>
      </c>
      <c r="AC18" s="38">
        <v>0</v>
      </c>
      <c r="AD18" s="39">
        <v>0</v>
      </c>
    </row>
    <row r="19" spans="1:30" s="1" customFormat="1" ht="15" customHeight="1" x14ac:dyDescent="0.25">
      <c r="A19" s="7" t="s">
        <v>12</v>
      </c>
      <c r="B19" s="10" t="s">
        <v>108</v>
      </c>
      <c r="C19" s="31">
        <v>0</v>
      </c>
      <c r="D19" s="31">
        <v>0</v>
      </c>
      <c r="E19" s="31">
        <v>0</v>
      </c>
      <c r="F19" s="31">
        <v>0</v>
      </c>
      <c r="G19" s="31">
        <v>0</v>
      </c>
      <c r="H19" s="31">
        <v>0</v>
      </c>
      <c r="I19" s="31">
        <v>0</v>
      </c>
      <c r="J19" s="31">
        <v>0</v>
      </c>
      <c r="K19" s="31">
        <v>0</v>
      </c>
      <c r="L19" s="31">
        <v>0</v>
      </c>
      <c r="M19" s="31">
        <v>0</v>
      </c>
      <c r="N19" s="31">
        <v>0</v>
      </c>
      <c r="O19" s="31">
        <v>0</v>
      </c>
      <c r="P19" s="31">
        <v>0</v>
      </c>
      <c r="Q19" s="31">
        <v>0</v>
      </c>
      <c r="R19" s="31">
        <v>0</v>
      </c>
      <c r="S19" s="31">
        <v>0</v>
      </c>
      <c r="T19" s="31">
        <v>0</v>
      </c>
      <c r="U19" s="31">
        <v>0</v>
      </c>
      <c r="V19" s="31">
        <v>0</v>
      </c>
      <c r="W19" s="31">
        <v>0</v>
      </c>
      <c r="X19" s="31">
        <v>0</v>
      </c>
      <c r="Y19" s="31">
        <v>0</v>
      </c>
      <c r="Z19" s="31">
        <v>0</v>
      </c>
      <c r="AA19" s="31">
        <v>0</v>
      </c>
      <c r="AB19" s="31">
        <v>0</v>
      </c>
      <c r="AC19" s="31">
        <v>0</v>
      </c>
      <c r="AD19" s="32">
        <v>0</v>
      </c>
    </row>
    <row r="20" spans="1:30" s="1" customFormat="1" ht="15" customHeight="1" x14ac:dyDescent="0.25">
      <c r="A20" s="7"/>
      <c r="B20" s="11" t="s">
        <v>63</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2"/>
    </row>
    <row r="21" spans="1:30" s="1" customFormat="1" ht="15" customHeight="1" x14ac:dyDescent="0.25">
      <c r="A21" s="7"/>
      <c r="B21" s="35" t="s">
        <v>111</v>
      </c>
      <c r="C21" s="38">
        <v>0</v>
      </c>
      <c r="D21" s="38">
        <v>0</v>
      </c>
      <c r="E21" s="38">
        <v>0</v>
      </c>
      <c r="F21" s="38">
        <v>0</v>
      </c>
      <c r="G21" s="38">
        <v>0</v>
      </c>
      <c r="H21" s="38">
        <v>0</v>
      </c>
      <c r="I21" s="38">
        <v>0</v>
      </c>
      <c r="J21" s="38">
        <v>0</v>
      </c>
      <c r="K21" s="38">
        <v>0</v>
      </c>
      <c r="L21" s="38">
        <v>0</v>
      </c>
      <c r="M21" s="38">
        <v>0</v>
      </c>
      <c r="N21" s="38">
        <v>0</v>
      </c>
      <c r="O21" s="38">
        <v>0</v>
      </c>
      <c r="P21" s="38">
        <v>0</v>
      </c>
      <c r="Q21" s="38">
        <v>0</v>
      </c>
      <c r="R21" s="38">
        <v>0</v>
      </c>
      <c r="S21" s="38">
        <v>0</v>
      </c>
      <c r="T21" s="38">
        <v>0</v>
      </c>
      <c r="U21" s="38">
        <v>0</v>
      </c>
      <c r="V21" s="38">
        <v>0</v>
      </c>
      <c r="W21" s="38">
        <v>0</v>
      </c>
      <c r="X21" s="38">
        <v>0</v>
      </c>
      <c r="Y21" s="38">
        <v>0</v>
      </c>
      <c r="Z21" s="38">
        <v>0</v>
      </c>
      <c r="AA21" s="38">
        <v>0</v>
      </c>
      <c r="AB21" s="38">
        <v>0</v>
      </c>
      <c r="AC21" s="38">
        <v>0</v>
      </c>
      <c r="AD21" s="39">
        <v>0</v>
      </c>
    </row>
    <row r="22" spans="1:30" ht="15" customHeight="1" x14ac:dyDescent="0.25">
      <c r="A22" s="7"/>
      <c r="B22" s="35" t="s">
        <v>112</v>
      </c>
      <c r="C22" s="38">
        <v>0</v>
      </c>
      <c r="D22" s="38">
        <v>0</v>
      </c>
      <c r="E22" s="38">
        <v>0</v>
      </c>
      <c r="F22" s="38">
        <v>0</v>
      </c>
      <c r="G22" s="38">
        <v>0</v>
      </c>
      <c r="H22" s="38">
        <v>0</v>
      </c>
      <c r="I22" s="38">
        <v>0</v>
      </c>
      <c r="J22" s="38">
        <v>0</v>
      </c>
      <c r="K22" s="38">
        <v>0</v>
      </c>
      <c r="L22" s="38">
        <v>0</v>
      </c>
      <c r="M22" s="38">
        <v>0</v>
      </c>
      <c r="N22" s="38">
        <v>0</v>
      </c>
      <c r="O22" s="38">
        <v>0</v>
      </c>
      <c r="P22" s="38">
        <v>0</v>
      </c>
      <c r="Q22" s="38">
        <v>0</v>
      </c>
      <c r="R22" s="38">
        <v>0</v>
      </c>
      <c r="S22" s="38">
        <v>0</v>
      </c>
      <c r="T22" s="38">
        <v>0</v>
      </c>
      <c r="U22" s="38">
        <v>0</v>
      </c>
      <c r="V22" s="38">
        <v>0</v>
      </c>
      <c r="W22" s="38">
        <v>0</v>
      </c>
      <c r="X22" s="38">
        <v>0</v>
      </c>
      <c r="Y22" s="38">
        <v>0</v>
      </c>
      <c r="Z22" s="38">
        <v>0</v>
      </c>
      <c r="AA22" s="38">
        <v>0</v>
      </c>
      <c r="AB22" s="38">
        <v>0</v>
      </c>
      <c r="AC22" s="38">
        <v>0</v>
      </c>
      <c r="AD22" s="39">
        <v>0</v>
      </c>
    </row>
    <row r="23" spans="1:30" ht="15" customHeight="1" x14ac:dyDescent="0.25">
      <c r="A23" s="7"/>
      <c r="B23" s="35" t="s">
        <v>113</v>
      </c>
      <c r="C23" s="38">
        <v>0</v>
      </c>
      <c r="D23" s="38">
        <v>0</v>
      </c>
      <c r="E23" s="38">
        <v>0</v>
      </c>
      <c r="F23" s="38">
        <v>0</v>
      </c>
      <c r="G23" s="38">
        <v>0</v>
      </c>
      <c r="H23" s="38">
        <v>0</v>
      </c>
      <c r="I23" s="38">
        <v>0</v>
      </c>
      <c r="J23" s="38">
        <v>0</v>
      </c>
      <c r="K23" s="38">
        <v>0</v>
      </c>
      <c r="L23" s="38">
        <v>0</v>
      </c>
      <c r="M23" s="38">
        <v>0</v>
      </c>
      <c r="N23" s="38">
        <v>0</v>
      </c>
      <c r="O23" s="38">
        <v>0</v>
      </c>
      <c r="P23" s="38">
        <v>0</v>
      </c>
      <c r="Q23" s="38">
        <v>0</v>
      </c>
      <c r="R23" s="38">
        <v>0</v>
      </c>
      <c r="S23" s="38">
        <v>0</v>
      </c>
      <c r="T23" s="38">
        <v>0</v>
      </c>
      <c r="U23" s="38">
        <v>0</v>
      </c>
      <c r="V23" s="38">
        <v>0</v>
      </c>
      <c r="W23" s="38">
        <v>0</v>
      </c>
      <c r="X23" s="38">
        <v>0</v>
      </c>
      <c r="Y23" s="38">
        <v>0</v>
      </c>
      <c r="Z23" s="38">
        <v>0</v>
      </c>
      <c r="AA23" s="38">
        <v>0</v>
      </c>
      <c r="AB23" s="38">
        <v>0</v>
      </c>
      <c r="AC23" s="38">
        <v>0</v>
      </c>
      <c r="AD23" s="39">
        <v>0</v>
      </c>
    </row>
    <row r="24" spans="1:30" s="1" customFormat="1" ht="15" customHeight="1" x14ac:dyDescent="0.25">
      <c r="A24" s="7" t="s">
        <v>13</v>
      </c>
      <c r="B24" s="10" t="s">
        <v>64</v>
      </c>
      <c r="C24" s="31">
        <v>5144843.75569</v>
      </c>
      <c r="D24" s="31">
        <v>807250.6519099999</v>
      </c>
      <c r="E24" s="31">
        <v>52243.38177</v>
      </c>
      <c r="F24" s="31">
        <v>1299037.0953099998</v>
      </c>
      <c r="G24" s="31">
        <v>805434.84422999993</v>
      </c>
      <c r="H24" s="31">
        <v>128691.48029000001</v>
      </c>
      <c r="I24" s="31">
        <v>40949.845540000002</v>
      </c>
      <c r="J24" s="31">
        <v>135835.44974000001</v>
      </c>
      <c r="K24" s="31">
        <v>308708.77461999998</v>
      </c>
      <c r="L24" s="31">
        <v>21548.643089999998</v>
      </c>
      <c r="M24" s="31">
        <v>59918.351670000004</v>
      </c>
      <c r="N24" s="31">
        <v>1210.7</v>
      </c>
      <c r="O24" s="31">
        <v>505550.52116999996</v>
      </c>
      <c r="P24" s="31">
        <v>0</v>
      </c>
      <c r="Q24" s="31">
        <v>5862269.5990000004</v>
      </c>
      <c r="R24" s="31">
        <v>316072.72820999997</v>
      </c>
      <c r="S24" s="31">
        <v>3505293.17313</v>
      </c>
      <c r="T24" s="31">
        <v>51034.692409999996</v>
      </c>
      <c r="U24" s="31">
        <v>38213.863369999999</v>
      </c>
      <c r="V24" s="31">
        <v>631759.25019000005</v>
      </c>
      <c r="W24" s="31">
        <v>1739896.7813800001</v>
      </c>
      <c r="X24" s="31">
        <v>0.75</v>
      </c>
      <c r="Y24" s="31">
        <v>3743748.0789999999</v>
      </c>
      <c r="Z24" s="31">
        <v>244924.61538</v>
      </c>
      <c r="AA24" s="31">
        <v>18961.665129999998</v>
      </c>
      <c r="AB24" s="31">
        <v>0</v>
      </c>
      <c r="AC24" s="31">
        <v>27972.49223</v>
      </c>
      <c r="AD24" s="32">
        <v>478.60091</v>
      </c>
    </row>
    <row r="25" spans="1:30" s="1" customFormat="1" ht="15" customHeight="1" x14ac:dyDescent="0.25">
      <c r="A25" s="7"/>
      <c r="B25" s="11" t="s">
        <v>114</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2"/>
    </row>
    <row r="26" spans="1:30" s="1" customFormat="1" ht="15" customHeight="1" x14ac:dyDescent="0.25">
      <c r="A26" s="37"/>
      <c r="B26" s="35" t="s">
        <v>111</v>
      </c>
      <c r="C26" s="38">
        <v>37169.93303</v>
      </c>
      <c r="D26" s="38">
        <v>2481.73342</v>
      </c>
      <c r="E26" s="38">
        <v>0</v>
      </c>
      <c r="F26" s="38">
        <v>30.478000000000002</v>
      </c>
      <c r="G26" s="38">
        <v>0</v>
      </c>
      <c r="H26" s="38">
        <v>0</v>
      </c>
      <c r="I26" s="38">
        <v>463.86200000000002</v>
      </c>
      <c r="J26" s="38">
        <v>0</v>
      </c>
      <c r="K26" s="38">
        <v>0</v>
      </c>
      <c r="L26" s="38">
        <v>1212.6622600000001</v>
      </c>
      <c r="M26" s="38">
        <v>0</v>
      </c>
      <c r="N26" s="38">
        <v>1210.7</v>
      </c>
      <c r="O26" s="38">
        <v>24994.589230000001</v>
      </c>
      <c r="P26" s="38">
        <v>0</v>
      </c>
      <c r="Q26" s="38">
        <v>75445.290999999997</v>
      </c>
      <c r="R26" s="38">
        <v>37.46</v>
      </c>
      <c r="S26" s="38">
        <v>126604.52740000001</v>
      </c>
      <c r="T26" s="38">
        <v>2545.7007999999996</v>
      </c>
      <c r="U26" s="38">
        <v>9292.39293</v>
      </c>
      <c r="V26" s="38">
        <v>0</v>
      </c>
      <c r="W26" s="38">
        <v>492004.94918</v>
      </c>
      <c r="X26" s="38">
        <v>0.75</v>
      </c>
      <c r="Y26" s="38">
        <v>157990.476</v>
      </c>
      <c r="Z26" s="38">
        <v>0</v>
      </c>
      <c r="AA26" s="38">
        <v>18961.665129999998</v>
      </c>
      <c r="AB26" s="38">
        <v>0</v>
      </c>
      <c r="AC26" s="38">
        <v>0</v>
      </c>
      <c r="AD26" s="39">
        <v>478.60091</v>
      </c>
    </row>
    <row r="27" spans="1:30" s="1" customFormat="1" ht="15" customHeight="1" x14ac:dyDescent="0.25">
      <c r="A27" s="37"/>
      <c r="B27" s="35" t="s">
        <v>112</v>
      </c>
      <c r="C27" s="38">
        <v>5107673.8226600001</v>
      </c>
      <c r="D27" s="38">
        <v>804768.91848999995</v>
      </c>
      <c r="E27" s="38">
        <v>52243.38177</v>
      </c>
      <c r="F27" s="38">
        <v>1299006.6173099999</v>
      </c>
      <c r="G27" s="38">
        <v>790924.25877999992</v>
      </c>
      <c r="H27" s="38">
        <v>128691.48029000001</v>
      </c>
      <c r="I27" s="38">
        <v>40485.983540000001</v>
      </c>
      <c r="J27" s="38">
        <v>135835.44974000001</v>
      </c>
      <c r="K27" s="38">
        <v>308708.77461999998</v>
      </c>
      <c r="L27" s="38">
        <v>20335.980829999997</v>
      </c>
      <c r="M27" s="38">
        <v>59918.351670000004</v>
      </c>
      <c r="N27" s="38">
        <v>0</v>
      </c>
      <c r="O27" s="38">
        <v>480555.93193999998</v>
      </c>
      <c r="P27" s="38">
        <v>0</v>
      </c>
      <c r="Q27" s="38">
        <v>5786824.3080000002</v>
      </c>
      <c r="R27" s="38">
        <v>316035.26820999995</v>
      </c>
      <c r="S27" s="38">
        <v>3378688.64573</v>
      </c>
      <c r="T27" s="38">
        <v>48488.991609999997</v>
      </c>
      <c r="U27" s="38">
        <v>28921.470440000001</v>
      </c>
      <c r="V27" s="38">
        <v>631759.25019000005</v>
      </c>
      <c r="W27" s="38">
        <v>1247891.8322000001</v>
      </c>
      <c r="X27" s="38">
        <v>0</v>
      </c>
      <c r="Y27" s="38">
        <v>1199255.084</v>
      </c>
      <c r="Z27" s="38">
        <v>244924.61538</v>
      </c>
      <c r="AA27" s="38">
        <v>0</v>
      </c>
      <c r="AB27" s="38">
        <v>0</v>
      </c>
      <c r="AC27" s="38">
        <v>27972.49223</v>
      </c>
      <c r="AD27" s="39">
        <v>0</v>
      </c>
    </row>
    <row r="28" spans="1:30" s="1" customFormat="1" ht="15" customHeight="1" x14ac:dyDescent="0.25">
      <c r="A28" s="37"/>
      <c r="B28" s="35" t="s">
        <v>113</v>
      </c>
      <c r="C28" s="38">
        <v>0</v>
      </c>
      <c r="D28" s="38">
        <v>0</v>
      </c>
      <c r="E28" s="38">
        <v>0</v>
      </c>
      <c r="F28" s="38">
        <v>0</v>
      </c>
      <c r="G28" s="38">
        <v>14510.585449999999</v>
      </c>
      <c r="H28" s="38">
        <v>0</v>
      </c>
      <c r="I28" s="38">
        <v>0</v>
      </c>
      <c r="J28" s="38">
        <v>0</v>
      </c>
      <c r="K28" s="38">
        <v>0</v>
      </c>
      <c r="L28" s="38">
        <v>0</v>
      </c>
      <c r="M28" s="38">
        <v>0</v>
      </c>
      <c r="N28" s="38">
        <v>0</v>
      </c>
      <c r="O28" s="38">
        <v>0</v>
      </c>
      <c r="P28" s="38">
        <v>0</v>
      </c>
      <c r="Q28" s="38">
        <v>0</v>
      </c>
      <c r="R28" s="38">
        <v>0</v>
      </c>
      <c r="S28" s="38">
        <v>0</v>
      </c>
      <c r="T28" s="38">
        <v>0</v>
      </c>
      <c r="U28" s="38">
        <v>0</v>
      </c>
      <c r="V28" s="38">
        <v>0</v>
      </c>
      <c r="W28" s="38">
        <v>0</v>
      </c>
      <c r="X28" s="38">
        <v>0</v>
      </c>
      <c r="Y28" s="38">
        <v>2386502.5189999999</v>
      </c>
      <c r="Z28" s="38">
        <v>0</v>
      </c>
      <c r="AA28" s="38">
        <v>0</v>
      </c>
      <c r="AB28" s="38">
        <v>0</v>
      </c>
      <c r="AC28" s="38">
        <v>0</v>
      </c>
      <c r="AD28" s="39">
        <v>0</v>
      </c>
    </row>
    <row r="29" spans="1:30" s="1" customFormat="1" ht="15" customHeight="1" x14ac:dyDescent="0.25">
      <c r="A29" s="7" t="s">
        <v>14</v>
      </c>
      <c r="B29" s="10" t="s">
        <v>65</v>
      </c>
      <c r="C29" s="31">
        <v>54532963.367650002</v>
      </c>
      <c r="D29" s="31">
        <v>4119893.1586300004</v>
      </c>
      <c r="E29" s="31">
        <v>3878289.6710299999</v>
      </c>
      <c r="F29" s="31">
        <v>1040641.9299700001</v>
      </c>
      <c r="G29" s="31">
        <v>653460.19585999998</v>
      </c>
      <c r="H29" s="31">
        <v>682866.9569600001</v>
      </c>
      <c r="I29" s="31">
        <v>211274.02754000001</v>
      </c>
      <c r="J29" s="31">
        <v>24899.712480000002</v>
      </c>
      <c r="K29" s="31">
        <v>12608775.530060001</v>
      </c>
      <c r="L29" s="31">
        <v>546221.63668</v>
      </c>
      <c r="M29" s="31">
        <v>185813.65602999998</v>
      </c>
      <c r="N29" s="31">
        <v>367636.04814999999</v>
      </c>
      <c r="O29" s="31">
        <v>17019082.60833</v>
      </c>
      <c r="P29" s="31">
        <v>0</v>
      </c>
      <c r="Q29" s="31">
        <v>74496872.754999995</v>
      </c>
      <c r="R29" s="31">
        <v>48859.819799999997</v>
      </c>
      <c r="S29" s="31">
        <v>36210171.432719998</v>
      </c>
      <c r="T29" s="31">
        <v>719807.29430000007</v>
      </c>
      <c r="U29" s="31">
        <v>612258.12583000003</v>
      </c>
      <c r="V29" s="31">
        <v>9595499.0039900001</v>
      </c>
      <c r="W29" s="31">
        <v>37706669.226509996</v>
      </c>
      <c r="X29" s="31">
        <v>4727335.800189998</v>
      </c>
      <c r="Y29" s="31">
        <v>52790252.719999999</v>
      </c>
      <c r="Z29" s="31">
        <v>1223737.0237699999</v>
      </c>
      <c r="AA29" s="31">
        <v>2891590.5875899992</v>
      </c>
      <c r="AB29" s="31">
        <v>11458326.356990002</v>
      </c>
      <c r="AC29" s="31">
        <v>49106.759789999996</v>
      </c>
      <c r="AD29" s="32">
        <v>1266413.0413299999</v>
      </c>
    </row>
    <row r="30" spans="1:30" s="1" customFormat="1" ht="15" customHeight="1" x14ac:dyDescent="0.25">
      <c r="A30" s="7"/>
      <c r="B30" s="11" t="s">
        <v>66</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2"/>
    </row>
    <row r="31" spans="1:30" s="1" customFormat="1" ht="15" customHeight="1" x14ac:dyDescent="0.25">
      <c r="A31" s="37"/>
      <c r="B31" s="35" t="s">
        <v>112</v>
      </c>
      <c r="C31" s="38">
        <v>15971683.860819999</v>
      </c>
      <c r="D31" s="38">
        <v>1712295.2608</v>
      </c>
      <c r="E31" s="38">
        <v>2691518.63283</v>
      </c>
      <c r="F31" s="38">
        <v>803829.52459000004</v>
      </c>
      <c r="G31" s="38">
        <v>209909.38803999999</v>
      </c>
      <c r="H31" s="38">
        <v>445186.61561000004</v>
      </c>
      <c r="I31" s="38">
        <v>150980.89256000001</v>
      </c>
      <c r="J31" s="38">
        <v>24899.712480000002</v>
      </c>
      <c r="K31" s="38">
        <v>10448241.032950001</v>
      </c>
      <c r="L31" s="38">
        <v>198894.36378000001</v>
      </c>
      <c r="M31" s="38">
        <v>97.542779999999993</v>
      </c>
      <c r="N31" s="38">
        <v>102027.83067</v>
      </c>
      <c r="O31" s="38">
        <v>4782568.3478300003</v>
      </c>
      <c r="P31" s="38">
        <v>0</v>
      </c>
      <c r="Q31" s="38">
        <v>25900417.269000001</v>
      </c>
      <c r="R31" s="38">
        <v>0</v>
      </c>
      <c r="S31" s="38">
        <v>7999576.9225900006</v>
      </c>
      <c r="T31" s="38">
        <v>49404.050860000003</v>
      </c>
      <c r="U31" s="38">
        <v>41953.514940000001</v>
      </c>
      <c r="V31" s="38">
        <v>1421834.7314300002</v>
      </c>
      <c r="W31" s="38">
        <v>8174195.6773399999</v>
      </c>
      <c r="X31" s="38">
        <v>391872.27977999998</v>
      </c>
      <c r="Y31" s="38">
        <v>14190216.390000001</v>
      </c>
      <c r="Z31" s="38">
        <v>396621.10845999996</v>
      </c>
      <c r="AA31" s="38">
        <v>1061303.4998700002</v>
      </c>
      <c r="AB31" s="38">
        <v>836531.08057999995</v>
      </c>
      <c r="AC31" s="38">
        <v>0</v>
      </c>
      <c r="AD31" s="39">
        <v>0</v>
      </c>
    </row>
    <row r="32" spans="1:30" s="1" customFormat="1" ht="15" customHeight="1" x14ac:dyDescent="0.25">
      <c r="A32" s="37"/>
      <c r="B32" s="35" t="s">
        <v>113</v>
      </c>
      <c r="C32" s="38">
        <v>38561279.506829999</v>
      </c>
      <c r="D32" s="38">
        <v>2407597.8978300001</v>
      </c>
      <c r="E32" s="38">
        <v>1186771.0382000001</v>
      </c>
      <c r="F32" s="38">
        <v>236812.40537999998</v>
      </c>
      <c r="G32" s="38">
        <v>443550.80781999999</v>
      </c>
      <c r="H32" s="38">
        <v>237680.34135</v>
      </c>
      <c r="I32" s="38">
        <v>60293.134979999995</v>
      </c>
      <c r="J32" s="38">
        <v>0</v>
      </c>
      <c r="K32" s="38">
        <v>2160534.4971100003</v>
      </c>
      <c r="L32" s="38">
        <v>347327.27289999998</v>
      </c>
      <c r="M32" s="38">
        <v>185716.11324999999</v>
      </c>
      <c r="N32" s="38">
        <v>265608.21747999999</v>
      </c>
      <c r="O32" s="38">
        <v>12236514.260500001</v>
      </c>
      <c r="P32" s="38">
        <v>0</v>
      </c>
      <c r="Q32" s="38">
        <v>48596455.486000001</v>
      </c>
      <c r="R32" s="38">
        <v>48859.819799999997</v>
      </c>
      <c r="S32" s="38">
        <v>28210594.510129999</v>
      </c>
      <c r="T32" s="38">
        <v>670403.24344000011</v>
      </c>
      <c r="U32" s="38">
        <v>570304.61089000001</v>
      </c>
      <c r="V32" s="38">
        <v>8173664.2725600004</v>
      </c>
      <c r="W32" s="38">
        <v>29532473.549169999</v>
      </c>
      <c r="X32" s="38">
        <v>4335463.5204099976</v>
      </c>
      <c r="Y32" s="38">
        <v>38600036.329999998</v>
      </c>
      <c r="Z32" s="38">
        <v>827115.91530999995</v>
      </c>
      <c r="AA32" s="38">
        <v>1830287.087719999</v>
      </c>
      <c r="AB32" s="38">
        <v>10621795.276410002</v>
      </c>
      <c r="AC32" s="38">
        <v>49106.759789999996</v>
      </c>
      <c r="AD32" s="39">
        <v>1266413.0413299999</v>
      </c>
    </row>
    <row r="33" spans="1:30" s="1" customFormat="1" ht="15" customHeight="1" x14ac:dyDescent="0.25">
      <c r="A33" s="7" t="s">
        <v>15</v>
      </c>
      <c r="B33" s="10" t="s">
        <v>67</v>
      </c>
      <c r="C33" s="31">
        <v>12325.56689</v>
      </c>
      <c r="D33" s="31">
        <v>27721.084729999999</v>
      </c>
      <c r="E33" s="31">
        <v>7279.3684299999995</v>
      </c>
      <c r="F33" s="31">
        <v>22457.210569999999</v>
      </c>
      <c r="G33" s="31">
        <v>30672.587530000001</v>
      </c>
      <c r="H33" s="31">
        <v>0</v>
      </c>
      <c r="I33" s="31">
        <v>0</v>
      </c>
      <c r="J33" s="31">
        <v>0</v>
      </c>
      <c r="K33" s="31">
        <v>681035.67851999996</v>
      </c>
      <c r="L33" s="31">
        <v>0</v>
      </c>
      <c r="M33" s="31">
        <v>0</v>
      </c>
      <c r="N33" s="31">
        <v>0</v>
      </c>
      <c r="O33" s="31">
        <v>23433.639219999997</v>
      </c>
      <c r="P33" s="31">
        <v>0</v>
      </c>
      <c r="Q33" s="31">
        <v>159573.82500000001</v>
      </c>
      <c r="R33" s="31">
        <v>0</v>
      </c>
      <c r="S33" s="31">
        <v>617532.03041000001</v>
      </c>
      <c r="T33" s="31">
        <v>0</v>
      </c>
      <c r="U33" s="31">
        <v>165.49157</v>
      </c>
      <c r="V33" s="31">
        <v>811.87811999999997</v>
      </c>
      <c r="W33" s="31">
        <v>876.80401000000006</v>
      </c>
      <c r="X33" s="31">
        <v>0</v>
      </c>
      <c r="Y33" s="31">
        <v>83858.664000000004</v>
      </c>
      <c r="Z33" s="31">
        <v>0</v>
      </c>
      <c r="AA33" s="31">
        <v>0</v>
      </c>
      <c r="AB33" s="31">
        <v>79206.130899999989</v>
      </c>
      <c r="AC33" s="31">
        <v>0</v>
      </c>
      <c r="AD33" s="32">
        <v>0</v>
      </c>
    </row>
    <row r="34" spans="1:30" ht="15" customHeight="1" x14ac:dyDescent="0.25">
      <c r="A34" s="7"/>
      <c r="B34" s="11" t="s">
        <v>115</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2"/>
    </row>
    <row r="35" spans="1:30" ht="15" customHeight="1" x14ac:dyDescent="0.25">
      <c r="A35" s="7" t="s">
        <v>16</v>
      </c>
      <c r="B35" s="10" t="s">
        <v>116</v>
      </c>
      <c r="C35" s="31">
        <v>0</v>
      </c>
      <c r="D35" s="31">
        <v>0</v>
      </c>
      <c r="E35" s="31">
        <v>0</v>
      </c>
      <c r="F35" s="31">
        <v>0</v>
      </c>
      <c r="G35" s="31">
        <v>0</v>
      </c>
      <c r="H35" s="31">
        <v>0</v>
      </c>
      <c r="I35" s="31">
        <v>0</v>
      </c>
      <c r="J35" s="31">
        <v>0</v>
      </c>
      <c r="K35" s="31">
        <v>0</v>
      </c>
      <c r="L35" s="31">
        <v>0</v>
      </c>
      <c r="M35" s="31">
        <v>0</v>
      </c>
      <c r="N35" s="31">
        <v>0</v>
      </c>
      <c r="O35" s="31">
        <v>0</v>
      </c>
      <c r="P35" s="31">
        <v>0</v>
      </c>
      <c r="Q35" s="31">
        <v>8236.7929999999997</v>
      </c>
      <c r="R35" s="31">
        <v>0</v>
      </c>
      <c r="S35" s="31">
        <v>-74076.636109999992</v>
      </c>
      <c r="T35" s="31">
        <v>1.0000000000000001E-5</v>
      </c>
      <c r="U35" s="31">
        <v>-148.39605</v>
      </c>
      <c r="V35" s="31">
        <v>0</v>
      </c>
      <c r="W35" s="31">
        <v>-55846.086710000003</v>
      </c>
      <c r="X35" s="31">
        <v>0</v>
      </c>
      <c r="Y35" s="31">
        <v>0</v>
      </c>
      <c r="Z35" s="31">
        <v>0</v>
      </c>
      <c r="AA35" s="31">
        <v>0</v>
      </c>
      <c r="AB35" s="31">
        <v>-75352.38321</v>
      </c>
      <c r="AC35" s="31">
        <v>0</v>
      </c>
      <c r="AD35" s="32">
        <v>0</v>
      </c>
    </row>
    <row r="36" spans="1:30" s="1" customFormat="1" ht="15" customHeight="1" x14ac:dyDescent="0.25">
      <c r="A36" s="7"/>
      <c r="B36" s="11" t="s">
        <v>68</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2"/>
    </row>
    <row r="37" spans="1:30" s="1" customFormat="1" ht="15" customHeight="1" x14ac:dyDescent="0.25">
      <c r="A37" s="7" t="s">
        <v>17</v>
      </c>
      <c r="B37" s="10" t="s">
        <v>69</v>
      </c>
      <c r="C37" s="31">
        <v>1788280.99917</v>
      </c>
      <c r="D37" s="31">
        <v>0</v>
      </c>
      <c r="E37" s="31">
        <v>167607.07871999999</v>
      </c>
      <c r="F37" s="31">
        <v>34838.624600000003</v>
      </c>
      <c r="G37" s="31">
        <v>218697.31786000001</v>
      </c>
      <c r="H37" s="31">
        <v>57342.496350000001</v>
      </c>
      <c r="I37" s="31">
        <v>81.208970000000008</v>
      </c>
      <c r="J37" s="31">
        <v>50</v>
      </c>
      <c r="K37" s="31">
        <v>62500</v>
      </c>
      <c r="L37" s="31">
        <v>31.25</v>
      </c>
      <c r="M37" s="31">
        <v>4103.3999999999996</v>
      </c>
      <c r="N37" s="31">
        <v>0</v>
      </c>
      <c r="O37" s="31">
        <v>289192.77085000003</v>
      </c>
      <c r="P37" s="31">
        <v>0</v>
      </c>
      <c r="Q37" s="31">
        <v>1254023.9509999999</v>
      </c>
      <c r="R37" s="31">
        <v>3975.19749</v>
      </c>
      <c r="S37" s="31">
        <v>199842.04735000001</v>
      </c>
      <c r="T37" s="31">
        <v>0</v>
      </c>
      <c r="U37" s="31">
        <v>0</v>
      </c>
      <c r="V37" s="31">
        <v>0</v>
      </c>
      <c r="W37" s="31">
        <v>216658.837</v>
      </c>
      <c r="X37" s="31">
        <v>0</v>
      </c>
      <c r="Y37" s="31">
        <v>547558.076</v>
      </c>
      <c r="Z37" s="31">
        <v>115024.95874</v>
      </c>
      <c r="AA37" s="31">
        <v>13107.215699999999</v>
      </c>
      <c r="AB37" s="31">
        <v>0</v>
      </c>
      <c r="AC37" s="31">
        <v>138404.42000000001</v>
      </c>
      <c r="AD37" s="32">
        <v>0</v>
      </c>
    </row>
    <row r="38" spans="1:30" s="1" customFormat="1" ht="15" customHeight="1" x14ac:dyDescent="0.25">
      <c r="A38" s="7"/>
      <c r="B38" s="11" t="s">
        <v>109</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2"/>
    </row>
    <row r="39" spans="1:30" s="1" customFormat="1" ht="15" customHeight="1" x14ac:dyDescent="0.25">
      <c r="A39" s="7" t="s">
        <v>18</v>
      </c>
      <c r="B39" s="10" t="s">
        <v>70</v>
      </c>
      <c r="C39" s="31">
        <v>298458.71945999999</v>
      </c>
      <c r="D39" s="31">
        <v>7987.7346600000001</v>
      </c>
      <c r="E39" s="31">
        <v>9592.1045999999988</v>
      </c>
      <c r="F39" s="31">
        <v>17346.89731</v>
      </c>
      <c r="G39" s="31">
        <v>11005.657569999999</v>
      </c>
      <c r="H39" s="31">
        <v>4073.0099799999998</v>
      </c>
      <c r="I39" s="31">
        <v>11672.560509999999</v>
      </c>
      <c r="J39" s="31">
        <v>1998.94443</v>
      </c>
      <c r="K39" s="31">
        <v>12210.852929999999</v>
      </c>
      <c r="L39" s="31">
        <v>8388.9341100000001</v>
      </c>
      <c r="M39" s="31">
        <v>4474.5271600000005</v>
      </c>
      <c r="N39" s="31">
        <v>6104.9857099999999</v>
      </c>
      <c r="O39" s="31">
        <v>188172.62640000001</v>
      </c>
      <c r="P39" s="31">
        <v>0</v>
      </c>
      <c r="Q39" s="31">
        <v>547862.66200000001</v>
      </c>
      <c r="R39" s="31">
        <v>1058.0736200000001</v>
      </c>
      <c r="S39" s="31">
        <v>338928.26297000004</v>
      </c>
      <c r="T39" s="31">
        <v>2649.3044100000002</v>
      </c>
      <c r="U39" s="31">
        <v>12126.98907</v>
      </c>
      <c r="V39" s="31">
        <v>71676.842349999992</v>
      </c>
      <c r="W39" s="31">
        <v>174977.51768000002</v>
      </c>
      <c r="X39" s="31">
        <v>8326.1782299999977</v>
      </c>
      <c r="Y39" s="31">
        <v>257766.04300000001</v>
      </c>
      <c r="Z39" s="31">
        <v>7505.1646500000006</v>
      </c>
      <c r="AA39" s="31">
        <v>26358.529489999997</v>
      </c>
      <c r="AB39" s="31">
        <v>41159.674160000017</v>
      </c>
      <c r="AC39" s="31">
        <v>132893.47036000001</v>
      </c>
      <c r="AD39" s="32">
        <v>455.93144999999998</v>
      </c>
    </row>
    <row r="40" spans="1:30" s="1" customFormat="1" ht="15" customHeight="1" x14ac:dyDescent="0.25">
      <c r="A40" s="7"/>
      <c r="B40" s="11" t="s">
        <v>71</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2"/>
    </row>
    <row r="41" spans="1:30" s="1" customFormat="1" ht="15" customHeight="1" x14ac:dyDescent="0.25">
      <c r="A41" s="37"/>
      <c r="B41" s="35" t="s">
        <v>117</v>
      </c>
      <c r="C41" s="38">
        <v>298458.71945999999</v>
      </c>
      <c r="D41" s="38">
        <v>7987.7346600000001</v>
      </c>
      <c r="E41" s="38">
        <v>9592.1045999999988</v>
      </c>
      <c r="F41" s="38">
        <v>17346.89731</v>
      </c>
      <c r="G41" s="38">
        <v>10949.55133</v>
      </c>
      <c r="H41" s="38">
        <v>4073.0099799999998</v>
      </c>
      <c r="I41" s="38">
        <v>11672.560509999999</v>
      </c>
      <c r="J41" s="38">
        <v>1998.94443</v>
      </c>
      <c r="K41" s="38">
        <v>12210.852929999999</v>
      </c>
      <c r="L41" s="38">
        <v>8388.9341100000001</v>
      </c>
      <c r="M41" s="38">
        <v>4474.5271600000005</v>
      </c>
      <c r="N41" s="38">
        <v>6104.9857099999999</v>
      </c>
      <c r="O41" s="38">
        <v>188172.62640000001</v>
      </c>
      <c r="P41" s="38">
        <v>0</v>
      </c>
      <c r="Q41" s="38">
        <v>542487.66200000001</v>
      </c>
      <c r="R41" s="38">
        <v>1058.0736200000001</v>
      </c>
      <c r="S41" s="38">
        <v>338928.26297000004</v>
      </c>
      <c r="T41" s="38">
        <v>2649.3044100000002</v>
      </c>
      <c r="U41" s="38">
        <v>12126.98907</v>
      </c>
      <c r="V41" s="38">
        <v>71676.842349999992</v>
      </c>
      <c r="W41" s="38">
        <v>174977.51768000002</v>
      </c>
      <c r="X41" s="38">
        <v>8326.1782299999977</v>
      </c>
      <c r="Y41" s="38">
        <v>257766.04300000001</v>
      </c>
      <c r="Z41" s="38">
        <v>7505.1646500000006</v>
      </c>
      <c r="AA41" s="38">
        <v>26358.529489999997</v>
      </c>
      <c r="AB41" s="38">
        <v>41159.674160000017</v>
      </c>
      <c r="AC41" s="38">
        <v>132893.47036000001</v>
      </c>
      <c r="AD41" s="39">
        <v>455.93144999999998</v>
      </c>
    </row>
    <row r="42" spans="1:30" s="1" customFormat="1" ht="15" customHeight="1" x14ac:dyDescent="0.25">
      <c r="A42" s="37"/>
      <c r="B42" s="35" t="s">
        <v>118</v>
      </c>
      <c r="C42" s="38">
        <v>0</v>
      </c>
      <c r="D42" s="38">
        <v>0</v>
      </c>
      <c r="E42" s="38">
        <v>0</v>
      </c>
      <c r="F42" s="38">
        <v>0</v>
      </c>
      <c r="G42" s="38">
        <v>56.10624</v>
      </c>
      <c r="H42" s="38">
        <v>0</v>
      </c>
      <c r="I42" s="38">
        <v>0</v>
      </c>
      <c r="J42" s="38">
        <v>0</v>
      </c>
      <c r="K42" s="38">
        <v>0</v>
      </c>
      <c r="L42" s="38">
        <v>0</v>
      </c>
      <c r="M42" s="38">
        <v>0</v>
      </c>
      <c r="N42" s="38">
        <v>0</v>
      </c>
      <c r="O42" s="38">
        <v>0</v>
      </c>
      <c r="P42" s="38">
        <v>0</v>
      </c>
      <c r="Q42" s="38">
        <v>5375</v>
      </c>
      <c r="R42" s="38">
        <v>0</v>
      </c>
      <c r="S42" s="38">
        <v>0</v>
      </c>
      <c r="T42" s="38">
        <v>0</v>
      </c>
      <c r="U42" s="38">
        <v>0</v>
      </c>
      <c r="V42" s="38">
        <v>0</v>
      </c>
      <c r="W42" s="38">
        <v>0</v>
      </c>
      <c r="X42" s="38">
        <v>0</v>
      </c>
      <c r="Y42" s="38">
        <v>0</v>
      </c>
      <c r="Z42" s="38">
        <v>0</v>
      </c>
      <c r="AA42" s="38">
        <v>0</v>
      </c>
      <c r="AB42" s="38">
        <v>0</v>
      </c>
      <c r="AC42" s="38">
        <v>0</v>
      </c>
      <c r="AD42" s="39">
        <v>0</v>
      </c>
    </row>
    <row r="43" spans="1:30" s="1" customFormat="1" ht="15" customHeight="1" x14ac:dyDescent="0.25">
      <c r="A43" s="7" t="s">
        <v>19</v>
      </c>
      <c r="B43" s="10" t="s">
        <v>72</v>
      </c>
      <c r="C43" s="31">
        <v>160033.04871999999</v>
      </c>
      <c r="D43" s="31">
        <v>121.83441000000001</v>
      </c>
      <c r="E43" s="31">
        <v>27584.942059999998</v>
      </c>
      <c r="F43" s="31">
        <v>2440.2134300000002</v>
      </c>
      <c r="G43" s="31">
        <v>500.13249000000002</v>
      </c>
      <c r="H43" s="31">
        <v>838.17106000000001</v>
      </c>
      <c r="I43" s="31">
        <v>1370.2321299999999</v>
      </c>
      <c r="J43" s="31">
        <v>960.30727999999999</v>
      </c>
      <c r="K43" s="31">
        <v>0</v>
      </c>
      <c r="L43" s="31">
        <v>578.66829000000007</v>
      </c>
      <c r="M43" s="31">
        <v>1.02583</v>
      </c>
      <c r="N43" s="31">
        <v>1997.93641</v>
      </c>
      <c r="O43" s="31">
        <v>68267.921390000003</v>
      </c>
      <c r="P43" s="31">
        <v>0</v>
      </c>
      <c r="Q43" s="31">
        <v>159797.84299999999</v>
      </c>
      <c r="R43" s="31">
        <v>3826.42058</v>
      </c>
      <c r="S43" s="31">
        <v>159979.99252</v>
      </c>
      <c r="T43" s="31">
        <v>1287.0596599999999</v>
      </c>
      <c r="U43" s="31">
        <v>90.28403999999999</v>
      </c>
      <c r="V43" s="31">
        <v>1124.3744299999998</v>
      </c>
      <c r="W43" s="31">
        <v>114077.16061000001</v>
      </c>
      <c r="X43" s="31">
        <v>15891.808349999998</v>
      </c>
      <c r="Y43" s="31">
        <v>45061.154000000002</v>
      </c>
      <c r="Z43" s="31">
        <v>904.52188000000001</v>
      </c>
      <c r="AA43" s="31">
        <v>1311.9096100000031</v>
      </c>
      <c r="AB43" s="31">
        <v>56586.969239999991</v>
      </c>
      <c r="AC43" s="31">
        <v>15.225580000000001</v>
      </c>
      <c r="AD43" s="32">
        <v>12743.53786</v>
      </c>
    </row>
    <row r="44" spans="1:30" s="1" customFormat="1" ht="15" customHeight="1" x14ac:dyDescent="0.25">
      <c r="A44" s="7"/>
      <c r="B44" s="11" t="s">
        <v>43</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2"/>
    </row>
    <row r="45" spans="1:30" s="1" customFormat="1" ht="15" customHeight="1" x14ac:dyDescent="0.25">
      <c r="A45" s="37"/>
      <c r="B45" s="35" t="s">
        <v>119</v>
      </c>
      <c r="C45" s="38">
        <v>0</v>
      </c>
      <c r="D45" s="38">
        <v>0</v>
      </c>
      <c r="E45" s="38">
        <v>0</v>
      </c>
      <c r="F45" s="38">
        <v>0</v>
      </c>
      <c r="G45" s="38">
        <v>0</v>
      </c>
      <c r="H45" s="38">
        <v>0</v>
      </c>
      <c r="I45" s="38">
        <v>0</v>
      </c>
      <c r="J45" s="38">
        <v>0</v>
      </c>
      <c r="K45" s="38">
        <v>0</v>
      </c>
      <c r="L45" s="38">
        <v>0</v>
      </c>
      <c r="M45" s="38">
        <v>0</v>
      </c>
      <c r="N45" s="38">
        <v>0</v>
      </c>
      <c r="O45" s="38">
        <v>0</v>
      </c>
      <c r="P45" s="38">
        <v>0</v>
      </c>
      <c r="Q45" s="38">
        <v>0</v>
      </c>
      <c r="R45" s="38">
        <v>0</v>
      </c>
      <c r="S45" s="38">
        <v>0</v>
      </c>
      <c r="T45" s="38">
        <v>0</v>
      </c>
      <c r="U45" s="38">
        <v>0</v>
      </c>
      <c r="V45" s="38">
        <v>0</v>
      </c>
      <c r="W45" s="38">
        <v>0</v>
      </c>
      <c r="X45" s="38">
        <v>0</v>
      </c>
      <c r="Y45" s="38">
        <v>0</v>
      </c>
      <c r="Z45" s="38">
        <v>0</v>
      </c>
      <c r="AA45" s="38">
        <v>0</v>
      </c>
      <c r="AB45" s="38">
        <v>0</v>
      </c>
      <c r="AC45" s="38">
        <v>0</v>
      </c>
      <c r="AD45" s="39">
        <v>11957.50965</v>
      </c>
    </row>
    <row r="46" spans="1:30" s="1" customFormat="1" ht="15" customHeight="1" x14ac:dyDescent="0.25">
      <c r="A46" s="37"/>
      <c r="B46" s="35" t="s">
        <v>120</v>
      </c>
      <c r="C46" s="38">
        <v>160033.04871999999</v>
      </c>
      <c r="D46" s="38">
        <v>121.83441000000001</v>
      </c>
      <c r="E46" s="38">
        <v>27584.942059999998</v>
      </c>
      <c r="F46" s="38">
        <v>2440.2134300000002</v>
      </c>
      <c r="G46" s="38">
        <v>500.13249000000002</v>
      </c>
      <c r="H46" s="38">
        <v>838.17106000000001</v>
      </c>
      <c r="I46" s="38">
        <v>1370.2321299999999</v>
      </c>
      <c r="J46" s="38">
        <v>960.30727999999999</v>
      </c>
      <c r="K46" s="38">
        <v>0</v>
      </c>
      <c r="L46" s="38">
        <v>578.66829000000007</v>
      </c>
      <c r="M46" s="38">
        <v>1.02583</v>
      </c>
      <c r="N46" s="38">
        <v>1997.93641</v>
      </c>
      <c r="O46" s="38">
        <v>68267.921390000003</v>
      </c>
      <c r="P46" s="38">
        <v>0</v>
      </c>
      <c r="Q46" s="38">
        <v>159797.84299999999</v>
      </c>
      <c r="R46" s="38">
        <v>3826.42058</v>
      </c>
      <c r="S46" s="38">
        <v>159979.99252</v>
      </c>
      <c r="T46" s="38">
        <v>1287.0596599999999</v>
      </c>
      <c r="U46" s="38">
        <v>90.28403999999999</v>
      </c>
      <c r="V46" s="38">
        <v>1124.3744299999998</v>
      </c>
      <c r="W46" s="38">
        <v>114077.16061000001</v>
      </c>
      <c r="X46" s="38">
        <v>15891.808349999998</v>
      </c>
      <c r="Y46" s="38">
        <v>45061.154000000002</v>
      </c>
      <c r="Z46" s="38">
        <v>904.52188000000001</v>
      </c>
      <c r="AA46" s="38">
        <v>1311.9096100000031</v>
      </c>
      <c r="AB46" s="38">
        <v>56586.969239999991</v>
      </c>
      <c r="AC46" s="38">
        <v>15.225580000000001</v>
      </c>
      <c r="AD46" s="39">
        <v>786.02820999999994</v>
      </c>
    </row>
    <row r="47" spans="1:30" s="1" customFormat="1" ht="15" customHeight="1" x14ac:dyDescent="0.25">
      <c r="A47" s="7" t="s">
        <v>20</v>
      </c>
      <c r="B47" s="10" t="s">
        <v>73</v>
      </c>
      <c r="C47" s="31">
        <v>1626941.0443800001</v>
      </c>
      <c r="D47" s="31">
        <v>0</v>
      </c>
      <c r="E47" s="31">
        <v>1102.63239</v>
      </c>
      <c r="F47" s="31">
        <v>10812.988960000001</v>
      </c>
      <c r="G47" s="31">
        <v>3075.7768599999999</v>
      </c>
      <c r="H47" s="31">
        <v>3825.3852099999999</v>
      </c>
      <c r="I47" s="31">
        <v>511.1755</v>
      </c>
      <c r="J47" s="31">
        <v>4800.6308200000003</v>
      </c>
      <c r="K47" s="31">
        <v>23419.506689999998</v>
      </c>
      <c r="L47" s="31">
        <v>429.09213</v>
      </c>
      <c r="M47" s="31">
        <v>1169.3970099999999</v>
      </c>
      <c r="N47" s="31">
        <v>1829.9362999999998</v>
      </c>
      <c r="O47" s="31">
        <v>265700.85629999998</v>
      </c>
      <c r="P47" s="31">
        <v>23.040990000000001</v>
      </c>
      <c r="Q47" s="31">
        <v>1235816.3539999998</v>
      </c>
      <c r="R47" s="31">
        <v>3891.0580399999999</v>
      </c>
      <c r="S47" s="31">
        <v>812429.95237000007</v>
      </c>
      <c r="T47" s="31">
        <v>3158.1546800000001</v>
      </c>
      <c r="U47" s="31">
        <v>1587.3545299999998</v>
      </c>
      <c r="V47" s="31">
        <v>63324.651189999997</v>
      </c>
      <c r="W47" s="31">
        <v>271220.55907000002</v>
      </c>
      <c r="X47" s="31">
        <v>7660.8598000000002</v>
      </c>
      <c r="Y47" s="31">
        <v>93555.159</v>
      </c>
      <c r="Z47" s="31">
        <v>46736.94</v>
      </c>
      <c r="AA47" s="31">
        <v>28489.736079999999</v>
      </c>
      <c r="AB47" s="31">
        <v>55201.986060000003</v>
      </c>
      <c r="AC47" s="31">
        <v>14615.51071</v>
      </c>
      <c r="AD47" s="32">
        <v>989.40636999999992</v>
      </c>
    </row>
    <row r="48" spans="1:30" s="1" customFormat="1" ht="15" customHeight="1" x14ac:dyDescent="0.25">
      <c r="A48" s="7"/>
      <c r="B48" s="11" t="s">
        <v>74</v>
      </c>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2"/>
    </row>
    <row r="49" spans="1:32" s="1" customFormat="1" ht="15" customHeight="1" x14ac:dyDescent="0.25">
      <c r="A49" s="37"/>
      <c r="B49" s="35" t="s">
        <v>121</v>
      </c>
      <c r="C49" s="38">
        <v>17043.103170000002</v>
      </c>
      <c r="D49" s="38">
        <v>0</v>
      </c>
      <c r="E49" s="38">
        <v>0</v>
      </c>
      <c r="F49" s="38">
        <v>0</v>
      </c>
      <c r="G49" s="38">
        <v>742.12536999999998</v>
      </c>
      <c r="H49" s="38">
        <v>3825.3852099999999</v>
      </c>
      <c r="I49" s="38">
        <v>488.24144000000001</v>
      </c>
      <c r="J49" s="38">
        <v>87.693460000000002</v>
      </c>
      <c r="K49" s="38">
        <v>13549.006429999999</v>
      </c>
      <c r="L49" s="38">
        <v>228.30251999999999</v>
      </c>
      <c r="M49" s="38">
        <v>372.61899</v>
      </c>
      <c r="N49" s="38">
        <v>1551.30243</v>
      </c>
      <c r="O49" s="38">
        <v>472.38391999999999</v>
      </c>
      <c r="P49" s="38">
        <v>23.040990000000001</v>
      </c>
      <c r="Q49" s="38">
        <v>632918.06499999994</v>
      </c>
      <c r="R49" s="38">
        <v>311.99664000000001</v>
      </c>
      <c r="S49" s="38">
        <v>4683.0197600000001</v>
      </c>
      <c r="T49" s="38">
        <v>2490.8969900000002</v>
      </c>
      <c r="U49" s="38">
        <v>775.54856999999993</v>
      </c>
      <c r="V49" s="38">
        <v>22565.445039999999</v>
      </c>
      <c r="W49" s="38">
        <v>209904.09406</v>
      </c>
      <c r="X49" s="38">
        <v>3240.72615</v>
      </c>
      <c r="Y49" s="38">
        <v>16202.296</v>
      </c>
      <c r="Z49" s="38">
        <v>16393.251</v>
      </c>
      <c r="AA49" s="38">
        <v>8.1220300000000005</v>
      </c>
      <c r="AB49" s="38">
        <v>51205.26064</v>
      </c>
      <c r="AC49" s="38">
        <v>10606.12199</v>
      </c>
      <c r="AD49" s="39">
        <v>625.36348999999996</v>
      </c>
    </row>
    <row r="50" spans="1:32" s="1" customFormat="1" ht="15" customHeight="1" x14ac:dyDescent="0.25">
      <c r="A50" s="37"/>
      <c r="B50" s="35" t="s">
        <v>122</v>
      </c>
      <c r="C50" s="38">
        <v>1609897.9412100001</v>
      </c>
      <c r="D50" s="38">
        <v>0</v>
      </c>
      <c r="E50" s="38">
        <v>1102.63239</v>
      </c>
      <c r="F50" s="38">
        <v>10812.988960000001</v>
      </c>
      <c r="G50" s="38">
        <v>2333.6514900000002</v>
      </c>
      <c r="H50" s="38">
        <v>0</v>
      </c>
      <c r="I50" s="38">
        <v>22.934060000000002</v>
      </c>
      <c r="J50" s="38">
        <v>4712.9373599999999</v>
      </c>
      <c r="K50" s="38">
        <v>9870.5002599999989</v>
      </c>
      <c r="L50" s="38">
        <v>200.78960999999998</v>
      </c>
      <c r="M50" s="38">
        <v>796.77801999999997</v>
      </c>
      <c r="N50" s="38">
        <v>278.63387</v>
      </c>
      <c r="O50" s="38">
        <v>265228.47237999999</v>
      </c>
      <c r="P50" s="38">
        <v>0</v>
      </c>
      <c r="Q50" s="38">
        <v>602898.28899999999</v>
      </c>
      <c r="R50" s="38">
        <v>3579.0614</v>
      </c>
      <c r="S50" s="38">
        <v>807746.93261000002</v>
      </c>
      <c r="T50" s="38">
        <v>667.25768999999991</v>
      </c>
      <c r="U50" s="38">
        <v>811.80595999999991</v>
      </c>
      <c r="V50" s="38">
        <v>40759.206149999998</v>
      </c>
      <c r="W50" s="38">
        <v>61316.46501</v>
      </c>
      <c r="X50" s="38">
        <v>4420.1336499999998</v>
      </c>
      <c r="Y50" s="38">
        <v>77352.862999999998</v>
      </c>
      <c r="Z50" s="38">
        <v>30343.688999999998</v>
      </c>
      <c r="AA50" s="38">
        <v>28481.61405</v>
      </c>
      <c r="AB50" s="38">
        <v>3996.7254199999998</v>
      </c>
      <c r="AC50" s="38">
        <v>4009.3887200000004</v>
      </c>
      <c r="AD50" s="39">
        <v>364.04288000000003</v>
      </c>
    </row>
    <row r="51" spans="1:32" s="1" customFormat="1" ht="15" customHeight="1" x14ac:dyDescent="0.25">
      <c r="A51" s="7" t="s">
        <v>21</v>
      </c>
      <c r="B51" s="10" t="s">
        <v>75</v>
      </c>
      <c r="C51" s="31">
        <v>952992.48227000004</v>
      </c>
      <c r="D51" s="31">
        <v>56720.946280000004</v>
      </c>
      <c r="E51" s="31">
        <v>30753.085579999999</v>
      </c>
      <c r="F51" s="31">
        <v>26214.512308519999</v>
      </c>
      <c r="G51" s="31">
        <v>9945.1866499999996</v>
      </c>
      <c r="H51" s="31">
        <v>3653.8938499999999</v>
      </c>
      <c r="I51" s="31">
        <v>2505.9011099999998</v>
      </c>
      <c r="J51" s="31">
        <v>10056.66462</v>
      </c>
      <c r="K51" s="31">
        <v>165978.29743999999</v>
      </c>
      <c r="L51" s="31">
        <v>3947.1626899999997</v>
      </c>
      <c r="M51" s="31">
        <v>3298.12637</v>
      </c>
      <c r="N51" s="31">
        <v>3924.6943700000002</v>
      </c>
      <c r="O51" s="31">
        <v>296380.22414999997</v>
      </c>
      <c r="P51" s="31">
        <v>114.84788999999999</v>
      </c>
      <c r="Q51" s="31">
        <v>247565.58</v>
      </c>
      <c r="R51" s="31">
        <v>12432.724789999998</v>
      </c>
      <c r="S51" s="31">
        <v>682666.88744000008</v>
      </c>
      <c r="T51" s="31">
        <v>7608.2490499999994</v>
      </c>
      <c r="U51" s="31">
        <v>8691.9487899999986</v>
      </c>
      <c r="V51" s="31">
        <v>29417.59807</v>
      </c>
      <c r="W51" s="31">
        <v>141114.54749</v>
      </c>
      <c r="X51" s="31">
        <v>52316.483820000001</v>
      </c>
      <c r="Y51" s="31">
        <v>399851.89</v>
      </c>
      <c r="Z51" s="31">
        <v>61681.588380000001</v>
      </c>
      <c r="AA51" s="31">
        <v>30494.7742</v>
      </c>
      <c r="AB51" s="31">
        <v>92003.478500000012</v>
      </c>
      <c r="AC51" s="31">
        <v>854776.68143</v>
      </c>
      <c r="AD51" s="32">
        <v>4682.1804800000009</v>
      </c>
    </row>
    <row r="52" spans="1:32" s="1" customFormat="1" ht="15" customHeight="1" x14ac:dyDescent="0.25">
      <c r="A52" s="7"/>
      <c r="B52" s="11" t="s">
        <v>44</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2"/>
    </row>
    <row r="53" spans="1:32" s="1" customFormat="1" ht="15" customHeight="1" x14ac:dyDescent="0.25">
      <c r="A53" s="7" t="s">
        <v>22</v>
      </c>
      <c r="B53" s="10" t="s">
        <v>76</v>
      </c>
      <c r="C53" s="31">
        <v>48692.109939999995</v>
      </c>
      <c r="D53" s="31">
        <v>0</v>
      </c>
      <c r="E53" s="31">
        <v>0</v>
      </c>
      <c r="F53" s="31">
        <v>0</v>
      </c>
      <c r="G53" s="31">
        <v>0</v>
      </c>
      <c r="H53" s="31">
        <v>875.18150000000003</v>
      </c>
      <c r="I53" s="31">
        <v>298.37900999999999</v>
      </c>
      <c r="J53" s="31">
        <v>0</v>
      </c>
      <c r="K53" s="31">
        <v>168.23782999999997</v>
      </c>
      <c r="L53" s="31">
        <v>171.8186</v>
      </c>
      <c r="M53" s="31">
        <v>205.24260000000001</v>
      </c>
      <c r="N53" s="31">
        <v>469.76378999999997</v>
      </c>
      <c r="O53" s="31">
        <v>0</v>
      </c>
      <c r="P53" s="31">
        <v>0</v>
      </c>
      <c r="Q53" s="31">
        <v>45221.481</v>
      </c>
      <c r="R53" s="31">
        <v>0</v>
      </c>
      <c r="S53" s="31">
        <v>18022.884999999998</v>
      </c>
      <c r="T53" s="31">
        <v>0</v>
      </c>
      <c r="U53" s="31">
        <v>0</v>
      </c>
      <c r="V53" s="31">
        <v>24795.69802</v>
      </c>
      <c r="W53" s="31">
        <v>13042.618899999999</v>
      </c>
      <c r="X53" s="31">
        <v>0</v>
      </c>
      <c r="Y53" s="31">
        <v>19178.383000000002</v>
      </c>
      <c r="Z53" s="31">
        <v>0</v>
      </c>
      <c r="AA53" s="31">
        <v>0</v>
      </c>
      <c r="AB53" s="31">
        <v>1599.2874000000002</v>
      </c>
      <c r="AC53" s="31">
        <v>0</v>
      </c>
      <c r="AD53" s="32">
        <v>0</v>
      </c>
    </row>
    <row r="54" spans="1:32" s="1" customFormat="1" ht="15" customHeight="1" x14ac:dyDescent="0.25">
      <c r="A54" s="7"/>
      <c r="B54" s="11" t="s">
        <v>123</v>
      </c>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2"/>
    </row>
    <row r="55" spans="1:32" s="1" customFormat="1" ht="15" customHeight="1" x14ac:dyDescent="0.25">
      <c r="A55" s="36"/>
      <c r="B55" s="17" t="s">
        <v>124</v>
      </c>
      <c r="C55" s="27">
        <v>68304616.33657001</v>
      </c>
      <c r="D55" s="27">
        <v>5251220.4861699995</v>
      </c>
      <c r="E55" s="27">
        <v>4859995.2853699997</v>
      </c>
      <c r="F55" s="27">
        <v>2792191.5488063502</v>
      </c>
      <c r="G55" s="27">
        <v>1857656.7699500001</v>
      </c>
      <c r="H55" s="27">
        <v>986220.98735000007</v>
      </c>
      <c r="I55" s="27">
        <v>566219.61053000006</v>
      </c>
      <c r="J55" s="27">
        <v>655815.11792999995</v>
      </c>
      <c r="K55" s="27">
        <v>15526634.595069999</v>
      </c>
      <c r="L55" s="27">
        <v>970288.05273</v>
      </c>
      <c r="M55" s="27">
        <v>406934.60733000003</v>
      </c>
      <c r="N55" s="27">
        <v>563616.36563000001</v>
      </c>
      <c r="O55" s="27">
        <v>20091532.759339999</v>
      </c>
      <c r="P55" s="27">
        <v>38757.544049999997</v>
      </c>
      <c r="Q55" s="27">
        <v>97284134.556999996</v>
      </c>
      <c r="R55" s="27">
        <v>504474.88635999989</v>
      </c>
      <c r="S55" s="27">
        <v>45846570.400139995</v>
      </c>
      <c r="T55" s="27">
        <v>834660.78712000011</v>
      </c>
      <c r="U55" s="27">
        <v>697363.43598000018</v>
      </c>
      <c r="V55" s="27">
        <v>11515570.947799999</v>
      </c>
      <c r="W55" s="27">
        <v>42842982.105059989</v>
      </c>
      <c r="X55" s="27">
        <v>5130132.5862099966</v>
      </c>
      <c r="Y55" s="27">
        <v>61616609.238999993</v>
      </c>
      <c r="Z55" s="27">
        <v>2293132.0389899998</v>
      </c>
      <c r="AA55" s="27">
        <v>3607613.5494499994</v>
      </c>
      <c r="AB55" s="27">
        <v>13928101.25757</v>
      </c>
      <c r="AC55" s="27">
        <v>1516229.5890600001</v>
      </c>
      <c r="AD55" s="29">
        <v>1324295.7282500002</v>
      </c>
      <c r="AF55" s="118"/>
    </row>
    <row r="56" spans="1:32" s="1" customFormat="1" ht="15" customHeight="1" x14ac:dyDescent="0.25">
      <c r="A56" s="8"/>
      <c r="B56" s="9" t="s">
        <v>45</v>
      </c>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30"/>
    </row>
    <row r="57" spans="1:32" s="1" customFormat="1" ht="15" customHeight="1" x14ac:dyDescent="0.25">
      <c r="A57" s="7" t="s">
        <v>9</v>
      </c>
      <c r="B57" s="10" t="s">
        <v>3</v>
      </c>
      <c r="C57" s="31">
        <v>69224.454299999998</v>
      </c>
      <c r="D57" s="31">
        <v>0</v>
      </c>
      <c r="E57" s="31">
        <v>5405.2416499999999</v>
      </c>
      <c r="F57" s="31">
        <v>86.278929999999988</v>
      </c>
      <c r="G57" s="31">
        <v>19118.258750000001</v>
      </c>
      <c r="H57" s="31">
        <v>4471.75936</v>
      </c>
      <c r="I57" s="31">
        <v>46.198839999999997</v>
      </c>
      <c r="J57" s="31">
        <v>0</v>
      </c>
      <c r="K57" s="31">
        <v>18823.17137</v>
      </c>
      <c r="L57" s="31">
        <v>0</v>
      </c>
      <c r="M57" s="31">
        <v>0</v>
      </c>
      <c r="N57" s="31">
        <v>0</v>
      </c>
      <c r="O57" s="31">
        <v>5870.4342900000001</v>
      </c>
      <c r="P57" s="31">
        <v>0</v>
      </c>
      <c r="Q57" s="31">
        <v>132262.595</v>
      </c>
      <c r="R57" s="31">
        <v>275.71770000000004</v>
      </c>
      <c r="S57" s="31">
        <v>64537.96946</v>
      </c>
      <c r="T57" s="31">
        <v>0</v>
      </c>
      <c r="U57" s="31">
        <v>227.94198</v>
      </c>
      <c r="V57" s="31">
        <v>2284.9789000000001</v>
      </c>
      <c r="W57" s="31">
        <v>42747</v>
      </c>
      <c r="X57" s="31">
        <v>18319.327329999996</v>
      </c>
      <c r="Y57" s="31">
        <v>717450.35900000005</v>
      </c>
      <c r="Z57" s="31">
        <v>17820.171600000001</v>
      </c>
      <c r="AA57" s="31">
        <v>13480.146939999999</v>
      </c>
      <c r="AB57" s="31">
        <v>267.59608000000003</v>
      </c>
      <c r="AC57" s="31">
        <v>1743.0711200000003</v>
      </c>
      <c r="AD57" s="32">
        <v>2834.6895499999996</v>
      </c>
    </row>
    <row r="58" spans="1:32" s="1" customFormat="1" ht="15" customHeight="1" x14ac:dyDescent="0.25">
      <c r="A58" s="7"/>
      <c r="B58" s="11" t="s">
        <v>46</v>
      </c>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2"/>
    </row>
    <row r="59" spans="1:32" s="1" customFormat="1" ht="15" customHeight="1" x14ac:dyDescent="0.25">
      <c r="A59" s="37"/>
      <c r="B59" s="35" t="s">
        <v>125</v>
      </c>
      <c r="C59" s="38">
        <v>67705.914999999994</v>
      </c>
      <c r="D59" s="38">
        <v>0</v>
      </c>
      <c r="E59" s="38">
        <v>5405.2416499999999</v>
      </c>
      <c r="F59" s="38">
        <v>86.278929999999988</v>
      </c>
      <c r="G59" s="38">
        <v>17969.258750000001</v>
      </c>
      <c r="H59" s="38">
        <v>4471.75936</v>
      </c>
      <c r="I59" s="38">
        <v>45.198839999999997</v>
      </c>
      <c r="J59" s="38">
        <v>0</v>
      </c>
      <c r="K59" s="38">
        <v>18823.17137</v>
      </c>
      <c r="L59" s="38">
        <v>0</v>
      </c>
      <c r="M59" s="38">
        <v>0</v>
      </c>
      <c r="N59" s="38">
        <v>0</v>
      </c>
      <c r="O59" s="38">
        <v>5870.4342900000001</v>
      </c>
      <c r="P59" s="38">
        <v>0</v>
      </c>
      <c r="Q59" s="38">
        <v>132262.595</v>
      </c>
      <c r="R59" s="38">
        <v>275.71770000000004</v>
      </c>
      <c r="S59" s="38">
        <v>64537.96946</v>
      </c>
      <c r="T59" s="38">
        <v>0</v>
      </c>
      <c r="U59" s="38">
        <v>227.94198</v>
      </c>
      <c r="V59" s="38">
        <v>2284.9789000000001</v>
      </c>
      <c r="W59" s="38">
        <v>0</v>
      </c>
      <c r="X59" s="38">
        <v>18319.327329999996</v>
      </c>
      <c r="Y59" s="38">
        <v>717450.35900000005</v>
      </c>
      <c r="Z59" s="38">
        <v>17004.760610000001</v>
      </c>
      <c r="AA59" s="38">
        <v>13480.146939999999</v>
      </c>
      <c r="AB59" s="38">
        <v>267.59608000000003</v>
      </c>
      <c r="AC59" s="38">
        <v>1743.0711200000003</v>
      </c>
      <c r="AD59" s="39">
        <v>2834.6895499999996</v>
      </c>
    </row>
    <row r="60" spans="1:32" s="1" customFormat="1" ht="15" customHeight="1" x14ac:dyDescent="0.25">
      <c r="A60" s="7"/>
      <c r="B60" s="35" t="s">
        <v>126</v>
      </c>
      <c r="C60" s="38">
        <v>0</v>
      </c>
      <c r="D60" s="38">
        <v>0</v>
      </c>
      <c r="E60" s="38">
        <v>0</v>
      </c>
      <c r="F60" s="38">
        <v>0</v>
      </c>
      <c r="G60" s="38">
        <v>1149</v>
      </c>
      <c r="H60" s="38">
        <v>0</v>
      </c>
      <c r="I60" s="38">
        <v>1</v>
      </c>
      <c r="J60" s="38">
        <v>0</v>
      </c>
      <c r="K60" s="38">
        <v>0</v>
      </c>
      <c r="L60" s="38">
        <v>0</v>
      </c>
      <c r="M60" s="38">
        <v>0</v>
      </c>
      <c r="N60" s="38">
        <v>0</v>
      </c>
      <c r="O60" s="38">
        <v>0</v>
      </c>
      <c r="P60" s="38">
        <v>0</v>
      </c>
      <c r="Q60" s="38">
        <v>0</v>
      </c>
      <c r="R60" s="38">
        <v>0</v>
      </c>
      <c r="S60" s="38">
        <v>0</v>
      </c>
      <c r="T60" s="38">
        <v>0</v>
      </c>
      <c r="U60" s="38">
        <v>0</v>
      </c>
      <c r="V60" s="38">
        <v>0</v>
      </c>
      <c r="W60" s="38">
        <v>42747</v>
      </c>
      <c r="X60" s="38">
        <v>0</v>
      </c>
      <c r="Y60" s="38">
        <v>0</v>
      </c>
      <c r="Z60" s="38">
        <v>815.41098999999997</v>
      </c>
      <c r="AA60" s="38">
        <v>0</v>
      </c>
      <c r="AB60" s="38">
        <v>0</v>
      </c>
      <c r="AC60" s="38">
        <v>0</v>
      </c>
      <c r="AD60" s="39">
        <v>0</v>
      </c>
    </row>
    <row r="61" spans="1:32" s="1" customFormat="1" ht="15" customHeight="1" x14ac:dyDescent="0.25">
      <c r="A61" s="37"/>
      <c r="B61" s="35" t="s">
        <v>127</v>
      </c>
      <c r="C61" s="38">
        <v>0</v>
      </c>
      <c r="D61" s="38">
        <v>0</v>
      </c>
      <c r="E61" s="38">
        <v>0</v>
      </c>
      <c r="F61" s="38">
        <v>0</v>
      </c>
      <c r="G61" s="38">
        <v>0</v>
      </c>
      <c r="H61" s="38">
        <v>0</v>
      </c>
      <c r="I61" s="38">
        <v>0</v>
      </c>
      <c r="J61" s="38">
        <v>0</v>
      </c>
      <c r="K61" s="38">
        <v>0</v>
      </c>
      <c r="L61" s="38">
        <v>0</v>
      </c>
      <c r="M61" s="38">
        <v>0</v>
      </c>
      <c r="N61" s="38">
        <v>0</v>
      </c>
      <c r="O61" s="38">
        <v>0</v>
      </c>
      <c r="P61" s="38">
        <v>0</v>
      </c>
      <c r="Q61" s="38">
        <v>0</v>
      </c>
      <c r="R61" s="38">
        <v>0</v>
      </c>
      <c r="S61" s="38">
        <v>0</v>
      </c>
      <c r="T61" s="38">
        <v>0</v>
      </c>
      <c r="U61" s="38">
        <v>0</v>
      </c>
      <c r="V61" s="38">
        <v>0</v>
      </c>
      <c r="W61" s="38">
        <v>0</v>
      </c>
      <c r="X61" s="38">
        <v>0</v>
      </c>
      <c r="Y61" s="38">
        <v>0</v>
      </c>
      <c r="Z61" s="38">
        <v>0</v>
      </c>
      <c r="AA61" s="38">
        <v>0</v>
      </c>
      <c r="AB61" s="38">
        <v>0</v>
      </c>
      <c r="AC61" s="38">
        <v>0</v>
      </c>
      <c r="AD61" s="39">
        <v>0</v>
      </c>
    </row>
    <row r="62" spans="1:32" s="1" customFormat="1" ht="15" customHeight="1" x14ac:dyDescent="0.25">
      <c r="A62" s="37"/>
      <c r="B62" s="35" t="s">
        <v>128</v>
      </c>
      <c r="C62" s="38">
        <v>0</v>
      </c>
      <c r="D62" s="38">
        <v>0</v>
      </c>
      <c r="E62" s="38">
        <v>0</v>
      </c>
      <c r="F62" s="38">
        <v>0</v>
      </c>
      <c r="G62" s="38">
        <v>0</v>
      </c>
      <c r="H62" s="38">
        <v>0</v>
      </c>
      <c r="I62" s="38">
        <v>0</v>
      </c>
      <c r="J62" s="38">
        <v>0</v>
      </c>
      <c r="K62" s="38">
        <v>0</v>
      </c>
      <c r="L62" s="38">
        <v>0</v>
      </c>
      <c r="M62" s="38">
        <v>0</v>
      </c>
      <c r="N62" s="38">
        <v>0</v>
      </c>
      <c r="O62" s="38">
        <v>0</v>
      </c>
      <c r="P62" s="38">
        <v>0</v>
      </c>
      <c r="Q62" s="38">
        <v>0</v>
      </c>
      <c r="R62" s="38">
        <v>0</v>
      </c>
      <c r="S62" s="38">
        <v>0</v>
      </c>
      <c r="T62" s="38">
        <v>0</v>
      </c>
      <c r="U62" s="38">
        <v>0</v>
      </c>
      <c r="V62" s="38">
        <v>0</v>
      </c>
      <c r="W62" s="38">
        <v>0</v>
      </c>
      <c r="X62" s="38">
        <v>0</v>
      </c>
      <c r="Y62" s="38">
        <v>0</v>
      </c>
      <c r="Z62" s="38">
        <v>0</v>
      </c>
      <c r="AA62" s="38">
        <v>0</v>
      </c>
      <c r="AB62" s="38">
        <v>0</v>
      </c>
      <c r="AC62" s="38">
        <v>0</v>
      </c>
      <c r="AD62" s="39">
        <v>0</v>
      </c>
    </row>
    <row r="63" spans="1:32" s="1" customFormat="1" ht="15" customHeight="1" x14ac:dyDescent="0.25">
      <c r="A63" s="37"/>
      <c r="B63" s="35" t="s">
        <v>129</v>
      </c>
      <c r="C63" s="38">
        <v>1518.5393000000001</v>
      </c>
      <c r="D63" s="38">
        <v>0</v>
      </c>
      <c r="E63" s="38">
        <v>0</v>
      </c>
      <c r="F63" s="38">
        <v>0</v>
      </c>
      <c r="G63" s="38">
        <v>0</v>
      </c>
      <c r="H63" s="38">
        <v>0</v>
      </c>
      <c r="I63" s="38">
        <v>0</v>
      </c>
      <c r="J63" s="38">
        <v>0</v>
      </c>
      <c r="K63" s="38">
        <v>0</v>
      </c>
      <c r="L63" s="38">
        <v>0</v>
      </c>
      <c r="M63" s="38">
        <v>0</v>
      </c>
      <c r="N63" s="38">
        <v>0</v>
      </c>
      <c r="O63" s="38">
        <v>0</v>
      </c>
      <c r="P63" s="38">
        <v>0</v>
      </c>
      <c r="Q63" s="38">
        <v>0</v>
      </c>
      <c r="R63" s="38">
        <v>0</v>
      </c>
      <c r="S63" s="38">
        <v>0</v>
      </c>
      <c r="T63" s="38">
        <v>0</v>
      </c>
      <c r="U63" s="38">
        <v>0</v>
      </c>
      <c r="V63" s="38">
        <v>0</v>
      </c>
      <c r="W63" s="38">
        <v>0</v>
      </c>
      <c r="X63" s="38">
        <v>0</v>
      </c>
      <c r="Y63" s="38">
        <v>0</v>
      </c>
      <c r="Z63" s="38">
        <v>0</v>
      </c>
      <c r="AA63" s="38">
        <v>0</v>
      </c>
      <c r="AB63" s="38">
        <v>0</v>
      </c>
      <c r="AC63" s="38">
        <v>0</v>
      </c>
      <c r="AD63" s="39">
        <v>0</v>
      </c>
    </row>
    <row r="64" spans="1:32" s="1" customFormat="1" ht="15" customHeight="1" x14ac:dyDescent="0.25">
      <c r="A64" s="7" t="s">
        <v>10</v>
      </c>
      <c r="B64" s="10" t="s">
        <v>78</v>
      </c>
      <c r="C64" s="31">
        <v>3614174.0967899999</v>
      </c>
      <c r="D64" s="31">
        <v>161.34950000000001</v>
      </c>
      <c r="E64" s="31">
        <v>0</v>
      </c>
      <c r="F64" s="31">
        <v>0</v>
      </c>
      <c r="G64" s="31">
        <v>0</v>
      </c>
      <c r="H64" s="31">
        <v>0</v>
      </c>
      <c r="I64" s="31">
        <v>0</v>
      </c>
      <c r="J64" s="31">
        <v>0</v>
      </c>
      <c r="K64" s="31">
        <v>0</v>
      </c>
      <c r="L64" s="31">
        <v>0</v>
      </c>
      <c r="M64" s="31">
        <v>0</v>
      </c>
      <c r="N64" s="31">
        <v>0</v>
      </c>
      <c r="O64" s="31">
        <v>0</v>
      </c>
      <c r="P64" s="31">
        <v>0</v>
      </c>
      <c r="Q64" s="31">
        <v>0</v>
      </c>
      <c r="R64" s="31">
        <v>0</v>
      </c>
      <c r="S64" s="31">
        <v>0</v>
      </c>
      <c r="T64" s="31">
        <v>0</v>
      </c>
      <c r="U64" s="31">
        <v>0</v>
      </c>
      <c r="V64" s="31">
        <v>0</v>
      </c>
      <c r="W64" s="31">
        <v>0</v>
      </c>
      <c r="X64" s="31">
        <v>0</v>
      </c>
      <c r="Y64" s="31">
        <v>0</v>
      </c>
      <c r="Z64" s="31">
        <v>0</v>
      </c>
      <c r="AA64" s="31">
        <v>0</v>
      </c>
      <c r="AB64" s="31">
        <v>0</v>
      </c>
      <c r="AC64" s="31">
        <v>0</v>
      </c>
      <c r="AD64" s="32">
        <v>0</v>
      </c>
    </row>
    <row r="65" spans="1:30" s="1" customFormat="1" ht="15" customHeight="1" x14ac:dyDescent="0.25">
      <c r="A65" s="37"/>
      <c r="B65" s="11" t="s">
        <v>79</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2"/>
    </row>
    <row r="66" spans="1:30" s="1" customFormat="1" ht="15" customHeight="1" x14ac:dyDescent="0.25">
      <c r="A66" s="7"/>
      <c r="B66" s="35" t="s">
        <v>127</v>
      </c>
      <c r="C66" s="38">
        <v>2075807.6283699998</v>
      </c>
      <c r="D66" s="38">
        <v>161.34950000000001</v>
      </c>
      <c r="E66" s="38">
        <v>0</v>
      </c>
      <c r="F66" s="38">
        <v>0</v>
      </c>
      <c r="G66" s="38">
        <v>0</v>
      </c>
      <c r="H66" s="38">
        <v>0</v>
      </c>
      <c r="I66" s="38">
        <v>0</v>
      </c>
      <c r="J66" s="38">
        <v>0</v>
      </c>
      <c r="K66" s="38">
        <v>0</v>
      </c>
      <c r="L66" s="38">
        <v>0</v>
      </c>
      <c r="M66" s="38">
        <v>0</v>
      </c>
      <c r="N66" s="38">
        <v>0</v>
      </c>
      <c r="O66" s="38">
        <v>0</v>
      </c>
      <c r="P66" s="38">
        <v>0</v>
      </c>
      <c r="Q66" s="38">
        <v>0</v>
      </c>
      <c r="R66" s="38">
        <v>0</v>
      </c>
      <c r="S66" s="38">
        <v>0</v>
      </c>
      <c r="T66" s="38">
        <v>0</v>
      </c>
      <c r="U66" s="38">
        <v>0</v>
      </c>
      <c r="V66" s="38">
        <v>0</v>
      </c>
      <c r="W66" s="38">
        <v>0</v>
      </c>
      <c r="X66" s="38">
        <v>0</v>
      </c>
      <c r="Y66" s="38">
        <v>0</v>
      </c>
      <c r="Z66" s="38">
        <v>0</v>
      </c>
      <c r="AA66" s="38">
        <v>0</v>
      </c>
      <c r="AB66" s="38">
        <v>0</v>
      </c>
      <c r="AC66" s="38">
        <v>0</v>
      </c>
      <c r="AD66" s="39">
        <v>0</v>
      </c>
    </row>
    <row r="67" spans="1:30" s="1" customFormat="1" ht="15" customHeight="1" x14ac:dyDescent="0.25">
      <c r="A67" s="37"/>
      <c r="B67" s="35" t="s">
        <v>128</v>
      </c>
      <c r="C67" s="38">
        <v>1538366.46842</v>
      </c>
      <c r="D67" s="38">
        <v>0</v>
      </c>
      <c r="E67" s="38">
        <v>0</v>
      </c>
      <c r="F67" s="38">
        <v>0</v>
      </c>
      <c r="G67" s="38">
        <v>0</v>
      </c>
      <c r="H67" s="38">
        <v>0</v>
      </c>
      <c r="I67" s="38">
        <v>0</v>
      </c>
      <c r="J67" s="38">
        <v>0</v>
      </c>
      <c r="K67" s="38">
        <v>0</v>
      </c>
      <c r="L67" s="38">
        <v>0</v>
      </c>
      <c r="M67" s="38">
        <v>0</v>
      </c>
      <c r="N67" s="38">
        <v>0</v>
      </c>
      <c r="O67" s="38">
        <v>0</v>
      </c>
      <c r="P67" s="38">
        <v>0</v>
      </c>
      <c r="Q67" s="38">
        <v>0</v>
      </c>
      <c r="R67" s="38">
        <v>0</v>
      </c>
      <c r="S67" s="38">
        <v>0</v>
      </c>
      <c r="T67" s="38">
        <v>0</v>
      </c>
      <c r="U67" s="38">
        <v>0</v>
      </c>
      <c r="V67" s="38">
        <v>0</v>
      </c>
      <c r="W67" s="38">
        <v>0</v>
      </c>
      <c r="X67" s="38">
        <v>0</v>
      </c>
      <c r="Y67" s="38">
        <v>0</v>
      </c>
      <c r="Z67" s="38">
        <v>0</v>
      </c>
      <c r="AA67" s="38">
        <v>0</v>
      </c>
      <c r="AB67" s="38">
        <v>0</v>
      </c>
      <c r="AC67" s="38">
        <v>0</v>
      </c>
      <c r="AD67" s="39">
        <v>0</v>
      </c>
    </row>
    <row r="68" spans="1:30" s="1" customFormat="1" ht="15" customHeight="1" x14ac:dyDescent="0.25">
      <c r="A68" s="37"/>
      <c r="B68" s="35" t="s">
        <v>129</v>
      </c>
      <c r="C68" s="38">
        <v>0</v>
      </c>
      <c r="D68" s="38">
        <v>0</v>
      </c>
      <c r="E68" s="38">
        <v>0</v>
      </c>
      <c r="F68" s="38">
        <v>0</v>
      </c>
      <c r="G68" s="38">
        <v>0</v>
      </c>
      <c r="H68" s="38">
        <v>0</v>
      </c>
      <c r="I68" s="38">
        <v>0</v>
      </c>
      <c r="J68" s="38">
        <v>0</v>
      </c>
      <c r="K68" s="38">
        <v>0</v>
      </c>
      <c r="L68" s="38">
        <v>0</v>
      </c>
      <c r="M68" s="38">
        <v>0</v>
      </c>
      <c r="N68" s="38">
        <v>0</v>
      </c>
      <c r="O68" s="38">
        <v>0</v>
      </c>
      <c r="P68" s="38">
        <v>0</v>
      </c>
      <c r="Q68" s="38">
        <v>0</v>
      </c>
      <c r="R68" s="38">
        <v>0</v>
      </c>
      <c r="S68" s="38">
        <v>0</v>
      </c>
      <c r="T68" s="38">
        <v>0</v>
      </c>
      <c r="U68" s="38">
        <v>0</v>
      </c>
      <c r="V68" s="38">
        <v>0</v>
      </c>
      <c r="W68" s="38">
        <v>0</v>
      </c>
      <c r="X68" s="38">
        <v>0</v>
      </c>
      <c r="Y68" s="38">
        <v>0</v>
      </c>
      <c r="Z68" s="38">
        <v>0</v>
      </c>
      <c r="AA68" s="38">
        <v>0</v>
      </c>
      <c r="AB68" s="38">
        <v>0</v>
      </c>
      <c r="AC68" s="38">
        <v>0</v>
      </c>
      <c r="AD68" s="39">
        <v>0</v>
      </c>
    </row>
    <row r="69" spans="1:30" s="1" customFormat="1" ht="15" customHeight="1" x14ac:dyDescent="0.25">
      <c r="A69" s="7" t="s">
        <v>11</v>
      </c>
      <c r="B69" s="10" t="s">
        <v>80</v>
      </c>
      <c r="C69" s="31">
        <v>56324643.839050002</v>
      </c>
      <c r="D69" s="31">
        <v>4791477.0018600002</v>
      </c>
      <c r="E69" s="31">
        <v>4464572.2933100006</v>
      </c>
      <c r="F69" s="31">
        <v>2336738.6505999998</v>
      </c>
      <c r="G69" s="31">
        <v>1375447.66976</v>
      </c>
      <c r="H69" s="31">
        <v>743926.19319000002</v>
      </c>
      <c r="I69" s="31">
        <v>512104.58308000001</v>
      </c>
      <c r="J69" s="31">
        <v>588296.40426999994</v>
      </c>
      <c r="K69" s="31">
        <v>13963519.550170001</v>
      </c>
      <c r="L69" s="31">
        <v>840729.08767000004</v>
      </c>
      <c r="M69" s="31">
        <v>362688.73693000001</v>
      </c>
      <c r="N69" s="31">
        <v>514262.81791999994</v>
      </c>
      <c r="O69" s="31">
        <v>18005509.51825</v>
      </c>
      <c r="P69" s="31">
        <v>0</v>
      </c>
      <c r="Q69" s="31">
        <v>83941276.707000002</v>
      </c>
      <c r="R69" s="31">
        <v>132830.75863</v>
      </c>
      <c r="S69" s="31">
        <v>40035286.685819998</v>
      </c>
      <c r="T69" s="31">
        <v>769680.05449000001</v>
      </c>
      <c r="U69" s="31">
        <v>620009.65363000007</v>
      </c>
      <c r="V69" s="31">
        <v>10158556.219840001</v>
      </c>
      <c r="W69" s="31">
        <v>37913181.493129998</v>
      </c>
      <c r="X69" s="31">
        <v>4567654.78847</v>
      </c>
      <c r="Y69" s="31">
        <v>56062224.769000001</v>
      </c>
      <c r="Z69" s="31">
        <v>1616476.56938</v>
      </c>
      <c r="AA69" s="31">
        <v>2994431.97982</v>
      </c>
      <c r="AB69" s="31">
        <v>13706896.940190012</v>
      </c>
      <c r="AC69" s="31">
        <v>1038011.94097</v>
      </c>
      <c r="AD69" s="32">
        <v>1303886.17194</v>
      </c>
    </row>
    <row r="70" spans="1:30" s="1" customFormat="1" ht="15" customHeight="1" x14ac:dyDescent="0.25">
      <c r="A70" s="37"/>
      <c r="B70" s="11" t="s">
        <v>81</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2"/>
    </row>
    <row r="71" spans="1:30" s="1" customFormat="1" ht="15" customHeight="1" x14ac:dyDescent="0.25">
      <c r="A71" s="7"/>
      <c r="B71" s="35" t="s">
        <v>127</v>
      </c>
      <c r="C71" s="38">
        <v>53143694.824139997</v>
      </c>
      <c r="D71" s="38">
        <v>4785206.04366</v>
      </c>
      <c r="E71" s="38">
        <v>4403546.4851700002</v>
      </c>
      <c r="F71" s="38">
        <v>2276528.0417499999</v>
      </c>
      <c r="G71" s="38">
        <v>1325410</v>
      </c>
      <c r="H71" s="38">
        <v>734925.19070000004</v>
      </c>
      <c r="I71" s="38">
        <v>512077.08312000002</v>
      </c>
      <c r="J71" s="38">
        <v>588296.40426999994</v>
      </c>
      <c r="K71" s="38">
        <v>13387009.499440001</v>
      </c>
      <c r="L71" s="38">
        <v>840352.62333000009</v>
      </c>
      <c r="M71" s="38">
        <v>362688.73693000001</v>
      </c>
      <c r="N71" s="38">
        <v>512891.86052999995</v>
      </c>
      <c r="O71" s="38">
        <v>17102733.646219999</v>
      </c>
      <c r="P71" s="38">
        <v>0</v>
      </c>
      <c r="Q71" s="38">
        <v>81931461.707000002</v>
      </c>
      <c r="R71" s="38">
        <v>132830.75863</v>
      </c>
      <c r="S71" s="38">
        <v>35124717.947980002</v>
      </c>
      <c r="T71" s="38">
        <v>729649.65943</v>
      </c>
      <c r="U71" s="38">
        <v>618726.05365000002</v>
      </c>
      <c r="V71" s="38">
        <v>10131301.403820001</v>
      </c>
      <c r="W71" s="38">
        <v>32753970.56814</v>
      </c>
      <c r="X71" s="38">
        <v>3988957.72315</v>
      </c>
      <c r="Y71" s="38">
        <v>45245649.454000004</v>
      </c>
      <c r="Z71" s="38">
        <v>1482299.94331</v>
      </c>
      <c r="AA71" s="38">
        <v>2994431.97982</v>
      </c>
      <c r="AB71" s="38">
        <v>13637983.908700012</v>
      </c>
      <c r="AC71" s="38">
        <v>1038011.94097</v>
      </c>
      <c r="AD71" s="39">
        <v>641815.52098999999</v>
      </c>
    </row>
    <row r="72" spans="1:30" s="1" customFormat="1" ht="15" customHeight="1" x14ac:dyDescent="0.25">
      <c r="A72" s="7"/>
      <c r="B72" s="35" t="s">
        <v>128</v>
      </c>
      <c r="C72" s="38">
        <v>3041643.0764699997</v>
      </c>
      <c r="D72" s="38">
        <v>0</v>
      </c>
      <c r="E72" s="38">
        <v>54982.104429999999</v>
      </c>
      <c r="F72" s="38">
        <v>0</v>
      </c>
      <c r="G72" s="38">
        <v>0</v>
      </c>
      <c r="H72" s="38">
        <v>0</v>
      </c>
      <c r="I72" s="38">
        <v>0</v>
      </c>
      <c r="J72" s="38">
        <v>0</v>
      </c>
      <c r="K72" s="38">
        <v>570195.66200999997</v>
      </c>
      <c r="L72" s="38">
        <v>0</v>
      </c>
      <c r="M72" s="38">
        <v>0</v>
      </c>
      <c r="N72" s="38">
        <v>0</v>
      </c>
      <c r="O72" s="38">
        <v>902775.87202999997</v>
      </c>
      <c r="P72" s="38">
        <v>0</v>
      </c>
      <c r="Q72" s="38">
        <v>1631738.2239999999</v>
      </c>
      <c r="R72" s="38">
        <v>0</v>
      </c>
      <c r="S72" s="38">
        <v>4393118.1169300005</v>
      </c>
      <c r="T72" s="38">
        <v>35681.589679999997</v>
      </c>
      <c r="U72" s="38">
        <v>0</v>
      </c>
      <c r="V72" s="38">
        <v>0</v>
      </c>
      <c r="W72" s="38">
        <v>4936283.5750399996</v>
      </c>
      <c r="X72" s="38">
        <v>507720.75567000004</v>
      </c>
      <c r="Y72" s="38">
        <v>6892666.5429999996</v>
      </c>
      <c r="Z72" s="38">
        <v>128007.52088</v>
      </c>
      <c r="AA72" s="38">
        <v>0</v>
      </c>
      <c r="AB72" s="38">
        <v>0</v>
      </c>
      <c r="AC72" s="38">
        <v>0</v>
      </c>
      <c r="AD72" s="39">
        <v>655628.74927999999</v>
      </c>
    </row>
    <row r="73" spans="1:30" s="1" customFormat="1" ht="15" customHeight="1" x14ac:dyDescent="0.25">
      <c r="A73" s="7"/>
      <c r="B73" s="35" t="s">
        <v>129</v>
      </c>
      <c r="C73" s="38">
        <v>139305.93844</v>
      </c>
      <c r="D73" s="38">
        <v>6270.9582</v>
      </c>
      <c r="E73" s="38">
        <v>6043.7037099999998</v>
      </c>
      <c r="F73" s="38">
        <v>60210.608850000004</v>
      </c>
      <c r="G73" s="38">
        <v>50038</v>
      </c>
      <c r="H73" s="38">
        <v>9001.0024900000008</v>
      </c>
      <c r="I73" s="38">
        <v>27.499959999999998</v>
      </c>
      <c r="J73" s="38">
        <v>0</v>
      </c>
      <c r="K73" s="38">
        <v>6314.3887199999999</v>
      </c>
      <c r="L73" s="38">
        <v>376.46434000000005</v>
      </c>
      <c r="M73" s="38">
        <v>0</v>
      </c>
      <c r="N73" s="38">
        <v>1370.9573899999998</v>
      </c>
      <c r="O73" s="38">
        <v>0</v>
      </c>
      <c r="P73" s="38">
        <v>0</v>
      </c>
      <c r="Q73" s="38">
        <v>378076.77600000001</v>
      </c>
      <c r="R73" s="38">
        <v>0</v>
      </c>
      <c r="S73" s="38">
        <v>517450.62091</v>
      </c>
      <c r="T73" s="38">
        <v>4348.8053799999998</v>
      </c>
      <c r="U73" s="38">
        <v>1283.59998</v>
      </c>
      <c r="V73" s="38">
        <v>27254.816019999998</v>
      </c>
      <c r="W73" s="38">
        <v>222927.34994999997</v>
      </c>
      <c r="X73" s="38">
        <v>70976.30965000001</v>
      </c>
      <c r="Y73" s="38">
        <v>3923908.7719999999</v>
      </c>
      <c r="Z73" s="38">
        <v>6169.1051900000002</v>
      </c>
      <c r="AA73" s="38">
        <v>0</v>
      </c>
      <c r="AB73" s="38">
        <v>68913.031490000008</v>
      </c>
      <c r="AC73" s="38">
        <v>0</v>
      </c>
      <c r="AD73" s="39">
        <v>6441.9016700000002</v>
      </c>
    </row>
    <row r="74" spans="1:30" s="1" customFormat="1" ht="15" customHeight="1" x14ac:dyDescent="0.25">
      <c r="A74" s="7" t="s">
        <v>12</v>
      </c>
      <c r="B74" s="10" t="s">
        <v>67</v>
      </c>
      <c r="C74" s="31">
        <v>7603.2163499999997</v>
      </c>
      <c r="D74" s="31">
        <v>8962.6471300000012</v>
      </c>
      <c r="E74" s="31">
        <v>1276.93352</v>
      </c>
      <c r="F74" s="31">
        <v>5521.52153</v>
      </c>
      <c r="G74" s="31">
        <v>4069.9263900000001</v>
      </c>
      <c r="H74" s="31">
        <v>0</v>
      </c>
      <c r="I74" s="31">
        <v>0</v>
      </c>
      <c r="J74" s="31">
        <v>0</v>
      </c>
      <c r="K74" s="31">
        <v>90382.252170000007</v>
      </c>
      <c r="L74" s="31">
        <v>0</v>
      </c>
      <c r="M74" s="31">
        <v>0</v>
      </c>
      <c r="N74" s="31">
        <v>0</v>
      </c>
      <c r="O74" s="31">
        <v>28030.895840000001</v>
      </c>
      <c r="P74" s="31">
        <v>0</v>
      </c>
      <c r="Q74" s="31">
        <v>49149.169000000002</v>
      </c>
      <c r="R74" s="31">
        <v>0</v>
      </c>
      <c r="S74" s="31">
        <v>151956.14713</v>
      </c>
      <c r="T74" s="31">
        <v>0</v>
      </c>
      <c r="U74" s="31">
        <v>4.4435699999999994</v>
      </c>
      <c r="V74" s="31">
        <v>519.43628000000001</v>
      </c>
      <c r="W74" s="31">
        <v>6357.5481200000004</v>
      </c>
      <c r="X74" s="31">
        <v>0</v>
      </c>
      <c r="Y74" s="31">
        <v>4984.8159999999998</v>
      </c>
      <c r="Z74" s="31">
        <v>0</v>
      </c>
      <c r="AA74" s="31">
        <v>0</v>
      </c>
      <c r="AB74" s="31">
        <v>926.28780000000006</v>
      </c>
      <c r="AC74" s="31">
        <v>0</v>
      </c>
      <c r="AD74" s="32">
        <v>0</v>
      </c>
    </row>
    <row r="75" spans="1:30" s="1" customFormat="1" ht="15" customHeight="1" x14ac:dyDescent="0.25">
      <c r="A75" s="37"/>
      <c r="B75" s="11" t="s">
        <v>115</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2"/>
    </row>
    <row r="76" spans="1:30" s="1" customFormat="1" ht="15" customHeight="1" x14ac:dyDescent="0.25">
      <c r="A76" s="7" t="s">
        <v>13</v>
      </c>
      <c r="B76" s="10" t="s">
        <v>116</v>
      </c>
      <c r="C76" s="31">
        <v>0</v>
      </c>
      <c r="D76" s="31">
        <v>0</v>
      </c>
      <c r="E76" s="31">
        <v>0</v>
      </c>
      <c r="F76" s="31">
        <v>0</v>
      </c>
      <c r="G76" s="31">
        <v>0</v>
      </c>
      <c r="H76" s="31">
        <v>0</v>
      </c>
      <c r="I76" s="31">
        <v>0</v>
      </c>
      <c r="J76" s="31">
        <v>0</v>
      </c>
      <c r="K76" s="31">
        <v>0</v>
      </c>
      <c r="L76" s="31">
        <v>0</v>
      </c>
      <c r="M76" s="31">
        <v>0</v>
      </c>
      <c r="N76" s="31">
        <v>0</v>
      </c>
      <c r="O76" s="31">
        <v>0</v>
      </c>
      <c r="P76" s="31">
        <v>0</v>
      </c>
      <c r="Q76" s="31">
        <v>27517.654999999999</v>
      </c>
      <c r="R76" s="31">
        <v>0</v>
      </c>
      <c r="S76" s="31">
        <v>20821.557519999998</v>
      </c>
      <c r="T76" s="31">
        <v>0</v>
      </c>
      <c r="U76" s="31">
        <v>0</v>
      </c>
      <c r="V76" s="31">
        <v>0</v>
      </c>
      <c r="W76" s="31">
        <v>2827.5305499999999</v>
      </c>
      <c r="X76" s="31">
        <v>0</v>
      </c>
      <c r="Y76" s="31">
        <v>0</v>
      </c>
      <c r="Z76" s="31">
        <v>0</v>
      </c>
      <c r="AA76" s="31">
        <v>0</v>
      </c>
      <c r="AB76" s="31">
        <v>0</v>
      </c>
      <c r="AC76" s="31">
        <v>0</v>
      </c>
      <c r="AD76" s="32">
        <v>0</v>
      </c>
    </row>
    <row r="77" spans="1:30" s="1" customFormat="1" ht="15" customHeight="1" x14ac:dyDescent="0.25">
      <c r="A77" s="7"/>
      <c r="B77" s="11" t="s">
        <v>68</v>
      </c>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2"/>
    </row>
    <row r="78" spans="1:30" s="1" customFormat="1" ht="15" customHeight="1" x14ac:dyDescent="0.25">
      <c r="A78" s="7" t="s">
        <v>14</v>
      </c>
      <c r="B78" s="10" t="s">
        <v>4</v>
      </c>
      <c r="C78" s="31">
        <v>398538.94240999996</v>
      </c>
      <c r="D78" s="31">
        <v>1926.1782900000001</v>
      </c>
      <c r="E78" s="31">
        <v>1102.9554100000003</v>
      </c>
      <c r="F78" s="31">
        <v>476.65719999999999</v>
      </c>
      <c r="G78" s="31">
        <v>5.2491899999999996</v>
      </c>
      <c r="H78" s="31">
        <v>1469.6608399999998</v>
      </c>
      <c r="I78" s="31">
        <v>10.849080000000001</v>
      </c>
      <c r="J78" s="31">
        <v>1962.1827400000002</v>
      </c>
      <c r="K78" s="31">
        <v>15689.207960000002</v>
      </c>
      <c r="L78" s="31">
        <v>454.26590000000004</v>
      </c>
      <c r="M78" s="31">
        <v>676.53248999999994</v>
      </c>
      <c r="N78" s="31">
        <v>64.614019999999996</v>
      </c>
      <c r="O78" s="31">
        <v>11820.42592</v>
      </c>
      <c r="P78" s="31">
        <v>0</v>
      </c>
      <c r="Q78" s="31">
        <v>1302590.388</v>
      </c>
      <c r="R78" s="31">
        <v>3864.8473899999999</v>
      </c>
      <c r="S78" s="31">
        <v>474162.22940999997</v>
      </c>
      <c r="T78" s="31">
        <v>7301.6184999999996</v>
      </c>
      <c r="U78" s="31">
        <v>2796.9012199999997</v>
      </c>
      <c r="V78" s="31">
        <v>52266.311969999995</v>
      </c>
      <c r="W78" s="31">
        <v>27831.78037</v>
      </c>
      <c r="X78" s="31">
        <v>17615.747179999998</v>
      </c>
      <c r="Y78" s="31">
        <v>103693.97199999999</v>
      </c>
      <c r="Z78" s="31">
        <v>721.3793300000001</v>
      </c>
      <c r="AA78" s="31">
        <v>6364.9623499999998</v>
      </c>
      <c r="AB78" s="31">
        <v>8659.7983299999996</v>
      </c>
      <c r="AC78" s="31">
        <v>17380.169860000002</v>
      </c>
      <c r="AD78" s="32">
        <v>2129.6374999999998</v>
      </c>
    </row>
    <row r="79" spans="1:30" s="1" customFormat="1" ht="15" customHeight="1" x14ac:dyDescent="0.25">
      <c r="A79" s="7"/>
      <c r="B79" s="11" t="s">
        <v>42</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2"/>
    </row>
    <row r="80" spans="1:30" s="1" customFormat="1" ht="15" customHeight="1" x14ac:dyDescent="0.25">
      <c r="A80" s="7" t="s">
        <v>15</v>
      </c>
      <c r="B80" s="10" t="s">
        <v>82</v>
      </c>
      <c r="C80" s="31">
        <v>64812.993340000001</v>
      </c>
      <c r="D80" s="31">
        <v>16855.382420000002</v>
      </c>
      <c r="E80" s="31">
        <v>0</v>
      </c>
      <c r="F80" s="31">
        <v>305.94269000000003</v>
      </c>
      <c r="G80" s="31">
        <v>579.79656</v>
      </c>
      <c r="H80" s="31">
        <v>3134.5044900000003</v>
      </c>
      <c r="I80" s="31">
        <v>1228.6700800000001</v>
      </c>
      <c r="J80" s="31">
        <v>931.27991999999995</v>
      </c>
      <c r="K80" s="31">
        <v>867.40611999999999</v>
      </c>
      <c r="L80" s="31">
        <v>119.83294000000001</v>
      </c>
      <c r="M80" s="31">
        <v>256.10692</v>
      </c>
      <c r="N80" s="31">
        <v>1133.2856899999999</v>
      </c>
      <c r="O80" s="31">
        <v>1058.3410200000001</v>
      </c>
      <c r="P80" s="31">
        <v>79.644829999999999</v>
      </c>
      <c r="Q80" s="31">
        <v>628005.59</v>
      </c>
      <c r="R80" s="31">
        <v>457.87334000000004</v>
      </c>
      <c r="S80" s="31">
        <v>12369.19615</v>
      </c>
      <c r="T80" s="31">
        <v>0</v>
      </c>
      <c r="U80" s="31">
        <v>0</v>
      </c>
      <c r="V80" s="31">
        <v>1048.29251</v>
      </c>
      <c r="W80" s="31">
        <v>176994.40760000001</v>
      </c>
      <c r="X80" s="31">
        <v>0</v>
      </c>
      <c r="Y80" s="31">
        <v>83402.75</v>
      </c>
      <c r="Z80" s="31">
        <v>12521.371180000002</v>
      </c>
      <c r="AA80" s="31">
        <v>4951.3988399999998</v>
      </c>
      <c r="AB80" s="31">
        <v>70867.231930000009</v>
      </c>
      <c r="AC80" s="31">
        <v>7135.4387399999996</v>
      </c>
      <c r="AD80" s="32">
        <v>1983.68031</v>
      </c>
    </row>
    <row r="81" spans="1:30" s="1" customFormat="1" ht="15" customHeight="1" x14ac:dyDescent="0.25">
      <c r="A81" s="7"/>
      <c r="B81" s="11" t="s">
        <v>83</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2"/>
    </row>
    <row r="82" spans="1:30" s="1" customFormat="1" ht="15" customHeight="1" x14ac:dyDescent="0.25">
      <c r="A82" s="7"/>
      <c r="B82" s="35" t="s">
        <v>130</v>
      </c>
      <c r="C82" s="38">
        <v>64812.993340000001</v>
      </c>
      <c r="D82" s="38">
        <v>14623.875830000001</v>
      </c>
      <c r="E82" s="38">
        <v>0</v>
      </c>
      <c r="F82" s="38">
        <v>305.94269000000003</v>
      </c>
      <c r="G82" s="38">
        <v>0</v>
      </c>
      <c r="H82" s="38">
        <v>1976.84879</v>
      </c>
      <c r="I82" s="38">
        <v>0</v>
      </c>
      <c r="J82" s="38">
        <v>661.09010999999998</v>
      </c>
      <c r="K82" s="38">
        <v>0</v>
      </c>
      <c r="L82" s="38">
        <v>0</v>
      </c>
      <c r="M82" s="38">
        <v>0</v>
      </c>
      <c r="N82" s="38">
        <v>1121.4626899999998</v>
      </c>
      <c r="O82" s="38">
        <v>1058.3410200000001</v>
      </c>
      <c r="P82" s="38">
        <v>79.644829999999999</v>
      </c>
      <c r="Q82" s="38">
        <v>589940.54399999999</v>
      </c>
      <c r="R82" s="38">
        <v>0</v>
      </c>
      <c r="S82" s="38">
        <v>12369.19615</v>
      </c>
      <c r="T82" s="38">
        <v>0</v>
      </c>
      <c r="U82" s="38">
        <v>0</v>
      </c>
      <c r="V82" s="38">
        <v>0</v>
      </c>
      <c r="W82" s="38">
        <v>174307.04015000002</v>
      </c>
      <c r="X82" s="38">
        <v>0</v>
      </c>
      <c r="Y82" s="38">
        <v>13057.267</v>
      </c>
      <c r="Z82" s="38">
        <v>6948.4477300000008</v>
      </c>
      <c r="AA82" s="38">
        <v>1672.74773</v>
      </c>
      <c r="AB82" s="38">
        <v>51668.677190000002</v>
      </c>
      <c r="AC82" s="38">
        <v>6931.9128899999996</v>
      </c>
      <c r="AD82" s="39">
        <v>0</v>
      </c>
    </row>
    <row r="83" spans="1:30" s="1" customFormat="1" ht="15" customHeight="1" x14ac:dyDescent="0.25">
      <c r="A83" s="7"/>
      <c r="B83" s="35" t="s">
        <v>131</v>
      </c>
      <c r="C83" s="38">
        <v>0</v>
      </c>
      <c r="D83" s="38">
        <v>2231.50659</v>
      </c>
      <c r="E83" s="38">
        <v>0</v>
      </c>
      <c r="F83" s="38">
        <v>0</v>
      </c>
      <c r="G83" s="38">
        <v>579.79656</v>
      </c>
      <c r="H83" s="38">
        <v>1157.6557</v>
      </c>
      <c r="I83" s="38">
        <v>1228.6700800000001</v>
      </c>
      <c r="J83" s="38">
        <v>270.18981000000002</v>
      </c>
      <c r="K83" s="38">
        <v>867.40611999999999</v>
      </c>
      <c r="L83" s="38">
        <v>119.83294000000001</v>
      </c>
      <c r="M83" s="38">
        <v>256.10692</v>
      </c>
      <c r="N83" s="38">
        <v>11.823</v>
      </c>
      <c r="O83" s="38">
        <v>0</v>
      </c>
      <c r="P83" s="38">
        <v>0</v>
      </c>
      <c r="Q83" s="38">
        <v>38065.046000000002</v>
      </c>
      <c r="R83" s="38">
        <v>457.87334000000004</v>
      </c>
      <c r="S83" s="38">
        <v>0</v>
      </c>
      <c r="T83" s="38">
        <v>0</v>
      </c>
      <c r="U83" s="38">
        <v>0</v>
      </c>
      <c r="V83" s="38">
        <v>1048.29251</v>
      </c>
      <c r="W83" s="38">
        <v>2687.3674500000002</v>
      </c>
      <c r="X83" s="38">
        <v>0</v>
      </c>
      <c r="Y83" s="38">
        <v>70345.482999999993</v>
      </c>
      <c r="Z83" s="38">
        <v>5572.9234500000002</v>
      </c>
      <c r="AA83" s="38">
        <v>3278.6511099999998</v>
      </c>
      <c r="AB83" s="38">
        <v>19198.55474</v>
      </c>
      <c r="AC83" s="38">
        <v>203.52585000000002</v>
      </c>
      <c r="AD83" s="39">
        <v>1983.68031</v>
      </c>
    </row>
    <row r="84" spans="1:30" s="1" customFormat="1" ht="15" customHeight="1" x14ac:dyDescent="0.25">
      <c r="A84" s="7" t="s">
        <v>16</v>
      </c>
      <c r="B84" s="10" t="s">
        <v>84</v>
      </c>
      <c r="C84" s="31">
        <v>0</v>
      </c>
      <c r="D84" s="31">
        <v>0</v>
      </c>
      <c r="E84" s="31">
        <v>0</v>
      </c>
      <c r="F84" s="31">
        <v>0</v>
      </c>
      <c r="G84" s="31">
        <v>0</v>
      </c>
      <c r="H84" s="31">
        <v>0</v>
      </c>
      <c r="I84" s="31">
        <v>0</v>
      </c>
      <c r="J84" s="31">
        <v>0</v>
      </c>
      <c r="K84" s="31">
        <v>0</v>
      </c>
      <c r="L84" s="31">
        <v>10.32952</v>
      </c>
      <c r="M84" s="31">
        <v>0</v>
      </c>
      <c r="N84" s="31">
        <v>0</v>
      </c>
      <c r="O84" s="31">
        <v>0</v>
      </c>
      <c r="P84" s="31">
        <v>0</v>
      </c>
      <c r="Q84" s="31">
        <v>0</v>
      </c>
      <c r="R84" s="31">
        <v>0</v>
      </c>
      <c r="S84" s="31">
        <v>0</v>
      </c>
      <c r="T84" s="31">
        <v>0</v>
      </c>
      <c r="U84" s="31">
        <v>0</v>
      </c>
      <c r="V84" s="31">
        <v>0</v>
      </c>
      <c r="W84" s="31">
        <v>0</v>
      </c>
      <c r="X84" s="31">
        <v>0</v>
      </c>
      <c r="Y84" s="31">
        <v>0</v>
      </c>
      <c r="Z84" s="31">
        <v>0</v>
      </c>
      <c r="AA84" s="31">
        <v>0</v>
      </c>
      <c r="AB84" s="31">
        <v>0</v>
      </c>
      <c r="AC84" s="31">
        <v>0</v>
      </c>
      <c r="AD84" s="32">
        <v>0</v>
      </c>
    </row>
    <row r="85" spans="1:30" s="1" customFormat="1" ht="15" customHeight="1" x14ac:dyDescent="0.25">
      <c r="A85" s="7"/>
      <c r="B85" s="11" t="s">
        <v>85</v>
      </c>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2"/>
    </row>
    <row r="86" spans="1:30" s="1" customFormat="1" ht="15" customHeight="1" x14ac:dyDescent="0.25">
      <c r="A86" s="7" t="s">
        <v>17</v>
      </c>
      <c r="B86" s="10" t="s">
        <v>5</v>
      </c>
      <c r="C86" s="31">
        <v>580489.79707000009</v>
      </c>
      <c r="D86" s="31">
        <v>8155.4917500000001</v>
      </c>
      <c r="E86" s="31">
        <v>51565.326569999997</v>
      </c>
      <c r="F86" s="31">
        <v>40259.385485840001</v>
      </c>
      <c r="G86" s="31">
        <v>11383.19369</v>
      </c>
      <c r="H86" s="31">
        <v>15305.4238556002</v>
      </c>
      <c r="I86" s="31">
        <v>3652.2543100000003</v>
      </c>
      <c r="J86" s="31">
        <v>8982.8881400000009</v>
      </c>
      <c r="K86" s="31">
        <v>758011.95042000001</v>
      </c>
      <c r="L86" s="31">
        <v>5102.4743100000005</v>
      </c>
      <c r="M86" s="31">
        <v>2209.0773300000001</v>
      </c>
      <c r="N86" s="31">
        <v>4916.5731100000003</v>
      </c>
      <c r="O86" s="31">
        <v>243310.76736000003</v>
      </c>
      <c r="P86" s="31">
        <v>21.07592</v>
      </c>
      <c r="Q86" s="31">
        <v>775785.67799999996</v>
      </c>
      <c r="R86" s="31">
        <v>35265.706740000001</v>
      </c>
      <c r="S86" s="31">
        <v>795812.80735999998</v>
      </c>
      <c r="T86" s="31">
        <v>11948.554749999999</v>
      </c>
      <c r="U86" s="31">
        <v>5883.0311700000002</v>
      </c>
      <c r="V86" s="31">
        <v>106193.43349</v>
      </c>
      <c r="W86" s="31">
        <v>534542.05460000003</v>
      </c>
      <c r="X86" s="31">
        <v>86276.385689999996</v>
      </c>
      <c r="Y86" s="31">
        <v>369430.43699999998</v>
      </c>
      <c r="Z86" s="31">
        <v>26312.49279</v>
      </c>
      <c r="AA86" s="31">
        <v>66389.777090000003</v>
      </c>
      <c r="AB86" s="31">
        <v>18108.276729999998</v>
      </c>
      <c r="AC86" s="31">
        <v>277652.74614999717</v>
      </c>
      <c r="AD86" s="32">
        <v>12314.35406</v>
      </c>
    </row>
    <row r="87" spans="1:30" s="1" customFormat="1" ht="15" customHeight="1" x14ac:dyDescent="0.25">
      <c r="A87" s="7"/>
      <c r="B87" s="11" t="s">
        <v>47</v>
      </c>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2"/>
    </row>
    <row r="88" spans="1:30" s="1" customFormat="1" ht="15" customHeight="1" x14ac:dyDescent="0.25">
      <c r="A88" s="7" t="s">
        <v>18</v>
      </c>
      <c r="B88" s="10" t="s">
        <v>132</v>
      </c>
      <c r="C88" s="31">
        <v>0</v>
      </c>
      <c r="D88" s="31">
        <v>0</v>
      </c>
      <c r="E88" s="31">
        <v>0</v>
      </c>
      <c r="F88" s="31">
        <v>0</v>
      </c>
      <c r="G88" s="31">
        <v>0</v>
      </c>
      <c r="H88" s="31">
        <v>0</v>
      </c>
      <c r="I88" s="31">
        <v>0</v>
      </c>
      <c r="J88" s="31">
        <v>0</v>
      </c>
      <c r="K88" s="31">
        <v>0</v>
      </c>
      <c r="L88" s="31">
        <v>0</v>
      </c>
      <c r="M88" s="31">
        <v>0</v>
      </c>
      <c r="N88" s="31">
        <v>0</v>
      </c>
      <c r="O88" s="31">
        <v>0</v>
      </c>
      <c r="P88" s="31">
        <v>0</v>
      </c>
      <c r="Q88" s="31">
        <v>0</v>
      </c>
      <c r="R88" s="31">
        <v>0</v>
      </c>
      <c r="S88" s="31">
        <v>0</v>
      </c>
      <c r="T88" s="31">
        <v>0</v>
      </c>
      <c r="U88" s="31">
        <v>0</v>
      </c>
      <c r="V88" s="31">
        <v>0</v>
      </c>
      <c r="W88" s="31">
        <v>0</v>
      </c>
      <c r="X88" s="31">
        <v>0</v>
      </c>
      <c r="Y88" s="31">
        <v>0</v>
      </c>
      <c r="Z88" s="31">
        <v>0</v>
      </c>
      <c r="AA88" s="31">
        <v>0</v>
      </c>
      <c r="AB88" s="31">
        <v>0</v>
      </c>
      <c r="AC88" s="31">
        <v>0</v>
      </c>
      <c r="AD88" s="32">
        <v>0</v>
      </c>
    </row>
    <row r="89" spans="1:30" s="1" customFormat="1" ht="15" customHeight="1" x14ac:dyDescent="0.25">
      <c r="A89" s="7"/>
      <c r="B89" s="11" t="s">
        <v>86</v>
      </c>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2"/>
    </row>
    <row r="90" spans="1:30" ht="15" customHeight="1" x14ac:dyDescent="0.25">
      <c r="A90" s="8"/>
      <c r="B90" s="40" t="s">
        <v>136</v>
      </c>
      <c r="C90" s="22">
        <v>61059487.339309998</v>
      </c>
      <c r="D90" s="22">
        <v>4827538.0509500001</v>
      </c>
      <c r="E90" s="22">
        <v>4523922.7504600007</v>
      </c>
      <c r="F90" s="22">
        <v>2383388.4364358396</v>
      </c>
      <c r="G90" s="22">
        <v>1410604.0943399998</v>
      </c>
      <c r="H90" s="22">
        <v>768307.54173560021</v>
      </c>
      <c r="I90" s="22">
        <v>517042.55539000005</v>
      </c>
      <c r="J90" s="22">
        <v>600172.75506999996</v>
      </c>
      <c r="K90" s="22">
        <v>14847293.538210001</v>
      </c>
      <c r="L90" s="22">
        <v>846415.99034000002</v>
      </c>
      <c r="M90" s="22">
        <v>365830.45367000002</v>
      </c>
      <c r="N90" s="22">
        <v>520377.29073999991</v>
      </c>
      <c r="O90" s="22">
        <v>18295600.382679999</v>
      </c>
      <c r="P90" s="22">
        <v>100.72075</v>
      </c>
      <c r="Q90" s="22">
        <v>86856587.782000005</v>
      </c>
      <c r="R90" s="22">
        <v>172694.9038</v>
      </c>
      <c r="S90" s="22">
        <v>41554946.59285</v>
      </c>
      <c r="T90" s="22">
        <v>788930.22774</v>
      </c>
      <c r="U90" s="22">
        <v>628921.97157000005</v>
      </c>
      <c r="V90" s="22">
        <v>10320868.67299</v>
      </c>
      <c r="W90" s="22">
        <v>38704481.814369999</v>
      </c>
      <c r="X90" s="22">
        <v>4689866.2486699997</v>
      </c>
      <c r="Y90" s="22">
        <v>57341187.103</v>
      </c>
      <c r="Z90" s="22">
        <v>1673851.98428</v>
      </c>
      <c r="AA90" s="22">
        <v>3085618.26504</v>
      </c>
      <c r="AB90" s="22">
        <v>13805726.13106001</v>
      </c>
      <c r="AC90" s="22">
        <v>1341923.366839997</v>
      </c>
      <c r="AD90" s="26">
        <v>1323148.53336</v>
      </c>
    </row>
    <row r="91" spans="1:30" ht="15" customHeight="1" x14ac:dyDescent="0.25">
      <c r="A91" s="8"/>
      <c r="B91" s="13" t="s">
        <v>48</v>
      </c>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6"/>
    </row>
    <row r="92" spans="1:30" s="1" customFormat="1" ht="15" customHeight="1" x14ac:dyDescent="0.25">
      <c r="A92" s="7" t="s">
        <v>19</v>
      </c>
      <c r="B92" s="10" t="s">
        <v>6</v>
      </c>
      <c r="C92" s="31">
        <v>3000000</v>
      </c>
      <c r="D92" s="31">
        <v>217600</v>
      </c>
      <c r="E92" s="31">
        <v>321400</v>
      </c>
      <c r="F92" s="31">
        <v>186947.38800000001</v>
      </c>
      <c r="G92" s="31">
        <v>150000</v>
      </c>
      <c r="H92" s="31">
        <v>47500</v>
      </c>
      <c r="I92" s="31">
        <v>20000</v>
      </c>
      <c r="J92" s="31">
        <v>195198.37</v>
      </c>
      <c r="K92" s="31">
        <v>331744.15500000003</v>
      </c>
      <c r="L92" s="31">
        <v>80455.145000000004</v>
      </c>
      <c r="M92" s="31">
        <v>18024.264999999999</v>
      </c>
      <c r="N92" s="31">
        <v>20338.390059999998</v>
      </c>
      <c r="O92" s="31">
        <v>1214809.544</v>
      </c>
      <c r="P92" s="31">
        <v>30000</v>
      </c>
      <c r="Q92" s="31">
        <v>4525714.4950000001</v>
      </c>
      <c r="R92" s="31">
        <v>81250</v>
      </c>
      <c r="S92" s="31">
        <v>2245000</v>
      </c>
      <c r="T92" s="31">
        <v>30000</v>
      </c>
      <c r="U92" s="31">
        <v>18637.5</v>
      </c>
      <c r="V92" s="31">
        <v>410429.8</v>
      </c>
      <c r="W92" s="31">
        <v>1293063.32498</v>
      </c>
      <c r="X92" s="31">
        <v>124000</v>
      </c>
      <c r="Y92" s="31">
        <v>1391779.6740000001</v>
      </c>
      <c r="Z92" s="31">
        <v>871277.66</v>
      </c>
      <c r="AA92" s="31">
        <v>280000</v>
      </c>
      <c r="AB92" s="31">
        <v>0</v>
      </c>
      <c r="AC92" s="31">
        <v>46491.668389999999</v>
      </c>
      <c r="AD92" s="32">
        <v>0</v>
      </c>
    </row>
    <row r="93" spans="1:30" s="1" customFormat="1" ht="15" customHeight="1" x14ac:dyDescent="0.25">
      <c r="A93" s="7"/>
      <c r="B93" s="12" t="s">
        <v>6</v>
      </c>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2"/>
    </row>
    <row r="94" spans="1:30" s="4" customFormat="1" ht="15" customHeight="1" x14ac:dyDescent="0.25">
      <c r="A94" s="7" t="s">
        <v>20</v>
      </c>
      <c r="B94" s="10" t="s">
        <v>7</v>
      </c>
      <c r="C94" s="31">
        <v>16470.667119999998</v>
      </c>
      <c r="D94" s="31">
        <v>0</v>
      </c>
      <c r="E94" s="31">
        <v>0</v>
      </c>
      <c r="F94" s="31">
        <v>1362.2807700000001</v>
      </c>
      <c r="G94" s="31">
        <v>12849.132</v>
      </c>
      <c r="H94" s="31">
        <v>0</v>
      </c>
      <c r="I94" s="31">
        <v>369.25690000000003</v>
      </c>
      <c r="J94" s="31">
        <v>0</v>
      </c>
      <c r="K94" s="31">
        <v>0</v>
      </c>
      <c r="L94" s="31">
        <v>0</v>
      </c>
      <c r="M94" s="31">
        <v>0</v>
      </c>
      <c r="N94" s="31">
        <v>374.47800000000001</v>
      </c>
      <c r="O94" s="31">
        <v>0</v>
      </c>
      <c r="P94" s="31">
        <v>0</v>
      </c>
      <c r="Q94" s="31">
        <v>0</v>
      </c>
      <c r="R94" s="31">
        <v>0</v>
      </c>
      <c r="S94" s="31">
        <v>0</v>
      </c>
      <c r="T94" s="31">
        <v>0</v>
      </c>
      <c r="U94" s="31">
        <v>6681.1566199999997</v>
      </c>
      <c r="V94" s="31">
        <v>6790.3831799999998</v>
      </c>
      <c r="W94" s="31">
        <v>0</v>
      </c>
      <c r="X94" s="31">
        <v>0</v>
      </c>
      <c r="Y94" s="31">
        <v>193389.954</v>
      </c>
      <c r="Z94" s="31">
        <v>8796.3050000000003</v>
      </c>
      <c r="AA94" s="31">
        <v>0</v>
      </c>
      <c r="AB94" s="31">
        <v>0</v>
      </c>
      <c r="AC94" s="31">
        <v>0</v>
      </c>
      <c r="AD94" s="32">
        <v>0</v>
      </c>
    </row>
    <row r="95" spans="1:30" s="4" customFormat="1" ht="15" customHeight="1" x14ac:dyDescent="0.25">
      <c r="A95" s="7"/>
      <c r="B95" s="12" t="s">
        <v>49</v>
      </c>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2"/>
    </row>
    <row r="96" spans="1:30" s="4" customFormat="1" ht="15" customHeight="1" x14ac:dyDescent="0.25">
      <c r="A96" s="7" t="s">
        <v>21</v>
      </c>
      <c r="B96" s="10" t="s">
        <v>133</v>
      </c>
      <c r="C96" s="31">
        <v>400000</v>
      </c>
      <c r="D96" s="31">
        <v>0</v>
      </c>
      <c r="E96" s="31">
        <v>0</v>
      </c>
      <c r="F96" s="31">
        <v>0</v>
      </c>
      <c r="G96" s="31">
        <v>0</v>
      </c>
      <c r="H96" s="31">
        <v>0</v>
      </c>
      <c r="I96" s="31">
        <v>0</v>
      </c>
      <c r="J96" s="31">
        <v>0</v>
      </c>
      <c r="K96" s="31">
        <v>100000</v>
      </c>
      <c r="L96" s="31">
        <v>0</v>
      </c>
      <c r="M96" s="31">
        <v>0</v>
      </c>
      <c r="N96" s="31">
        <v>0</v>
      </c>
      <c r="O96" s="31">
        <v>0</v>
      </c>
      <c r="P96" s="31">
        <v>0</v>
      </c>
      <c r="Q96" s="31">
        <v>0</v>
      </c>
      <c r="R96" s="31">
        <v>0</v>
      </c>
      <c r="S96" s="31">
        <v>0</v>
      </c>
      <c r="T96" s="31">
        <v>0</v>
      </c>
      <c r="U96" s="31">
        <v>0</v>
      </c>
      <c r="V96" s="31">
        <v>0</v>
      </c>
      <c r="W96" s="31">
        <v>275000</v>
      </c>
      <c r="X96" s="31">
        <v>64955.319090000005</v>
      </c>
      <c r="Y96" s="31">
        <v>1200000</v>
      </c>
      <c r="Z96" s="31">
        <v>105042.01681</v>
      </c>
      <c r="AA96" s="31">
        <v>0</v>
      </c>
      <c r="AB96" s="31">
        <v>0</v>
      </c>
      <c r="AC96" s="31">
        <v>0</v>
      </c>
      <c r="AD96" s="32">
        <v>0</v>
      </c>
    </row>
    <row r="97" spans="1:30" s="4" customFormat="1" ht="15" customHeight="1" x14ac:dyDescent="0.25">
      <c r="A97" s="7"/>
      <c r="B97" s="12" t="s">
        <v>87</v>
      </c>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2"/>
    </row>
    <row r="98" spans="1:30" s="4" customFormat="1" ht="15" customHeight="1" x14ac:dyDescent="0.25">
      <c r="A98" s="7" t="s">
        <v>22</v>
      </c>
      <c r="B98" s="10" t="s">
        <v>88</v>
      </c>
      <c r="C98" s="31">
        <v>0</v>
      </c>
      <c r="D98" s="31">
        <v>0</v>
      </c>
      <c r="E98" s="31">
        <v>0</v>
      </c>
      <c r="F98" s="31">
        <v>0</v>
      </c>
      <c r="G98" s="31">
        <v>0</v>
      </c>
      <c r="H98" s="31">
        <v>0</v>
      </c>
      <c r="I98" s="31">
        <v>0</v>
      </c>
      <c r="J98" s="31">
        <v>0</v>
      </c>
      <c r="K98" s="31">
        <v>0</v>
      </c>
      <c r="L98" s="31">
        <v>0</v>
      </c>
      <c r="M98" s="31">
        <v>0</v>
      </c>
      <c r="N98" s="31">
        <v>0</v>
      </c>
      <c r="O98" s="31">
        <v>0</v>
      </c>
      <c r="P98" s="31">
        <v>0</v>
      </c>
      <c r="Q98" s="31">
        <v>0</v>
      </c>
      <c r="R98" s="31">
        <v>0</v>
      </c>
      <c r="S98" s="31">
        <v>0</v>
      </c>
      <c r="T98" s="31">
        <v>0</v>
      </c>
      <c r="U98" s="31">
        <v>0</v>
      </c>
      <c r="V98" s="31">
        <v>0</v>
      </c>
      <c r="W98" s="31">
        <v>0</v>
      </c>
      <c r="X98" s="31">
        <v>0</v>
      </c>
      <c r="Y98" s="31">
        <v>0</v>
      </c>
      <c r="Z98" s="31">
        <v>0</v>
      </c>
      <c r="AA98" s="31">
        <v>0</v>
      </c>
      <c r="AB98" s="31">
        <v>0</v>
      </c>
      <c r="AC98" s="31">
        <v>0</v>
      </c>
      <c r="AD98" s="32">
        <v>0</v>
      </c>
    </row>
    <row r="99" spans="1:30" s="4" customFormat="1" ht="15" customHeight="1" x14ac:dyDescent="0.25">
      <c r="A99" s="7"/>
      <c r="B99" s="12" t="s">
        <v>89</v>
      </c>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2"/>
    </row>
    <row r="100" spans="1:30" s="4" customFormat="1" ht="15" customHeight="1" x14ac:dyDescent="0.25">
      <c r="A100" s="7" t="s">
        <v>23</v>
      </c>
      <c r="B100" s="10" t="s">
        <v>90</v>
      </c>
      <c r="C100" s="31">
        <v>-3244015.69997</v>
      </c>
      <c r="D100" s="31">
        <v>-3688.5385299999998</v>
      </c>
      <c r="E100" s="31">
        <v>26.781890000000001</v>
      </c>
      <c r="F100" s="31">
        <v>-33269.101997259997</v>
      </c>
      <c r="G100" s="31">
        <v>2554.2388700000001</v>
      </c>
      <c r="H100" s="31">
        <v>-135.99637559999999</v>
      </c>
      <c r="I100" s="31">
        <v>2734.4159499999996</v>
      </c>
      <c r="J100" s="31">
        <v>244.25373000000002</v>
      </c>
      <c r="K100" s="31">
        <v>-9894.0430299999989</v>
      </c>
      <c r="L100" s="31">
        <v>1000.7240499999998</v>
      </c>
      <c r="M100" s="31">
        <v>0</v>
      </c>
      <c r="N100" s="31">
        <v>0</v>
      </c>
      <c r="O100" s="31">
        <v>38400.803340000006</v>
      </c>
      <c r="P100" s="31">
        <v>0</v>
      </c>
      <c r="Q100" s="31">
        <v>36842.391000000003</v>
      </c>
      <c r="R100" s="31">
        <v>-1880.32447869</v>
      </c>
      <c r="S100" s="31">
        <v>-959340.79910999991</v>
      </c>
      <c r="T100" s="31">
        <v>-2054.8796500000003</v>
      </c>
      <c r="U100" s="31">
        <v>-7307.3793199999991</v>
      </c>
      <c r="V100" s="31">
        <v>1654.19262</v>
      </c>
      <c r="W100" s="31">
        <v>-320844.23950999998</v>
      </c>
      <c r="X100" s="31">
        <v>-10267.343579999999</v>
      </c>
      <c r="Y100" s="31">
        <v>-285729.29599999997</v>
      </c>
      <c r="Z100" s="31">
        <v>-17775.097229999999</v>
      </c>
      <c r="AA100" s="31">
        <v>-48737.941270000003</v>
      </c>
      <c r="AB100" s="31">
        <v>6354.6367599999985</v>
      </c>
      <c r="AC100" s="31">
        <v>32209.637600000002</v>
      </c>
      <c r="AD100" s="32">
        <v>726.70430999999996</v>
      </c>
    </row>
    <row r="101" spans="1:30" s="4" customFormat="1" ht="15" customHeight="1" x14ac:dyDescent="0.25">
      <c r="A101" s="7"/>
      <c r="B101" s="12" t="s">
        <v>91</v>
      </c>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2"/>
    </row>
    <row r="102" spans="1:30" s="4" customFormat="1" ht="15" customHeight="1" x14ac:dyDescent="0.25">
      <c r="A102" s="7" t="s">
        <v>24</v>
      </c>
      <c r="B102" s="10" t="s">
        <v>92</v>
      </c>
      <c r="C102" s="31">
        <v>1895294.1096400002</v>
      </c>
      <c r="D102" s="31">
        <v>143123.77421</v>
      </c>
      <c r="E102" s="31">
        <v>-12692.013660000001</v>
      </c>
      <c r="F102" s="31">
        <v>0</v>
      </c>
      <c r="G102" s="31">
        <v>5104.4339199999995</v>
      </c>
      <c r="H102" s="31">
        <v>27306.883140000002</v>
      </c>
      <c r="I102" s="31">
        <v>8108.13796</v>
      </c>
      <c r="J102" s="31">
        <v>0</v>
      </c>
      <c r="K102" s="31">
        <v>10705.05515</v>
      </c>
      <c r="L102" s="31">
        <v>212.13008000000002</v>
      </c>
      <c r="M102" s="31">
        <v>0</v>
      </c>
      <c r="N102" s="31">
        <v>5605.92281</v>
      </c>
      <c r="O102" s="31">
        <v>282042.59541000001</v>
      </c>
      <c r="P102" s="31">
        <v>1327.97109</v>
      </c>
      <c r="Q102" s="31">
        <v>-1120781.193</v>
      </c>
      <c r="R102" s="31">
        <v>38592.118029999998</v>
      </c>
      <c r="S102" s="31">
        <v>13814.251279999999</v>
      </c>
      <c r="T102" s="31">
        <v>0</v>
      </c>
      <c r="U102" s="31">
        <v>0</v>
      </c>
      <c r="V102" s="31">
        <v>713845.06512000004</v>
      </c>
      <c r="W102" s="31">
        <v>2310206.6418000003</v>
      </c>
      <c r="X102" s="31">
        <v>173551.72929999998</v>
      </c>
      <c r="Y102" s="31">
        <v>486195.45400000003</v>
      </c>
      <c r="Z102" s="31">
        <v>-464916.27789999999</v>
      </c>
      <c r="AA102" s="31">
        <v>241638.71049999999</v>
      </c>
      <c r="AB102" s="31">
        <v>2079.9627300000002</v>
      </c>
      <c r="AC102" s="31">
        <v>-2.3293499999966474</v>
      </c>
      <c r="AD102" s="32">
        <v>0</v>
      </c>
    </row>
    <row r="103" spans="1:30" s="4" customFormat="1" ht="15" customHeight="1" x14ac:dyDescent="0.25">
      <c r="A103" s="7"/>
      <c r="B103" s="12" t="s">
        <v>93</v>
      </c>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2"/>
    </row>
    <row r="104" spans="1:30" s="4" customFormat="1" ht="15" customHeight="1" x14ac:dyDescent="0.25">
      <c r="A104" s="7" t="s">
        <v>25</v>
      </c>
      <c r="B104" s="10" t="s">
        <v>8</v>
      </c>
      <c r="C104" s="31">
        <v>0</v>
      </c>
      <c r="D104" s="31">
        <v>0</v>
      </c>
      <c r="E104" s="31">
        <v>0</v>
      </c>
      <c r="F104" s="31">
        <v>0</v>
      </c>
      <c r="G104" s="31">
        <v>0</v>
      </c>
      <c r="H104" s="31">
        <v>0</v>
      </c>
      <c r="I104" s="31">
        <v>0</v>
      </c>
      <c r="J104" s="31">
        <v>0</v>
      </c>
      <c r="K104" s="31">
        <v>460.98793999999998</v>
      </c>
      <c r="L104" s="31">
        <v>-394.05034000000001</v>
      </c>
      <c r="M104" s="31">
        <v>-1253.442</v>
      </c>
      <c r="N104" s="31">
        <v>249.93696</v>
      </c>
      <c r="O104" s="31">
        <v>0</v>
      </c>
      <c r="P104" s="31">
        <v>0</v>
      </c>
      <c r="Q104" s="31">
        <v>0</v>
      </c>
      <c r="R104" s="31">
        <v>0</v>
      </c>
      <c r="S104" s="31">
        <v>0</v>
      </c>
      <c r="T104" s="31">
        <v>0</v>
      </c>
      <c r="U104" s="31">
        <v>0</v>
      </c>
      <c r="V104" s="31">
        <v>0</v>
      </c>
      <c r="W104" s="31">
        <v>0</v>
      </c>
      <c r="X104" s="31">
        <v>0</v>
      </c>
      <c r="Y104" s="31">
        <v>0</v>
      </c>
      <c r="Z104" s="31">
        <v>0</v>
      </c>
      <c r="AA104" s="31">
        <v>14.43773</v>
      </c>
      <c r="AB104" s="31">
        <v>0</v>
      </c>
      <c r="AC104" s="31">
        <v>83409.490150000012</v>
      </c>
      <c r="AD104" s="32">
        <v>0</v>
      </c>
    </row>
    <row r="105" spans="1:30" s="4" customFormat="1" ht="15" customHeight="1" x14ac:dyDescent="0.25">
      <c r="A105" s="7"/>
      <c r="B105" s="12" t="s">
        <v>50</v>
      </c>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2"/>
    </row>
    <row r="106" spans="1:30" s="4" customFormat="1" ht="15" customHeight="1" x14ac:dyDescent="0.25">
      <c r="A106" s="7" t="s">
        <v>26</v>
      </c>
      <c r="B106" s="10" t="s">
        <v>94</v>
      </c>
      <c r="C106" s="31">
        <v>4362727.5871099997</v>
      </c>
      <c r="D106" s="31">
        <v>23234.294140000002</v>
      </c>
      <c r="E106" s="31">
        <v>6629.7174400000004</v>
      </c>
      <c r="F106" s="31">
        <v>237419.70006</v>
      </c>
      <c r="G106" s="31">
        <v>251452.81232</v>
      </c>
      <c r="H106" s="31">
        <v>123071.35490999999</v>
      </c>
      <c r="I106" s="31">
        <v>15218.449409999999</v>
      </c>
      <c r="J106" s="31">
        <v>-148576.89614</v>
      </c>
      <c r="K106" s="31">
        <v>217826.42660000001</v>
      </c>
      <c r="L106" s="31">
        <v>36907.927320000003</v>
      </c>
      <c r="M106" s="31">
        <v>23239.51122</v>
      </c>
      <c r="N106" s="31">
        <v>12970.82208</v>
      </c>
      <c r="O106" s="31">
        <v>140457.03772999998</v>
      </c>
      <c r="P106" s="31">
        <v>6885.46047</v>
      </c>
      <c r="Q106" s="31">
        <v>5005101.6770000001</v>
      </c>
      <c r="R106" s="31">
        <v>199888.56677999999</v>
      </c>
      <c r="S106" s="31">
        <v>2132776.9513300001</v>
      </c>
      <c r="T106" s="31">
        <v>13247.82043</v>
      </c>
      <c r="U106" s="31">
        <v>41764.065439999998</v>
      </c>
      <c r="V106" s="31">
        <v>0</v>
      </c>
      <c r="W106" s="31">
        <v>69477.688439999998</v>
      </c>
      <c r="X106" s="31">
        <v>43959.723939999996</v>
      </c>
      <c r="Y106" s="31">
        <v>641196.79200000002</v>
      </c>
      <c r="Z106" s="31">
        <v>145878.15305000002</v>
      </c>
      <c r="AA106" s="31">
        <v>0</v>
      </c>
      <c r="AB106" s="31">
        <v>0</v>
      </c>
      <c r="AC106" s="31">
        <v>-3518.45219</v>
      </c>
      <c r="AD106" s="32">
        <v>0</v>
      </c>
    </row>
    <row r="107" spans="1:30" s="4" customFormat="1" ht="15" customHeight="1" x14ac:dyDescent="0.25">
      <c r="A107" s="7"/>
      <c r="B107" s="12" t="s">
        <v>95</v>
      </c>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2"/>
    </row>
    <row r="108" spans="1:30" s="4" customFormat="1" ht="15" customHeight="1" x14ac:dyDescent="0.25">
      <c r="A108" s="7" t="s">
        <v>27</v>
      </c>
      <c r="B108" s="10" t="s">
        <v>96</v>
      </c>
      <c r="C108" s="31">
        <v>0</v>
      </c>
      <c r="D108" s="31">
        <v>0</v>
      </c>
      <c r="E108" s="31">
        <v>0</v>
      </c>
      <c r="F108" s="31">
        <v>-2.32599</v>
      </c>
      <c r="G108" s="31">
        <v>0</v>
      </c>
      <c r="H108" s="31">
        <v>0</v>
      </c>
      <c r="I108" s="31">
        <v>0</v>
      </c>
      <c r="J108" s="31">
        <v>0</v>
      </c>
      <c r="K108" s="31">
        <v>0</v>
      </c>
      <c r="L108" s="31">
        <v>0</v>
      </c>
      <c r="M108" s="31">
        <v>0</v>
      </c>
      <c r="N108" s="31">
        <v>0</v>
      </c>
      <c r="O108" s="31">
        <v>0</v>
      </c>
      <c r="P108" s="31">
        <v>0</v>
      </c>
      <c r="Q108" s="31">
        <v>0</v>
      </c>
      <c r="R108" s="31">
        <v>0</v>
      </c>
      <c r="S108" s="31">
        <v>0</v>
      </c>
      <c r="T108" s="31">
        <v>0</v>
      </c>
      <c r="U108" s="31">
        <v>0</v>
      </c>
      <c r="V108" s="31">
        <v>0</v>
      </c>
      <c r="W108" s="31">
        <v>0</v>
      </c>
      <c r="X108" s="31">
        <v>0</v>
      </c>
      <c r="Y108" s="31">
        <v>-19146.966</v>
      </c>
      <c r="Z108" s="31">
        <v>0</v>
      </c>
      <c r="AA108" s="31">
        <v>0</v>
      </c>
      <c r="AB108" s="31">
        <v>0</v>
      </c>
      <c r="AC108" s="31">
        <v>0</v>
      </c>
      <c r="AD108" s="32">
        <v>0</v>
      </c>
    </row>
    <row r="109" spans="1:30" s="4" customFormat="1" ht="15" customHeight="1" x14ac:dyDescent="0.25">
      <c r="A109" s="7"/>
      <c r="B109" s="12" t="s">
        <v>97</v>
      </c>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2"/>
    </row>
    <row r="110" spans="1:30" s="4" customFormat="1" ht="15" customHeight="1" x14ac:dyDescent="0.25">
      <c r="A110" s="7" t="s">
        <v>28</v>
      </c>
      <c r="B110" s="10" t="s">
        <v>98</v>
      </c>
      <c r="C110" s="31">
        <v>814652.33336000005</v>
      </c>
      <c r="D110" s="31">
        <v>43412.905399999996</v>
      </c>
      <c r="E110" s="31">
        <v>20708.04925</v>
      </c>
      <c r="F110" s="31">
        <v>25692.411030000003</v>
      </c>
      <c r="G110" s="31">
        <v>25092.35039</v>
      </c>
      <c r="H110" s="31">
        <v>20171.203940000003</v>
      </c>
      <c r="I110" s="31">
        <v>2746.7953499999999</v>
      </c>
      <c r="J110" s="31">
        <v>8776.6352699999989</v>
      </c>
      <c r="K110" s="31">
        <v>28498.475200000001</v>
      </c>
      <c r="L110" s="31">
        <v>5690.186279999999</v>
      </c>
      <c r="M110" s="31">
        <v>1093.81944</v>
      </c>
      <c r="N110" s="31">
        <v>3699.5249800000001</v>
      </c>
      <c r="O110" s="31">
        <v>120222.39618000001</v>
      </c>
      <c r="P110" s="31">
        <v>443.39173999999997</v>
      </c>
      <c r="Q110" s="31">
        <v>1980669.405</v>
      </c>
      <c r="R110" s="31">
        <v>13929.622210000001</v>
      </c>
      <c r="S110" s="31">
        <v>859373.40379000001</v>
      </c>
      <c r="T110" s="31">
        <v>4537.6185999999998</v>
      </c>
      <c r="U110" s="31">
        <v>8666.1216600000007</v>
      </c>
      <c r="V110" s="31">
        <v>61982.833890000002</v>
      </c>
      <c r="W110" s="31">
        <v>511596.91418000002</v>
      </c>
      <c r="X110" s="31">
        <v>44066.908779999896</v>
      </c>
      <c r="Y110" s="31">
        <v>946463.70299999998</v>
      </c>
      <c r="Z110" s="31">
        <v>-29022.770960000002</v>
      </c>
      <c r="AA110" s="31">
        <v>49080.077469998381</v>
      </c>
      <c r="AB110" s="31">
        <v>113940.52717000025</v>
      </c>
      <c r="AC110" s="31">
        <v>15716.207619999999</v>
      </c>
      <c r="AD110" s="32">
        <v>420.49058000000002</v>
      </c>
    </row>
    <row r="111" spans="1:30" s="4" customFormat="1" ht="15" customHeight="1" x14ac:dyDescent="0.25">
      <c r="A111" s="7"/>
      <c r="B111" s="12" t="s">
        <v>99</v>
      </c>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2"/>
    </row>
    <row r="112" spans="1:30" s="4" customFormat="1" ht="15" customHeight="1" x14ac:dyDescent="0.25">
      <c r="A112" s="7" t="s">
        <v>29</v>
      </c>
      <c r="B112" s="10" t="s">
        <v>100</v>
      </c>
      <c r="C112" s="31">
        <v>0</v>
      </c>
      <c r="D112" s="31">
        <v>0</v>
      </c>
      <c r="E112" s="31">
        <v>0</v>
      </c>
      <c r="F112" s="31">
        <v>-9347.2394999999997</v>
      </c>
      <c r="G112" s="31">
        <v>0</v>
      </c>
      <c r="H112" s="31">
        <v>0</v>
      </c>
      <c r="I112" s="31">
        <v>0</v>
      </c>
      <c r="J112" s="31">
        <v>0</v>
      </c>
      <c r="K112" s="31">
        <v>0</v>
      </c>
      <c r="L112" s="31">
        <v>0</v>
      </c>
      <c r="M112" s="31">
        <v>0</v>
      </c>
      <c r="N112" s="31">
        <v>0</v>
      </c>
      <c r="O112" s="31">
        <v>0</v>
      </c>
      <c r="P112" s="31">
        <v>0</v>
      </c>
      <c r="Q112" s="31">
        <v>0</v>
      </c>
      <c r="R112" s="31">
        <v>0</v>
      </c>
      <c r="S112" s="31">
        <v>0</v>
      </c>
      <c r="T112" s="31">
        <v>0</v>
      </c>
      <c r="U112" s="31">
        <v>0</v>
      </c>
      <c r="V112" s="31">
        <v>0</v>
      </c>
      <c r="W112" s="31">
        <v>0</v>
      </c>
      <c r="X112" s="31">
        <v>0</v>
      </c>
      <c r="Y112" s="31">
        <v>-278727.179</v>
      </c>
      <c r="Z112" s="31">
        <v>0</v>
      </c>
      <c r="AA112" s="31">
        <v>0</v>
      </c>
      <c r="AB112" s="31">
        <v>0</v>
      </c>
      <c r="AC112" s="31">
        <v>0</v>
      </c>
      <c r="AD112" s="32">
        <v>0</v>
      </c>
    </row>
    <row r="113" spans="1:32" s="4" customFormat="1" ht="15" customHeight="1" x14ac:dyDescent="0.25">
      <c r="A113" s="7"/>
      <c r="B113" s="12" t="s">
        <v>101</v>
      </c>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3"/>
    </row>
    <row r="114" spans="1:32" s="1" customFormat="1" ht="15" customHeight="1" x14ac:dyDescent="0.25">
      <c r="A114" s="14"/>
      <c r="B114" s="15" t="s">
        <v>51</v>
      </c>
      <c r="C114" s="28">
        <v>7245128.9972600006</v>
      </c>
      <c r="D114" s="28">
        <v>423682.43522000004</v>
      </c>
      <c r="E114" s="28">
        <v>336072.53491999995</v>
      </c>
      <c r="F114" s="28">
        <v>408803.11237274006</v>
      </c>
      <c r="G114" s="28">
        <v>447052.88149999996</v>
      </c>
      <c r="H114" s="28">
        <v>217913.4456144</v>
      </c>
      <c r="I114" s="28">
        <v>49177.055569999997</v>
      </c>
      <c r="J114" s="28">
        <v>55642.362859999994</v>
      </c>
      <c r="K114" s="28">
        <v>679341.05686000001</v>
      </c>
      <c r="L114" s="28">
        <v>123872.06239000001</v>
      </c>
      <c r="M114" s="28">
        <v>41104.153660000004</v>
      </c>
      <c r="N114" s="28">
        <v>43239.074889999996</v>
      </c>
      <c r="O114" s="28">
        <v>1795932.3766600001</v>
      </c>
      <c r="P114" s="28">
        <v>38656.823299999996</v>
      </c>
      <c r="Q114" s="28">
        <v>10427546.775</v>
      </c>
      <c r="R114" s="28">
        <v>331779.98254130996</v>
      </c>
      <c r="S114" s="28">
        <v>4291623.8072899999</v>
      </c>
      <c r="T114" s="28">
        <v>45730.559380000006</v>
      </c>
      <c r="U114" s="28">
        <v>68441.464399999997</v>
      </c>
      <c r="V114" s="28">
        <v>1194702.2748099999</v>
      </c>
      <c r="W114" s="28">
        <v>4138500.3298900006</v>
      </c>
      <c r="X114" s="28">
        <v>440266.3375299999</v>
      </c>
      <c r="Y114" s="28">
        <v>4275422.1359999999</v>
      </c>
      <c r="Z114" s="28">
        <v>619279.98877000005</v>
      </c>
      <c r="AA114" s="28">
        <v>521995.28442999837</v>
      </c>
      <c r="AB114" s="28">
        <v>122375.12666000024</v>
      </c>
      <c r="AC114" s="28">
        <v>174306.22222</v>
      </c>
      <c r="AD114" s="30">
        <v>1147.19489</v>
      </c>
    </row>
    <row r="115" spans="1:32" ht="15" customHeight="1" x14ac:dyDescent="0.25">
      <c r="A115" s="16"/>
      <c r="B115" s="17" t="s">
        <v>52</v>
      </c>
      <c r="C115" s="27">
        <v>68304616.336569995</v>
      </c>
      <c r="D115" s="27">
        <v>5251220.4861700004</v>
      </c>
      <c r="E115" s="27">
        <v>4859995.2853800002</v>
      </c>
      <c r="F115" s="27">
        <v>2792191.5488085798</v>
      </c>
      <c r="G115" s="27">
        <v>1857656.9758399997</v>
      </c>
      <c r="H115" s="27">
        <v>986220.98735000018</v>
      </c>
      <c r="I115" s="27">
        <v>566219.61096000008</v>
      </c>
      <c r="J115" s="27">
        <v>655815.11792999995</v>
      </c>
      <c r="K115" s="27">
        <v>15526634.595070001</v>
      </c>
      <c r="L115" s="27">
        <v>970288.05273</v>
      </c>
      <c r="M115" s="27">
        <v>406934.60733000003</v>
      </c>
      <c r="N115" s="27">
        <v>563616.3656299999</v>
      </c>
      <c r="O115" s="27">
        <v>20091532.759339999</v>
      </c>
      <c r="P115" s="27">
        <v>38757.544049999997</v>
      </c>
      <c r="Q115" s="27">
        <v>97284134.557000011</v>
      </c>
      <c r="R115" s="27">
        <v>504474.88634130999</v>
      </c>
      <c r="S115" s="27">
        <v>45846570.400140002</v>
      </c>
      <c r="T115" s="27">
        <v>834660.78711999999</v>
      </c>
      <c r="U115" s="27">
        <v>697363.43596999999</v>
      </c>
      <c r="V115" s="27">
        <v>11515570.947799999</v>
      </c>
      <c r="W115" s="27">
        <v>42842982.144259997</v>
      </c>
      <c r="X115" s="27">
        <v>5130132.5861999998</v>
      </c>
      <c r="Y115" s="27">
        <v>61616609.239</v>
      </c>
      <c r="Z115" s="27">
        <v>2293131.9730500001</v>
      </c>
      <c r="AA115" s="27">
        <v>3607613.5494699981</v>
      </c>
      <c r="AB115" s="27">
        <v>13928101.25772001</v>
      </c>
      <c r="AC115" s="27">
        <v>1516229.5890599969</v>
      </c>
      <c r="AD115" s="29">
        <v>1324295.7282499999</v>
      </c>
      <c r="AF115" s="116"/>
    </row>
    <row r="116" spans="1:32" ht="15" customHeight="1" x14ac:dyDescent="0.25">
      <c r="A116" s="1"/>
      <c r="B116" s="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row>
    <row r="117" spans="1:32" ht="15" customHeight="1" x14ac:dyDescent="0.25">
      <c r="A117" s="1"/>
      <c r="B117" s="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row>
    <row r="118" spans="1:32" ht="15" customHeight="1" x14ac:dyDescent="0.25">
      <c r="A118" s="1"/>
      <c r="B118" s="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row>
    <row r="119" spans="1:32" ht="15" customHeight="1" x14ac:dyDescent="0.25">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row>
    <row r="120" spans="1:32" ht="15" customHeight="1" x14ac:dyDescent="0.25">
      <c r="A120" s="33" t="s">
        <v>154</v>
      </c>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row>
    <row r="121" spans="1:32" x14ac:dyDescent="0.25">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row>
    <row r="122" spans="1:32" ht="30" customHeight="1" x14ac:dyDescent="0.25">
      <c r="A122" s="58"/>
      <c r="B122" s="49"/>
      <c r="C122" s="46" t="s">
        <v>31</v>
      </c>
      <c r="D122" s="46" t="s">
        <v>32</v>
      </c>
      <c r="E122" s="46" t="s">
        <v>102</v>
      </c>
      <c r="F122" s="46" t="s">
        <v>1</v>
      </c>
      <c r="G122" s="46" t="s">
        <v>34</v>
      </c>
      <c r="H122" s="46" t="s">
        <v>35</v>
      </c>
      <c r="I122" s="46" t="s">
        <v>56</v>
      </c>
      <c r="J122" s="46" t="s">
        <v>391</v>
      </c>
      <c r="K122" s="46" t="s">
        <v>103</v>
      </c>
      <c r="L122" s="46" t="s">
        <v>156</v>
      </c>
      <c r="M122" s="46" t="s">
        <v>157</v>
      </c>
      <c r="N122" s="46" t="s">
        <v>159</v>
      </c>
      <c r="O122" s="46" t="s">
        <v>36</v>
      </c>
      <c r="P122" s="46" t="s">
        <v>104</v>
      </c>
      <c r="Q122" s="46" t="s">
        <v>2</v>
      </c>
      <c r="R122" s="46" t="s">
        <v>37</v>
      </c>
      <c r="S122" s="46" t="s">
        <v>54</v>
      </c>
      <c r="T122" s="46" t="s">
        <v>390</v>
      </c>
      <c r="U122" s="46" t="s">
        <v>55</v>
      </c>
      <c r="V122" s="46" t="s">
        <v>155</v>
      </c>
      <c r="W122" s="46" t="s">
        <v>30</v>
      </c>
      <c r="X122" s="46" t="s">
        <v>105</v>
      </c>
      <c r="Y122" s="46" t="s">
        <v>38</v>
      </c>
      <c r="Z122" s="46" t="s">
        <v>57</v>
      </c>
      <c r="AA122" s="46" t="s">
        <v>0</v>
      </c>
      <c r="AB122" s="46" t="s">
        <v>58</v>
      </c>
      <c r="AC122" s="46" t="s">
        <v>39</v>
      </c>
      <c r="AD122" s="47" t="s">
        <v>106</v>
      </c>
    </row>
    <row r="123" spans="1:32" x14ac:dyDescent="0.25">
      <c r="A123" s="57"/>
      <c r="B123" s="15" t="s">
        <v>138</v>
      </c>
      <c r="C123" s="48">
        <v>39256521.53926</v>
      </c>
      <c r="D123" s="48">
        <v>2421740.1110499999</v>
      </c>
      <c r="E123" s="48">
        <v>1190559.8474000001</v>
      </c>
      <c r="F123" s="48">
        <v>236836.64477697999</v>
      </c>
      <c r="G123" s="48">
        <v>534336.74334999989</v>
      </c>
      <c r="H123" s="48">
        <v>243641.57939999001</v>
      </c>
      <c r="I123" s="48">
        <v>61240.472509999992</v>
      </c>
      <c r="J123" s="48">
        <v>0</v>
      </c>
      <c r="K123" s="48">
        <v>2193760.3403600003</v>
      </c>
      <c r="L123" s="48">
        <v>353625.28821000003</v>
      </c>
      <c r="M123" s="48">
        <v>191091.52925999998</v>
      </c>
      <c r="N123" s="48">
        <v>272932.42259999999</v>
      </c>
      <c r="O123" s="48">
        <v>12388862.038380001</v>
      </c>
      <c r="P123" s="48">
        <v>0</v>
      </c>
      <c r="Q123" s="48">
        <v>49919848.855000004</v>
      </c>
      <c r="R123" s="48">
        <v>49418.335365555999</v>
      </c>
      <c r="S123" s="48">
        <v>28974481.06191</v>
      </c>
      <c r="T123" s="48">
        <v>670980.1317100001</v>
      </c>
      <c r="U123" s="48">
        <v>583511.01442000002</v>
      </c>
      <c r="V123" s="48">
        <v>8340094.2098800009</v>
      </c>
      <c r="W123" s="48">
        <v>29946058.68434</v>
      </c>
      <c r="X123" s="48">
        <v>4445783.367449997</v>
      </c>
      <c r="Y123" s="48">
        <v>41704846.693000004</v>
      </c>
      <c r="Z123" s="48">
        <v>845630.72150999994</v>
      </c>
      <c r="AA123" s="48">
        <v>1919289.2972500003</v>
      </c>
      <c r="AB123" s="63">
        <v>0</v>
      </c>
      <c r="AC123" s="48">
        <v>51122.698610000007</v>
      </c>
      <c r="AD123" s="52">
        <v>1350535.4511800001</v>
      </c>
    </row>
    <row r="124" spans="1:32" x14ac:dyDescent="0.25">
      <c r="A124" s="57"/>
      <c r="B124" s="140" t="s">
        <v>147</v>
      </c>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52"/>
    </row>
    <row r="125" spans="1:32" x14ac:dyDescent="0.25">
      <c r="A125" s="50"/>
      <c r="B125" s="79" t="s">
        <v>139</v>
      </c>
      <c r="C125" s="38">
        <v>0</v>
      </c>
      <c r="D125" s="38">
        <v>0</v>
      </c>
      <c r="E125" s="38">
        <v>0</v>
      </c>
      <c r="F125" s="38">
        <v>0</v>
      </c>
      <c r="G125" s="38">
        <v>0</v>
      </c>
      <c r="H125" s="38">
        <v>0</v>
      </c>
      <c r="I125" s="38">
        <v>0</v>
      </c>
      <c r="J125" s="38">
        <v>0</v>
      </c>
      <c r="K125" s="38">
        <v>0</v>
      </c>
      <c r="L125" s="38">
        <v>0</v>
      </c>
      <c r="M125" s="38">
        <v>0</v>
      </c>
      <c r="N125" s="38">
        <v>0</v>
      </c>
      <c r="O125" s="38">
        <v>0</v>
      </c>
      <c r="P125" s="38">
        <v>0</v>
      </c>
      <c r="Q125" s="38">
        <v>59706.667000000001</v>
      </c>
      <c r="R125" s="38">
        <v>0</v>
      </c>
      <c r="S125" s="38">
        <v>0</v>
      </c>
      <c r="T125" s="38">
        <v>0</v>
      </c>
      <c r="U125" s="38">
        <v>0</v>
      </c>
      <c r="V125" s="38">
        <v>0</v>
      </c>
      <c r="W125" s="38">
        <v>0</v>
      </c>
      <c r="X125" s="38">
        <v>0</v>
      </c>
      <c r="Y125" s="38">
        <v>0</v>
      </c>
      <c r="Z125" s="38">
        <v>116097.36705</v>
      </c>
      <c r="AA125" s="38">
        <v>0</v>
      </c>
      <c r="AB125" s="64">
        <v>0</v>
      </c>
      <c r="AC125" s="38">
        <v>0</v>
      </c>
      <c r="AD125" s="39">
        <v>4938.2067000000006</v>
      </c>
    </row>
    <row r="126" spans="1:32" x14ac:dyDescent="0.25">
      <c r="A126" s="50"/>
      <c r="B126" s="141" t="s">
        <v>146</v>
      </c>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9"/>
    </row>
    <row r="127" spans="1:32" x14ac:dyDescent="0.25">
      <c r="A127" s="50"/>
      <c r="B127" s="79" t="s">
        <v>140</v>
      </c>
      <c r="C127" s="38">
        <v>405994.09877000004</v>
      </c>
      <c r="D127" s="38">
        <v>2050114.36289</v>
      </c>
      <c r="E127" s="38">
        <v>220609.29536000002</v>
      </c>
      <c r="F127" s="38">
        <v>18753.819162980002</v>
      </c>
      <c r="G127" s="38">
        <v>71237.406480000005</v>
      </c>
      <c r="H127" s="38">
        <v>3457.0055400000001</v>
      </c>
      <c r="I127" s="38">
        <v>1924.5476699999999</v>
      </c>
      <c r="J127" s="38">
        <v>0</v>
      </c>
      <c r="K127" s="38">
        <v>402091.22368</v>
      </c>
      <c r="L127" s="38">
        <v>138660.53031</v>
      </c>
      <c r="M127" s="38">
        <v>2461.3136099999997</v>
      </c>
      <c r="N127" s="38">
        <v>2847.5</v>
      </c>
      <c r="O127" s="38">
        <v>453441.44913999998</v>
      </c>
      <c r="P127" s="38">
        <v>0</v>
      </c>
      <c r="Q127" s="38">
        <v>1394225.929</v>
      </c>
      <c r="R127" s="38">
        <v>165.51666</v>
      </c>
      <c r="S127" s="38">
        <v>2375723.7027000003</v>
      </c>
      <c r="T127" s="38">
        <v>572936.7718300001</v>
      </c>
      <c r="U127" s="38">
        <v>178786.30483000001</v>
      </c>
      <c r="V127" s="38">
        <v>150225.96021000002</v>
      </c>
      <c r="W127" s="38">
        <v>1104938.2939000002</v>
      </c>
      <c r="X127" s="38">
        <v>253820.91402</v>
      </c>
      <c r="Y127" s="38">
        <v>151825.913</v>
      </c>
      <c r="Z127" s="38">
        <v>12528.834849999999</v>
      </c>
      <c r="AA127" s="38">
        <v>600</v>
      </c>
      <c r="AB127" s="64">
        <v>0</v>
      </c>
      <c r="AC127" s="38">
        <v>182.99373</v>
      </c>
      <c r="AD127" s="39">
        <v>0</v>
      </c>
    </row>
    <row r="128" spans="1:32" x14ac:dyDescent="0.25">
      <c r="A128" s="50"/>
      <c r="B128" s="141" t="s">
        <v>148</v>
      </c>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9"/>
    </row>
    <row r="129" spans="1:30" x14ac:dyDescent="0.25">
      <c r="A129" s="50"/>
      <c r="B129" s="79" t="s">
        <v>141</v>
      </c>
      <c r="C129" s="38">
        <v>14413369.797950001</v>
      </c>
      <c r="D129" s="38">
        <v>0</v>
      </c>
      <c r="E129" s="38">
        <v>0</v>
      </c>
      <c r="F129" s="38">
        <v>193567.16956784998</v>
      </c>
      <c r="G129" s="38">
        <v>399217.32878999994</v>
      </c>
      <c r="H129" s="38">
        <v>205006.72929115</v>
      </c>
      <c r="I129" s="38">
        <v>50814.436449999994</v>
      </c>
      <c r="J129" s="38">
        <v>0</v>
      </c>
      <c r="K129" s="38">
        <v>1400451.5978000001</v>
      </c>
      <c r="L129" s="38">
        <v>137283.80215</v>
      </c>
      <c r="M129" s="38">
        <v>120806.22047</v>
      </c>
      <c r="N129" s="38">
        <v>130389.97162</v>
      </c>
      <c r="O129" s="38">
        <v>4581500.7872099997</v>
      </c>
      <c r="P129" s="38">
        <v>0</v>
      </c>
      <c r="Q129" s="38">
        <v>17092052.741999999</v>
      </c>
      <c r="R129" s="38">
        <v>47858.320515555999</v>
      </c>
      <c r="S129" s="38">
        <v>14431277.315090001</v>
      </c>
      <c r="T129" s="38">
        <v>27127.468579999997</v>
      </c>
      <c r="U129" s="38">
        <v>147574.43178000001</v>
      </c>
      <c r="V129" s="38">
        <v>4026957.3655500007</v>
      </c>
      <c r="W129" s="38">
        <v>9950650.8183800001</v>
      </c>
      <c r="X129" s="38">
        <v>1092217.1755199982</v>
      </c>
      <c r="Y129" s="38">
        <v>13698985.079</v>
      </c>
      <c r="Z129" s="38">
        <v>716979.94623999996</v>
      </c>
      <c r="AA129" s="38">
        <v>1265519.8728800002</v>
      </c>
      <c r="AB129" s="64">
        <v>0</v>
      </c>
      <c r="AC129" s="38">
        <v>48585.72615000001</v>
      </c>
      <c r="AD129" s="39">
        <v>69616.248670000015</v>
      </c>
    </row>
    <row r="130" spans="1:30" x14ac:dyDescent="0.25">
      <c r="A130" s="50"/>
      <c r="B130" s="141" t="s">
        <v>149</v>
      </c>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9"/>
    </row>
    <row r="131" spans="1:30" x14ac:dyDescent="0.25">
      <c r="A131" s="50"/>
      <c r="B131" s="79" t="s">
        <v>142</v>
      </c>
      <c r="C131" s="38">
        <v>24437157.64254</v>
      </c>
      <c r="D131" s="38">
        <v>371625.74816000002</v>
      </c>
      <c r="E131" s="38">
        <v>969950.55203999998</v>
      </c>
      <c r="F131" s="38">
        <v>24515.656046149998</v>
      </c>
      <c r="G131" s="38">
        <v>63882.00808</v>
      </c>
      <c r="H131" s="38">
        <v>35177.844568839995</v>
      </c>
      <c r="I131" s="38">
        <v>8501.4883900000004</v>
      </c>
      <c r="J131" s="38">
        <v>0</v>
      </c>
      <c r="K131" s="38">
        <v>391217.51887999999</v>
      </c>
      <c r="L131" s="38">
        <v>77680.955749999994</v>
      </c>
      <c r="M131" s="38">
        <v>67823.995179999998</v>
      </c>
      <c r="N131" s="38">
        <v>139694.95097999999</v>
      </c>
      <c r="O131" s="38">
        <v>7353919.8020300008</v>
      </c>
      <c r="P131" s="38">
        <v>0</v>
      </c>
      <c r="Q131" s="38">
        <v>31373863.517000001</v>
      </c>
      <c r="R131" s="38">
        <v>1394.49819</v>
      </c>
      <c r="S131" s="38">
        <v>12167480.044119999</v>
      </c>
      <c r="T131" s="38">
        <v>70915.891300000003</v>
      </c>
      <c r="U131" s="38">
        <v>257150.27780999997</v>
      </c>
      <c r="V131" s="38">
        <v>4162910.8841200001</v>
      </c>
      <c r="W131" s="38">
        <v>18890469.57206</v>
      </c>
      <c r="X131" s="38">
        <v>3099745.2779099988</v>
      </c>
      <c r="Y131" s="38">
        <v>27854035.701000001</v>
      </c>
      <c r="Z131" s="38">
        <v>24.573370000000001</v>
      </c>
      <c r="AA131" s="38">
        <v>653169.42437000002</v>
      </c>
      <c r="AB131" s="64">
        <v>0</v>
      </c>
      <c r="AC131" s="38">
        <v>2353.9787299999989</v>
      </c>
      <c r="AD131" s="39">
        <v>1275980.99581</v>
      </c>
    </row>
    <row r="132" spans="1:30" x14ac:dyDescent="0.25">
      <c r="A132" s="50"/>
      <c r="B132" s="141" t="s">
        <v>150</v>
      </c>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9"/>
    </row>
    <row r="133" spans="1:30" x14ac:dyDescent="0.25">
      <c r="A133" s="57"/>
      <c r="B133" s="15" t="s">
        <v>143</v>
      </c>
      <c r="C133" s="48">
        <v>-695242.0324299999</v>
      </c>
      <c r="D133" s="48">
        <v>-14142.21322</v>
      </c>
      <c r="E133" s="48">
        <v>-3788.8091900000004</v>
      </c>
      <c r="F133" s="48">
        <v>-24.23939</v>
      </c>
      <c r="G133" s="48">
        <v>-76275.350080000004</v>
      </c>
      <c r="H133" s="48">
        <v>-5961.23804999</v>
      </c>
      <c r="I133" s="48">
        <v>-947.3375299999999</v>
      </c>
      <c r="J133" s="48">
        <v>0</v>
      </c>
      <c r="K133" s="48">
        <v>-33225.843250000005</v>
      </c>
      <c r="L133" s="48">
        <v>-6298.0153099999998</v>
      </c>
      <c r="M133" s="48">
        <v>-5375.4160099999999</v>
      </c>
      <c r="N133" s="48">
        <v>-7324.2051099999999</v>
      </c>
      <c r="O133" s="48">
        <v>-151931.17033000005</v>
      </c>
      <c r="P133" s="48">
        <v>0</v>
      </c>
      <c r="Q133" s="48">
        <v>-1302268.142</v>
      </c>
      <c r="R133" s="48">
        <v>-558.51558505699995</v>
      </c>
      <c r="S133" s="48">
        <v>-728334.45412999997</v>
      </c>
      <c r="T133" s="48">
        <v>-576.88831000000005</v>
      </c>
      <c r="U133" s="48">
        <v>-13206.40353</v>
      </c>
      <c r="V133" s="48">
        <v>-166429.93732</v>
      </c>
      <c r="W133" s="48">
        <v>-413585.13517000002</v>
      </c>
      <c r="X133" s="48">
        <v>-110319.84703999994</v>
      </c>
      <c r="Y133" s="48">
        <v>-718307.84400000004</v>
      </c>
      <c r="Z133" s="48">
        <v>-18490.182779999999</v>
      </c>
      <c r="AA133" s="48">
        <v>-89002.209530000022</v>
      </c>
      <c r="AB133" s="63">
        <v>0</v>
      </c>
      <c r="AC133" s="48">
        <v>-2015.9388200000003</v>
      </c>
      <c r="AD133" s="52">
        <v>-84122.409870000003</v>
      </c>
    </row>
    <row r="134" spans="1:30" x14ac:dyDescent="0.25">
      <c r="A134" s="57"/>
      <c r="B134" s="140" t="s">
        <v>152</v>
      </c>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52"/>
    </row>
    <row r="135" spans="1:30" x14ac:dyDescent="0.25">
      <c r="A135" s="57"/>
      <c r="B135" s="15" t="s">
        <v>144</v>
      </c>
      <c r="C135" s="48">
        <v>55219502.452509999</v>
      </c>
      <c r="D135" s="48">
        <v>4785367.3931599995</v>
      </c>
      <c r="E135" s="48">
        <v>4403546.4851699993</v>
      </c>
      <c r="F135" s="48">
        <v>2276528.0417500003</v>
      </c>
      <c r="G135" s="48">
        <v>1325410</v>
      </c>
      <c r="H135" s="48">
        <v>734925.19070000015</v>
      </c>
      <c r="I135" s="48">
        <v>512077.08312000002</v>
      </c>
      <c r="J135" s="48">
        <v>588296.40426999994</v>
      </c>
      <c r="K135" s="48">
        <v>13387009.499439999</v>
      </c>
      <c r="L135" s="48">
        <v>840352.62332999997</v>
      </c>
      <c r="M135" s="48">
        <v>362688.73693000001</v>
      </c>
      <c r="N135" s="48">
        <v>512891.86053000006</v>
      </c>
      <c r="O135" s="48">
        <v>17102733.646219999</v>
      </c>
      <c r="P135" s="48">
        <v>0</v>
      </c>
      <c r="Q135" s="48">
        <v>81931461.707000002</v>
      </c>
      <c r="R135" s="48">
        <v>132830.75863</v>
      </c>
      <c r="S135" s="48">
        <v>35124717.947980002</v>
      </c>
      <c r="T135" s="48">
        <v>729649.65943</v>
      </c>
      <c r="U135" s="48">
        <v>618726.05365000002</v>
      </c>
      <c r="V135" s="48">
        <v>10131301.403820001</v>
      </c>
      <c r="W135" s="48">
        <v>32753970.56814</v>
      </c>
      <c r="X135" s="48">
        <v>3988957.72315</v>
      </c>
      <c r="Y135" s="48">
        <v>45245649.453999996</v>
      </c>
      <c r="Z135" s="48">
        <v>1482299.94331</v>
      </c>
      <c r="AA135" s="48">
        <v>2994431.97982</v>
      </c>
      <c r="AB135" s="63">
        <v>0</v>
      </c>
      <c r="AC135" s="48">
        <v>1038011.9409699998</v>
      </c>
      <c r="AD135" s="52">
        <v>641815.52099000011</v>
      </c>
    </row>
    <row r="136" spans="1:30" x14ac:dyDescent="0.25">
      <c r="A136" s="57"/>
      <c r="B136" s="140" t="s">
        <v>153</v>
      </c>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52"/>
    </row>
    <row r="137" spans="1:30" x14ac:dyDescent="0.25">
      <c r="A137" s="50"/>
      <c r="B137" s="79" t="s">
        <v>139</v>
      </c>
      <c r="C137" s="38">
        <v>230723.92303000001</v>
      </c>
      <c r="D137" s="38">
        <v>0</v>
      </c>
      <c r="E137" s="38">
        <v>0</v>
      </c>
      <c r="F137" s="38">
        <v>0</v>
      </c>
      <c r="G137" s="38">
        <v>0</v>
      </c>
      <c r="H137" s="38">
        <v>0</v>
      </c>
      <c r="I137" s="38">
        <v>0</v>
      </c>
      <c r="J137" s="38">
        <v>0</v>
      </c>
      <c r="K137" s="38">
        <v>0</v>
      </c>
      <c r="L137" s="38">
        <v>0</v>
      </c>
      <c r="M137" s="38">
        <v>0</v>
      </c>
      <c r="N137" s="38">
        <v>0</v>
      </c>
      <c r="O137" s="38">
        <v>0</v>
      </c>
      <c r="P137" s="38">
        <v>0</v>
      </c>
      <c r="Q137" s="38">
        <v>25008.182000000001</v>
      </c>
      <c r="R137" s="38">
        <v>0</v>
      </c>
      <c r="S137" s="38">
        <v>391.74718000000001</v>
      </c>
      <c r="T137" s="38">
        <v>0</v>
      </c>
      <c r="U137" s="38">
        <v>0</v>
      </c>
      <c r="V137" s="38">
        <v>0</v>
      </c>
      <c r="W137" s="38">
        <v>0</v>
      </c>
      <c r="X137" s="38">
        <v>0</v>
      </c>
      <c r="Y137" s="38">
        <v>0</v>
      </c>
      <c r="Z137" s="38">
        <v>0</v>
      </c>
      <c r="AA137" s="38">
        <v>0</v>
      </c>
      <c r="AB137" s="64">
        <v>0</v>
      </c>
      <c r="AC137" s="38">
        <v>0</v>
      </c>
      <c r="AD137" s="39">
        <v>0</v>
      </c>
    </row>
    <row r="138" spans="1:30" x14ac:dyDescent="0.25">
      <c r="A138" s="50"/>
      <c r="B138" s="141" t="s">
        <v>146</v>
      </c>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9"/>
    </row>
    <row r="139" spans="1:30" x14ac:dyDescent="0.25">
      <c r="A139" s="50"/>
      <c r="B139" s="79" t="s">
        <v>140</v>
      </c>
      <c r="C139" s="38">
        <v>2969972.1922300002</v>
      </c>
      <c r="D139" s="38">
        <v>18900</v>
      </c>
      <c r="E139" s="38">
        <v>55116.164669999998</v>
      </c>
      <c r="F139" s="38">
        <v>62472.036850000011</v>
      </c>
      <c r="G139" s="38">
        <v>0</v>
      </c>
      <c r="H139" s="38">
        <v>76.542690000000007</v>
      </c>
      <c r="I139" s="38">
        <v>3916.1513300000001</v>
      </c>
      <c r="J139" s="38">
        <v>2223.5074300000001</v>
      </c>
      <c r="K139" s="38">
        <v>12668588.54923</v>
      </c>
      <c r="L139" s="38">
        <v>46.143459999999997</v>
      </c>
      <c r="M139" s="38">
        <v>627.68723999999997</v>
      </c>
      <c r="N139" s="38">
        <v>41.054519999999997</v>
      </c>
      <c r="O139" s="38">
        <v>795137.27550999995</v>
      </c>
      <c r="P139" s="38">
        <v>0</v>
      </c>
      <c r="Q139" s="38">
        <v>718906.72400000005</v>
      </c>
      <c r="R139" s="38">
        <v>47728.259019999998</v>
      </c>
      <c r="S139" s="38">
        <v>3779421.14127</v>
      </c>
      <c r="T139" s="38">
        <v>31343.014940000001</v>
      </c>
      <c r="U139" s="38">
        <v>62345.268950000005</v>
      </c>
      <c r="V139" s="38">
        <v>1130677.78675</v>
      </c>
      <c r="W139" s="38">
        <v>205644.71982</v>
      </c>
      <c r="X139" s="38">
        <v>3988957.72315</v>
      </c>
      <c r="Y139" s="38">
        <v>5485404.0470000003</v>
      </c>
      <c r="Z139" s="38">
        <v>387502.16016000003</v>
      </c>
      <c r="AA139" s="38">
        <v>644557.72582000005</v>
      </c>
      <c r="AB139" s="64">
        <v>0</v>
      </c>
      <c r="AC139" s="38">
        <v>381188.66457000008</v>
      </c>
      <c r="AD139" s="39">
        <v>640455.28719000006</v>
      </c>
    </row>
    <row r="140" spans="1:30" x14ac:dyDescent="0.25">
      <c r="A140" s="50"/>
      <c r="B140" s="141" t="s">
        <v>148</v>
      </c>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9"/>
    </row>
    <row r="141" spans="1:30" x14ac:dyDescent="0.25">
      <c r="A141" s="50"/>
      <c r="B141" s="79" t="s">
        <v>145</v>
      </c>
      <c r="C141" s="38">
        <v>52018806.337249994</v>
      </c>
      <c r="D141" s="38">
        <v>4766467.3931599995</v>
      </c>
      <c r="E141" s="38">
        <v>4348430.3204999994</v>
      </c>
      <c r="F141" s="38">
        <v>2214056.0049000001</v>
      </c>
      <c r="G141" s="38">
        <f>1326547.20091-1137</f>
        <v>1325410.2009099999</v>
      </c>
      <c r="H141" s="38">
        <v>734848.64801000012</v>
      </c>
      <c r="I141" s="38">
        <v>508160.93179</v>
      </c>
      <c r="J141" s="38">
        <v>586072.89683999994</v>
      </c>
      <c r="K141" s="38">
        <v>718420.95021000004</v>
      </c>
      <c r="L141" s="38">
        <v>840306.47987000004</v>
      </c>
      <c r="M141" s="38">
        <v>362061.04969000001</v>
      </c>
      <c r="N141" s="38">
        <v>512850.80601000006</v>
      </c>
      <c r="O141" s="38">
        <v>16307596.370709999</v>
      </c>
      <c r="P141" s="38">
        <v>0</v>
      </c>
      <c r="Q141" s="38">
        <v>81187546.800999999</v>
      </c>
      <c r="R141" s="38">
        <v>85102.499609999999</v>
      </c>
      <c r="S141" s="38">
        <v>31344905.059530001</v>
      </c>
      <c r="T141" s="38">
        <v>698306.64448999998</v>
      </c>
      <c r="U141" s="38">
        <v>556380.78469999996</v>
      </c>
      <c r="V141" s="38">
        <v>9000623.6170700006</v>
      </c>
      <c r="W141" s="38">
        <v>32548325.84832</v>
      </c>
      <c r="X141" s="38">
        <v>0</v>
      </c>
      <c r="Y141" s="38">
        <v>39760245.406999998</v>
      </c>
      <c r="Z141" s="38">
        <v>1094797.78315</v>
      </c>
      <c r="AA141" s="38">
        <v>2349874.2540000002</v>
      </c>
      <c r="AB141" s="64">
        <v>0</v>
      </c>
      <c r="AC141" s="38">
        <v>656823.27639999962</v>
      </c>
      <c r="AD141" s="39">
        <v>1360.2338</v>
      </c>
    </row>
    <row r="142" spans="1:30" x14ac:dyDescent="0.25">
      <c r="A142" s="54"/>
      <c r="B142" s="142" t="s">
        <v>151</v>
      </c>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6"/>
    </row>
    <row r="144" spans="1:30" x14ac:dyDescent="0.25">
      <c r="A144" s="18" t="s">
        <v>135</v>
      </c>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row>
    <row r="145" spans="1:30" x14ac:dyDescent="0.25">
      <c r="A145" s="19" t="s">
        <v>53</v>
      </c>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row>
    <row r="146" spans="1:30" x14ac:dyDescent="0.25">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row>
  </sheetData>
  <pageMargins left="0.70866141732283472" right="0.70866141732283472" top="0.27559055118110237" bottom="0.39370078740157483" header="0.15748031496062992" footer="0.31496062992125984"/>
  <pageSetup paperSize="9" scale="60" orientation="landscape" r:id="rId1"/>
  <rowBreaks count="1" manualBreakCount="1">
    <brk id="55" max="29"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6"/>
  <sheetViews>
    <sheetView showGridLines="0" zoomScaleNormal="100" workbookViewId="0">
      <selection activeCell="G113" sqref="G113"/>
    </sheetView>
  </sheetViews>
  <sheetFormatPr defaultRowHeight="15" x14ac:dyDescent="0.25"/>
  <cols>
    <col min="1" max="1" width="5.7109375" customWidth="1"/>
    <col min="2" max="2" width="70.28515625" style="2" bestFit="1" customWidth="1"/>
    <col min="3" max="31" width="11.28515625" style="20" customWidth="1"/>
    <col min="33" max="33" width="11.28515625" bestFit="1" customWidth="1"/>
  </cols>
  <sheetData>
    <row r="1" spans="1:36" x14ac:dyDescent="0.25">
      <c r="A1" s="33" t="s">
        <v>40</v>
      </c>
      <c r="F1" s="20" t="s">
        <v>354</v>
      </c>
    </row>
    <row r="2" spans="1:36" x14ac:dyDescent="0.25">
      <c r="A2" s="33" t="s">
        <v>386</v>
      </c>
      <c r="B2" s="5"/>
    </row>
    <row r="3" spans="1:36" ht="15.75" customHeight="1" x14ac:dyDescent="0.25">
      <c r="A3" s="34" t="s">
        <v>134</v>
      </c>
      <c r="B3" s="5"/>
    </row>
    <row r="4" spans="1:36" s="18" customFormat="1" ht="30" customHeight="1" x14ac:dyDescent="0.25">
      <c r="A4" s="45"/>
      <c r="B4" s="6"/>
      <c r="C4" s="44" t="s">
        <v>137</v>
      </c>
      <c r="D4" s="46" t="s">
        <v>31</v>
      </c>
      <c r="E4" s="46" t="s">
        <v>32</v>
      </c>
      <c r="F4" s="46" t="s">
        <v>102</v>
      </c>
      <c r="G4" s="46" t="s">
        <v>1</v>
      </c>
      <c r="H4" s="46" t="s">
        <v>34</v>
      </c>
      <c r="I4" s="46" t="s">
        <v>35</v>
      </c>
      <c r="J4" s="46" t="s">
        <v>56</v>
      </c>
      <c r="K4" s="46" t="s">
        <v>103</v>
      </c>
      <c r="L4" s="46" t="s">
        <v>156</v>
      </c>
      <c r="M4" s="46" t="s">
        <v>157</v>
      </c>
      <c r="N4" s="46" t="s">
        <v>159</v>
      </c>
      <c r="O4" s="46" t="s">
        <v>36</v>
      </c>
      <c r="P4" s="46" t="s">
        <v>104</v>
      </c>
      <c r="Q4" s="46" t="s">
        <v>2</v>
      </c>
      <c r="R4" s="46" t="s">
        <v>37</v>
      </c>
      <c r="S4" s="46" t="s">
        <v>54</v>
      </c>
      <c r="T4" s="46" t="s">
        <v>33</v>
      </c>
      <c r="U4" s="46" t="s">
        <v>55</v>
      </c>
      <c r="V4" s="46" t="s">
        <v>30</v>
      </c>
      <c r="W4" s="46" t="s">
        <v>105</v>
      </c>
      <c r="X4" s="46" t="s">
        <v>38</v>
      </c>
      <c r="Y4" s="46" t="s">
        <v>57</v>
      </c>
      <c r="Z4" s="46" t="s">
        <v>155</v>
      </c>
      <c r="AA4" s="46" t="s">
        <v>0</v>
      </c>
      <c r="AB4" s="46" t="s">
        <v>58</v>
      </c>
      <c r="AC4" s="46" t="s">
        <v>39</v>
      </c>
      <c r="AD4" s="46" t="s">
        <v>178</v>
      </c>
      <c r="AE4" s="47" t="s">
        <v>106</v>
      </c>
    </row>
    <row r="5" spans="1:36" x14ac:dyDescent="0.25">
      <c r="A5" s="8"/>
      <c r="B5" s="9" t="s">
        <v>77</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5"/>
    </row>
    <row r="6" spans="1:36" s="1" customFormat="1" ht="15" customHeight="1" x14ac:dyDescent="0.25">
      <c r="A6" s="7" t="s">
        <v>9</v>
      </c>
      <c r="B6" s="10" t="s">
        <v>107</v>
      </c>
      <c r="C6" s="31">
        <v>1277336</v>
      </c>
      <c r="D6" s="31">
        <v>3840320</v>
      </c>
      <c r="E6" s="31">
        <v>266990</v>
      </c>
      <c r="F6" s="31">
        <v>402285</v>
      </c>
      <c r="G6" s="31">
        <v>224851</v>
      </c>
      <c r="H6" s="31">
        <v>31256</v>
      </c>
      <c r="I6" s="31">
        <v>55149</v>
      </c>
      <c r="J6" s="31">
        <v>141014</v>
      </c>
      <c r="K6" s="31">
        <v>3362512</v>
      </c>
      <c r="L6" s="31">
        <v>267397</v>
      </c>
      <c r="M6" s="31">
        <v>34567</v>
      </c>
      <c r="N6" s="31">
        <v>89574</v>
      </c>
      <c r="O6" s="31">
        <v>2586229</v>
      </c>
      <c r="P6" s="31">
        <v>29596</v>
      </c>
      <c r="Q6" s="31">
        <v>17890500.311999999</v>
      </c>
      <c r="R6" s="31">
        <v>26586</v>
      </c>
      <c r="S6" s="31">
        <v>4716188</v>
      </c>
      <c r="T6" s="31">
        <v>59953</v>
      </c>
      <c r="U6" s="31">
        <v>24267</v>
      </c>
      <c r="V6" s="31">
        <v>5070625</v>
      </c>
      <c r="W6" s="31">
        <v>205593</v>
      </c>
      <c r="X6" s="31">
        <v>7565555</v>
      </c>
      <c r="Y6" s="31">
        <v>431542</v>
      </c>
      <c r="Z6" s="31">
        <v>80059</v>
      </c>
      <c r="AA6" s="31">
        <v>267118</v>
      </c>
      <c r="AB6" s="31">
        <v>337739</v>
      </c>
      <c r="AC6" s="31">
        <v>344148</v>
      </c>
      <c r="AD6" s="31">
        <v>893</v>
      </c>
      <c r="AE6" s="32">
        <v>17101</v>
      </c>
      <c r="AF6" s="31"/>
      <c r="AG6" s="31"/>
      <c r="AH6" s="31"/>
      <c r="AI6" s="31"/>
      <c r="AJ6" s="31"/>
    </row>
    <row r="7" spans="1:36" s="1" customFormat="1" ht="15" customHeight="1" x14ac:dyDescent="0.25">
      <c r="A7" s="7"/>
      <c r="B7" s="11" t="s">
        <v>59</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2"/>
    </row>
    <row r="8" spans="1:36" s="1" customFormat="1" ht="15" customHeight="1" x14ac:dyDescent="0.25">
      <c r="A8" s="7" t="s">
        <v>10</v>
      </c>
      <c r="B8" s="10" t="s">
        <v>60</v>
      </c>
      <c r="C8" s="31">
        <v>379</v>
      </c>
      <c r="D8" s="31">
        <v>1653311</v>
      </c>
      <c r="E8" s="31">
        <v>0</v>
      </c>
      <c r="F8" s="31">
        <v>0</v>
      </c>
      <c r="G8" s="31">
        <v>70637</v>
      </c>
      <c r="H8" s="31">
        <v>50089</v>
      </c>
      <c r="I8" s="31">
        <v>46155</v>
      </c>
      <c r="J8" s="31">
        <v>4514</v>
      </c>
      <c r="K8" s="31">
        <v>51616</v>
      </c>
      <c r="L8" s="31">
        <v>0</v>
      </c>
      <c r="M8" s="31">
        <v>0</v>
      </c>
      <c r="N8" s="31">
        <v>0</v>
      </c>
      <c r="O8" s="31">
        <v>25515</v>
      </c>
      <c r="P8" s="31">
        <v>0</v>
      </c>
      <c r="Q8" s="31">
        <v>1915695.6780000001</v>
      </c>
      <c r="R8" s="31">
        <v>70043</v>
      </c>
      <c r="S8" s="31">
        <v>372070</v>
      </c>
      <c r="T8" s="31">
        <v>83</v>
      </c>
      <c r="U8" s="31">
        <v>22</v>
      </c>
      <c r="V8" s="31">
        <v>183551</v>
      </c>
      <c r="W8" s="31">
        <v>0</v>
      </c>
      <c r="X8" s="31">
        <v>721982</v>
      </c>
      <c r="Y8" s="31">
        <v>113500</v>
      </c>
      <c r="Z8" s="31">
        <v>73</v>
      </c>
      <c r="AA8" s="31">
        <v>25625</v>
      </c>
      <c r="AB8" s="31">
        <v>429</v>
      </c>
      <c r="AC8" s="31">
        <v>1795</v>
      </c>
      <c r="AD8" s="31">
        <v>0</v>
      </c>
      <c r="AE8" s="32">
        <v>0</v>
      </c>
    </row>
    <row r="9" spans="1:36" s="1" customFormat="1" ht="15" customHeight="1" x14ac:dyDescent="0.25">
      <c r="A9" s="7"/>
      <c r="B9" s="11" t="s">
        <v>41</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2"/>
    </row>
    <row r="10" spans="1:36" s="1" customFormat="1" ht="15" customHeight="1" x14ac:dyDescent="0.25">
      <c r="A10" s="37"/>
      <c r="B10" s="35" t="s">
        <v>110</v>
      </c>
      <c r="C10" s="38">
        <v>379</v>
      </c>
      <c r="D10" s="38">
        <v>454843</v>
      </c>
      <c r="E10" s="38">
        <v>0</v>
      </c>
      <c r="F10" s="38">
        <v>0</v>
      </c>
      <c r="G10" s="38">
        <v>4</v>
      </c>
      <c r="H10" s="38">
        <v>38355</v>
      </c>
      <c r="I10" s="38">
        <v>3477</v>
      </c>
      <c r="J10" s="38">
        <v>381</v>
      </c>
      <c r="K10" s="38">
        <v>351</v>
      </c>
      <c r="L10" s="38">
        <v>0</v>
      </c>
      <c r="M10" s="38">
        <v>0</v>
      </c>
      <c r="N10" s="38">
        <v>0</v>
      </c>
      <c r="O10" s="38">
        <v>2456</v>
      </c>
      <c r="P10" s="38">
        <v>0</v>
      </c>
      <c r="Q10" s="38">
        <v>659078.53300000005</v>
      </c>
      <c r="R10" s="38">
        <v>1729</v>
      </c>
      <c r="S10" s="38">
        <v>293784</v>
      </c>
      <c r="T10" s="38">
        <v>83</v>
      </c>
      <c r="U10" s="38">
        <v>22</v>
      </c>
      <c r="V10" s="38">
        <v>111038</v>
      </c>
      <c r="W10" s="38">
        <v>0</v>
      </c>
      <c r="X10" s="38">
        <v>721982</v>
      </c>
      <c r="Y10" s="38">
        <v>79426</v>
      </c>
      <c r="Z10" s="38">
        <v>73</v>
      </c>
      <c r="AA10" s="38">
        <v>25625</v>
      </c>
      <c r="AB10" s="38">
        <v>429</v>
      </c>
      <c r="AC10" s="38">
        <v>1795</v>
      </c>
      <c r="AD10" s="38">
        <v>0</v>
      </c>
      <c r="AE10" s="39">
        <v>0</v>
      </c>
    </row>
    <row r="11" spans="1:36" s="1" customFormat="1" ht="15" customHeight="1" x14ac:dyDescent="0.25">
      <c r="A11" s="37"/>
      <c r="B11" s="35" t="s">
        <v>111</v>
      </c>
      <c r="C11" s="38">
        <v>0</v>
      </c>
      <c r="D11" s="38">
        <v>25437</v>
      </c>
      <c r="E11" s="38">
        <v>0</v>
      </c>
      <c r="F11" s="38">
        <v>0</v>
      </c>
      <c r="G11" s="38">
        <v>38741</v>
      </c>
      <c r="H11" s="38">
        <v>0</v>
      </c>
      <c r="I11" s="38">
        <v>4530</v>
      </c>
      <c r="J11" s="38">
        <v>199</v>
      </c>
      <c r="K11" s="38">
        <v>0</v>
      </c>
      <c r="L11" s="38">
        <v>0</v>
      </c>
      <c r="M11" s="38">
        <v>0</v>
      </c>
      <c r="N11" s="38">
        <v>0</v>
      </c>
      <c r="O11" s="38">
        <v>2699</v>
      </c>
      <c r="P11" s="38">
        <v>0</v>
      </c>
      <c r="Q11" s="38">
        <v>995.04</v>
      </c>
      <c r="R11" s="38">
        <v>640</v>
      </c>
      <c r="S11" s="38">
        <v>0</v>
      </c>
      <c r="T11" s="38">
        <v>0</v>
      </c>
      <c r="U11" s="38">
        <v>0</v>
      </c>
      <c r="V11" s="38">
        <v>69159</v>
      </c>
      <c r="W11" s="38">
        <v>0</v>
      </c>
      <c r="X11" s="38">
        <v>0</v>
      </c>
      <c r="Y11" s="38">
        <v>76</v>
      </c>
      <c r="Z11" s="38">
        <v>0</v>
      </c>
      <c r="AA11" s="38">
        <v>0</v>
      </c>
      <c r="AB11" s="38">
        <v>0</v>
      </c>
      <c r="AC11" s="38">
        <v>0</v>
      </c>
      <c r="AD11" s="38">
        <v>0</v>
      </c>
      <c r="AE11" s="39">
        <v>0</v>
      </c>
    </row>
    <row r="12" spans="1:36" s="1" customFormat="1" ht="15" customHeight="1" x14ac:dyDescent="0.25">
      <c r="A12" s="37"/>
      <c r="B12" s="35" t="s">
        <v>112</v>
      </c>
      <c r="C12" s="38">
        <v>0</v>
      </c>
      <c r="D12" s="38">
        <v>1173031</v>
      </c>
      <c r="E12" s="38">
        <v>0</v>
      </c>
      <c r="F12" s="38">
        <v>0</v>
      </c>
      <c r="G12" s="38">
        <v>31892</v>
      </c>
      <c r="H12" s="38">
        <v>11734</v>
      </c>
      <c r="I12" s="38">
        <v>38148</v>
      </c>
      <c r="J12" s="38">
        <v>3934</v>
      </c>
      <c r="K12" s="38">
        <v>51265</v>
      </c>
      <c r="L12" s="38">
        <v>0</v>
      </c>
      <c r="M12" s="38">
        <v>0</v>
      </c>
      <c r="N12" s="38">
        <v>0</v>
      </c>
      <c r="O12" s="38">
        <v>20360</v>
      </c>
      <c r="P12" s="38">
        <v>0</v>
      </c>
      <c r="Q12" s="38">
        <v>1255622.105</v>
      </c>
      <c r="R12" s="38">
        <v>67674</v>
      </c>
      <c r="S12" s="38">
        <v>78286</v>
      </c>
      <c r="T12" s="38">
        <v>0</v>
      </c>
      <c r="U12" s="38">
        <v>0</v>
      </c>
      <c r="V12" s="38">
        <v>3354</v>
      </c>
      <c r="W12" s="38">
        <v>0</v>
      </c>
      <c r="X12" s="38">
        <v>0</v>
      </c>
      <c r="Y12" s="38">
        <v>33998</v>
      </c>
      <c r="Z12" s="38">
        <v>0</v>
      </c>
      <c r="AA12" s="38">
        <v>0</v>
      </c>
      <c r="AB12" s="38">
        <v>0</v>
      </c>
      <c r="AC12" s="38">
        <v>0</v>
      </c>
      <c r="AD12" s="38">
        <v>0</v>
      </c>
      <c r="AE12" s="39">
        <v>0</v>
      </c>
    </row>
    <row r="13" spans="1:36" s="1" customFormat="1" ht="15" customHeight="1" x14ac:dyDescent="0.25">
      <c r="A13" s="37"/>
      <c r="B13" s="35" t="s">
        <v>113</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9">
        <v>0</v>
      </c>
    </row>
    <row r="14" spans="1:36" s="1" customFormat="1" ht="15" customHeight="1" x14ac:dyDescent="0.25">
      <c r="A14" s="7" t="s">
        <v>11</v>
      </c>
      <c r="B14" s="10" t="s">
        <v>61</v>
      </c>
      <c r="C14" s="31">
        <v>66439</v>
      </c>
      <c r="D14" s="31">
        <v>1233448</v>
      </c>
      <c r="E14" s="31">
        <v>12</v>
      </c>
      <c r="F14" s="31">
        <v>0</v>
      </c>
      <c r="G14" s="31">
        <v>0</v>
      </c>
      <c r="H14" s="31">
        <v>53</v>
      </c>
      <c r="I14" s="31">
        <v>27559</v>
      </c>
      <c r="J14" s="31">
        <v>12950</v>
      </c>
      <c r="K14" s="31">
        <v>205281</v>
      </c>
      <c r="L14" s="31">
        <v>5</v>
      </c>
      <c r="M14" s="31">
        <v>1087</v>
      </c>
      <c r="N14" s="31">
        <v>9751</v>
      </c>
      <c r="O14" s="31">
        <v>473826</v>
      </c>
      <c r="P14" s="31">
        <v>56540</v>
      </c>
      <c r="Q14" s="31">
        <v>2567600.301</v>
      </c>
      <c r="R14" s="31">
        <v>0</v>
      </c>
      <c r="S14" s="31">
        <v>2399166</v>
      </c>
      <c r="T14" s="31">
        <v>1465</v>
      </c>
      <c r="U14" s="31">
        <v>1147</v>
      </c>
      <c r="V14" s="31">
        <v>126430</v>
      </c>
      <c r="W14" s="31">
        <v>0</v>
      </c>
      <c r="X14" s="31">
        <v>1446409</v>
      </c>
      <c r="Y14" s="31">
        <v>9310</v>
      </c>
      <c r="Z14" s="31">
        <v>2417</v>
      </c>
      <c r="AA14" s="31">
        <v>0</v>
      </c>
      <c r="AB14" s="31">
        <v>6038</v>
      </c>
      <c r="AC14" s="31">
        <v>694</v>
      </c>
      <c r="AD14" s="31">
        <v>0</v>
      </c>
      <c r="AE14" s="32">
        <v>0</v>
      </c>
    </row>
    <row r="15" spans="1:36" s="1" customFormat="1" ht="15" customHeight="1" x14ac:dyDescent="0.25">
      <c r="A15" s="7"/>
      <c r="B15" s="11" t="s">
        <v>62</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2"/>
    </row>
    <row r="16" spans="1:36" s="1" customFormat="1" ht="15" customHeight="1" x14ac:dyDescent="0.25">
      <c r="A16" s="37"/>
      <c r="B16" s="35" t="s">
        <v>111</v>
      </c>
      <c r="C16" s="38">
        <v>32851</v>
      </c>
      <c r="D16" s="38">
        <v>0</v>
      </c>
      <c r="E16" s="38">
        <v>0</v>
      </c>
      <c r="F16" s="38">
        <v>0</v>
      </c>
      <c r="G16" s="38">
        <v>0</v>
      </c>
      <c r="H16" s="38">
        <v>53</v>
      </c>
      <c r="I16" s="38">
        <v>27559</v>
      </c>
      <c r="J16" s="38">
        <v>12950</v>
      </c>
      <c r="K16" s="38">
        <v>205281</v>
      </c>
      <c r="L16" s="38">
        <v>5</v>
      </c>
      <c r="M16" s="38">
        <v>1087</v>
      </c>
      <c r="N16" s="38">
        <v>9751</v>
      </c>
      <c r="O16" s="38">
        <v>384024</v>
      </c>
      <c r="P16" s="38">
        <v>56540</v>
      </c>
      <c r="Q16" s="38">
        <v>1034802.047</v>
      </c>
      <c r="R16" s="38">
        <v>0</v>
      </c>
      <c r="S16" s="38">
        <v>1820835</v>
      </c>
      <c r="T16" s="38">
        <v>1465</v>
      </c>
      <c r="U16" s="38">
        <v>1147</v>
      </c>
      <c r="V16" s="38">
        <v>121324</v>
      </c>
      <c r="W16" s="38">
        <v>0</v>
      </c>
      <c r="X16" s="38">
        <v>359006</v>
      </c>
      <c r="Y16" s="38">
        <v>9310</v>
      </c>
      <c r="Z16" s="38">
        <v>2417</v>
      </c>
      <c r="AA16" s="38">
        <v>0</v>
      </c>
      <c r="AB16" s="38">
        <v>6038</v>
      </c>
      <c r="AC16" s="38">
        <v>694</v>
      </c>
      <c r="AD16" s="38">
        <v>0</v>
      </c>
      <c r="AE16" s="39">
        <v>0</v>
      </c>
    </row>
    <row r="17" spans="1:31" s="1" customFormat="1" ht="15" customHeight="1" x14ac:dyDescent="0.25">
      <c r="A17" s="37"/>
      <c r="B17" s="35" t="s">
        <v>112</v>
      </c>
      <c r="C17" s="38">
        <v>33588</v>
      </c>
      <c r="D17" s="38">
        <v>1233448</v>
      </c>
      <c r="E17" s="38">
        <v>12</v>
      </c>
      <c r="F17" s="38">
        <v>0</v>
      </c>
      <c r="G17" s="38">
        <v>0</v>
      </c>
      <c r="H17" s="38">
        <v>0</v>
      </c>
      <c r="I17" s="38">
        <v>0</v>
      </c>
      <c r="J17" s="38">
        <v>0</v>
      </c>
      <c r="K17" s="38">
        <v>0</v>
      </c>
      <c r="L17" s="38">
        <v>0</v>
      </c>
      <c r="M17" s="38">
        <v>0</v>
      </c>
      <c r="N17" s="38">
        <v>0</v>
      </c>
      <c r="O17" s="38">
        <v>87818</v>
      </c>
      <c r="P17" s="38">
        <v>0</v>
      </c>
      <c r="Q17" s="38">
        <v>1454127.3289999999</v>
      </c>
      <c r="R17" s="38">
        <v>0</v>
      </c>
      <c r="S17" s="38">
        <v>578331</v>
      </c>
      <c r="T17" s="38">
        <v>0</v>
      </c>
      <c r="U17" s="38">
        <v>0</v>
      </c>
      <c r="V17" s="38">
        <v>5106</v>
      </c>
      <c r="W17" s="38">
        <v>0</v>
      </c>
      <c r="X17" s="38">
        <v>1087403</v>
      </c>
      <c r="Y17" s="38">
        <v>0</v>
      </c>
      <c r="Z17" s="38">
        <v>0</v>
      </c>
      <c r="AA17" s="38">
        <v>0</v>
      </c>
      <c r="AB17" s="38">
        <v>0</v>
      </c>
      <c r="AC17" s="38">
        <v>0</v>
      </c>
      <c r="AD17" s="38">
        <v>0</v>
      </c>
      <c r="AE17" s="39">
        <v>0</v>
      </c>
    </row>
    <row r="18" spans="1:31" s="1" customFormat="1" ht="15" customHeight="1" x14ac:dyDescent="0.25">
      <c r="A18" s="37"/>
      <c r="B18" s="35" t="s">
        <v>113</v>
      </c>
      <c r="C18" s="38">
        <v>0</v>
      </c>
      <c r="D18" s="38">
        <v>0</v>
      </c>
      <c r="E18" s="38">
        <v>0</v>
      </c>
      <c r="F18" s="38">
        <v>0</v>
      </c>
      <c r="G18" s="38">
        <v>0</v>
      </c>
      <c r="H18" s="38">
        <v>0</v>
      </c>
      <c r="I18" s="38">
        <v>0</v>
      </c>
      <c r="J18" s="38">
        <v>0</v>
      </c>
      <c r="K18" s="38">
        <v>0</v>
      </c>
      <c r="L18" s="38">
        <v>0</v>
      </c>
      <c r="M18" s="38">
        <v>0</v>
      </c>
      <c r="N18" s="38">
        <v>0</v>
      </c>
      <c r="O18" s="38">
        <v>1984</v>
      </c>
      <c r="P18" s="38">
        <v>0</v>
      </c>
      <c r="Q18" s="38">
        <v>78670.925000000003</v>
      </c>
      <c r="R18" s="38">
        <v>0</v>
      </c>
      <c r="S18" s="38">
        <v>0</v>
      </c>
      <c r="T18" s="38">
        <v>0</v>
      </c>
      <c r="U18" s="38">
        <v>0</v>
      </c>
      <c r="V18" s="38">
        <v>0</v>
      </c>
      <c r="W18" s="38">
        <v>0</v>
      </c>
      <c r="X18" s="38">
        <v>0</v>
      </c>
      <c r="Y18" s="38">
        <v>0</v>
      </c>
      <c r="Z18" s="38">
        <v>0</v>
      </c>
      <c r="AA18" s="38">
        <v>0</v>
      </c>
      <c r="AB18" s="38">
        <v>0</v>
      </c>
      <c r="AC18" s="38">
        <v>0</v>
      </c>
      <c r="AD18" s="38">
        <v>0</v>
      </c>
      <c r="AE18" s="39">
        <v>0</v>
      </c>
    </row>
    <row r="19" spans="1:31" s="1" customFormat="1" ht="15" customHeight="1" x14ac:dyDescent="0.25">
      <c r="A19" s="7" t="s">
        <v>12</v>
      </c>
      <c r="B19" s="10" t="s">
        <v>108</v>
      </c>
      <c r="C19" s="31">
        <v>0</v>
      </c>
      <c r="D19" s="31">
        <v>0</v>
      </c>
      <c r="E19" s="31">
        <v>0</v>
      </c>
      <c r="F19" s="31">
        <v>0</v>
      </c>
      <c r="G19" s="31">
        <v>0</v>
      </c>
      <c r="H19" s="31">
        <v>0</v>
      </c>
      <c r="I19" s="31">
        <v>0</v>
      </c>
      <c r="J19" s="31">
        <v>0</v>
      </c>
      <c r="K19" s="31">
        <v>0</v>
      </c>
      <c r="L19" s="31">
        <v>0</v>
      </c>
      <c r="M19" s="31">
        <v>1565</v>
      </c>
      <c r="N19" s="31">
        <v>0</v>
      </c>
      <c r="O19" s="31">
        <v>0</v>
      </c>
      <c r="P19" s="31">
        <v>0</v>
      </c>
      <c r="Q19" s="31">
        <v>0</v>
      </c>
      <c r="R19" s="31">
        <v>0</v>
      </c>
      <c r="S19" s="31">
        <v>0</v>
      </c>
      <c r="T19" s="31">
        <v>0</v>
      </c>
      <c r="U19" s="31">
        <v>0</v>
      </c>
      <c r="V19" s="31">
        <v>0</v>
      </c>
      <c r="W19" s="31">
        <v>0</v>
      </c>
      <c r="X19" s="31">
        <v>0</v>
      </c>
      <c r="Y19" s="31">
        <v>0</v>
      </c>
      <c r="Z19" s="31">
        <v>0</v>
      </c>
      <c r="AA19" s="31">
        <v>0</v>
      </c>
      <c r="AB19" s="31">
        <v>0</v>
      </c>
      <c r="AC19" s="31">
        <v>0</v>
      </c>
      <c r="AD19" s="31">
        <v>0</v>
      </c>
      <c r="AE19" s="32">
        <v>0</v>
      </c>
    </row>
    <row r="20" spans="1:31" s="1" customFormat="1" ht="15" customHeight="1" x14ac:dyDescent="0.25">
      <c r="A20" s="7"/>
      <c r="B20" s="11" t="s">
        <v>63</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2"/>
    </row>
    <row r="21" spans="1:31" s="1" customFormat="1" ht="15" customHeight="1" x14ac:dyDescent="0.25">
      <c r="A21" s="7"/>
      <c r="B21" s="35" t="s">
        <v>111</v>
      </c>
      <c r="C21" s="38">
        <v>0</v>
      </c>
      <c r="D21" s="38">
        <v>0</v>
      </c>
      <c r="E21" s="38">
        <v>0</v>
      </c>
      <c r="F21" s="38">
        <v>0</v>
      </c>
      <c r="G21" s="38">
        <v>0</v>
      </c>
      <c r="H21" s="38">
        <v>0</v>
      </c>
      <c r="I21" s="38">
        <v>0</v>
      </c>
      <c r="J21" s="38">
        <v>0</v>
      </c>
      <c r="K21" s="38">
        <v>0</v>
      </c>
      <c r="L21" s="38">
        <v>0</v>
      </c>
      <c r="M21" s="38">
        <v>0</v>
      </c>
      <c r="N21" s="38">
        <v>0</v>
      </c>
      <c r="O21" s="38">
        <v>0</v>
      </c>
      <c r="P21" s="38">
        <v>0</v>
      </c>
      <c r="Q21" s="38">
        <v>0</v>
      </c>
      <c r="R21" s="38">
        <v>0</v>
      </c>
      <c r="S21" s="38">
        <v>0</v>
      </c>
      <c r="T21" s="38">
        <v>0</v>
      </c>
      <c r="U21" s="38">
        <v>0</v>
      </c>
      <c r="V21" s="38">
        <v>0</v>
      </c>
      <c r="W21" s="38">
        <v>0</v>
      </c>
      <c r="X21" s="38">
        <v>0</v>
      </c>
      <c r="Y21" s="38">
        <v>0</v>
      </c>
      <c r="Z21" s="38">
        <v>0</v>
      </c>
      <c r="AA21" s="38">
        <v>0</v>
      </c>
      <c r="AB21" s="38">
        <v>0</v>
      </c>
      <c r="AC21" s="38">
        <v>0</v>
      </c>
      <c r="AD21" s="38">
        <v>0</v>
      </c>
      <c r="AE21" s="39">
        <v>0</v>
      </c>
    </row>
    <row r="22" spans="1:31" ht="15" customHeight="1" x14ac:dyDescent="0.25">
      <c r="A22" s="7"/>
      <c r="B22" s="35" t="s">
        <v>112</v>
      </c>
      <c r="C22" s="38">
        <v>0</v>
      </c>
      <c r="D22" s="38">
        <v>0</v>
      </c>
      <c r="E22" s="38">
        <v>0</v>
      </c>
      <c r="F22" s="38">
        <v>0</v>
      </c>
      <c r="G22" s="38">
        <v>0</v>
      </c>
      <c r="H22" s="38">
        <v>0</v>
      </c>
      <c r="I22" s="38">
        <v>0</v>
      </c>
      <c r="J22" s="38">
        <v>0</v>
      </c>
      <c r="K22" s="38">
        <v>0</v>
      </c>
      <c r="L22" s="38">
        <v>0</v>
      </c>
      <c r="M22" s="38">
        <v>1565</v>
      </c>
      <c r="N22" s="38">
        <v>0</v>
      </c>
      <c r="O22" s="38">
        <v>0</v>
      </c>
      <c r="P22" s="38">
        <v>0</v>
      </c>
      <c r="Q22" s="38">
        <v>0</v>
      </c>
      <c r="R22" s="38">
        <v>0</v>
      </c>
      <c r="S22" s="38">
        <v>0</v>
      </c>
      <c r="T22" s="38">
        <v>0</v>
      </c>
      <c r="U22" s="38">
        <v>0</v>
      </c>
      <c r="V22" s="38">
        <v>0</v>
      </c>
      <c r="W22" s="38">
        <v>0</v>
      </c>
      <c r="X22" s="38">
        <v>0</v>
      </c>
      <c r="Y22" s="38">
        <v>0</v>
      </c>
      <c r="Z22" s="38">
        <v>0</v>
      </c>
      <c r="AA22" s="38">
        <v>0</v>
      </c>
      <c r="AB22" s="38">
        <v>0</v>
      </c>
      <c r="AC22" s="38">
        <v>0</v>
      </c>
      <c r="AD22" s="38">
        <v>0</v>
      </c>
      <c r="AE22" s="39">
        <v>0</v>
      </c>
    </row>
    <row r="23" spans="1:31" ht="15" customHeight="1" x14ac:dyDescent="0.25">
      <c r="A23" s="7"/>
      <c r="B23" s="35" t="s">
        <v>113</v>
      </c>
      <c r="C23" s="38">
        <v>0</v>
      </c>
      <c r="D23" s="38">
        <v>0</v>
      </c>
      <c r="E23" s="38">
        <v>0</v>
      </c>
      <c r="F23" s="38">
        <v>0</v>
      </c>
      <c r="G23" s="38">
        <v>0</v>
      </c>
      <c r="H23" s="38">
        <v>0</v>
      </c>
      <c r="I23" s="38">
        <v>0</v>
      </c>
      <c r="J23" s="38">
        <v>0</v>
      </c>
      <c r="K23" s="38">
        <v>0</v>
      </c>
      <c r="L23" s="38">
        <v>0</v>
      </c>
      <c r="M23" s="38">
        <v>0</v>
      </c>
      <c r="N23" s="38">
        <v>0</v>
      </c>
      <c r="O23" s="38">
        <v>0</v>
      </c>
      <c r="P23" s="38">
        <v>0</v>
      </c>
      <c r="Q23" s="38">
        <v>0</v>
      </c>
      <c r="R23" s="38">
        <v>0</v>
      </c>
      <c r="S23" s="38">
        <v>0</v>
      </c>
      <c r="T23" s="38">
        <v>0</v>
      </c>
      <c r="U23" s="38">
        <v>0</v>
      </c>
      <c r="V23" s="38">
        <v>0</v>
      </c>
      <c r="W23" s="38">
        <v>0</v>
      </c>
      <c r="X23" s="38">
        <v>0</v>
      </c>
      <c r="Y23" s="38">
        <v>0</v>
      </c>
      <c r="Z23" s="38">
        <v>0</v>
      </c>
      <c r="AA23" s="38">
        <v>0</v>
      </c>
      <c r="AB23" s="38">
        <v>0</v>
      </c>
      <c r="AC23" s="38">
        <v>0</v>
      </c>
      <c r="AD23" s="38">
        <v>0</v>
      </c>
      <c r="AE23" s="39">
        <v>0</v>
      </c>
    </row>
    <row r="24" spans="1:31" s="1" customFormat="1" ht="15" customHeight="1" x14ac:dyDescent="0.25">
      <c r="A24" s="7" t="s">
        <v>13</v>
      </c>
      <c r="B24" s="10" t="s">
        <v>64</v>
      </c>
      <c r="C24" s="31">
        <v>31835</v>
      </c>
      <c r="D24" s="31">
        <v>9008870</v>
      </c>
      <c r="E24" s="31">
        <v>3828</v>
      </c>
      <c r="F24" s="31">
        <v>14425</v>
      </c>
      <c r="G24" s="31">
        <v>1596388</v>
      </c>
      <c r="H24" s="31">
        <v>326712</v>
      </c>
      <c r="I24" s="31">
        <v>138992</v>
      </c>
      <c r="J24" s="31">
        <v>49991</v>
      </c>
      <c r="K24" s="31">
        <v>258793</v>
      </c>
      <c r="L24" s="31">
        <v>107083</v>
      </c>
      <c r="M24" s="31">
        <v>75936</v>
      </c>
      <c r="N24" s="31">
        <v>46561</v>
      </c>
      <c r="O24" s="31">
        <v>209214</v>
      </c>
      <c r="P24" s="31">
        <v>20333</v>
      </c>
      <c r="Q24" s="31">
        <v>6508478.9740000004</v>
      </c>
      <c r="R24" s="31">
        <v>341548</v>
      </c>
      <c r="S24" s="31">
        <v>7628131</v>
      </c>
      <c r="T24" s="31">
        <v>45009</v>
      </c>
      <c r="U24" s="31">
        <v>40749</v>
      </c>
      <c r="V24" s="31">
        <v>1758849</v>
      </c>
      <c r="W24" s="31">
        <v>1</v>
      </c>
      <c r="X24" s="31">
        <v>5432560</v>
      </c>
      <c r="Y24" s="31">
        <v>193805</v>
      </c>
      <c r="Z24" s="31">
        <v>1744</v>
      </c>
      <c r="AA24" s="31">
        <v>11989</v>
      </c>
      <c r="AB24" s="31">
        <v>0</v>
      </c>
      <c r="AC24" s="31">
        <v>0</v>
      </c>
      <c r="AD24" s="31">
        <v>0</v>
      </c>
      <c r="AE24" s="32">
        <v>465</v>
      </c>
    </row>
    <row r="25" spans="1:31" s="1" customFormat="1" ht="15" customHeight="1" x14ac:dyDescent="0.25">
      <c r="A25" s="7"/>
      <c r="B25" s="11" t="s">
        <v>114</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2"/>
    </row>
    <row r="26" spans="1:31" s="1" customFormat="1" ht="15" customHeight="1" x14ac:dyDescent="0.25">
      <c r="A26" s="37"/>
      <c r="B26" s="35" t="s">
        <v>111</v>
      </c>
      <c r="C26" s="38">
        <v>2388</v>
      </c>
      <c r="D26" s="38">
        <v>63089</v>
      </c>
      <c r="E26" s="38">
        <v>2301</v>
      </c>
      <c r="F26" s="38">
        <v>0</v>
      </c>
      <c r="G26" s="38">
        <v>30</v>
      </c>
      <c r="H26" s="38">
        <v>0</v>
      </c>
      <c r="I26" s="38">
        <v>0</v>
      </c>
      <c r="J26" s="38">
        <v>638</v>
      </c>
      <c r="K26" s="38">
        <v>0</v>
      </c>
      <c r="L26" s="38">
        <v>999</v>
      </c>
      <c r="M26" s="38">
        <v>0</v>
      </c>
      <c r="N26" s="38">
        <v>1507</v>
      </c>
      <c r="O26" s="38">
        <v>22916</v>
      </c>
      <c r="P26" s="38">
        <v>0</v>
      </c>
      <c r="Q26" s="38">
        <v>132789.87</v>
      </c>
      <c r="R26" s="38">
        <v>5786</v>
      </c>
      <c r="S26" s="38">
        <v>52782</v>
      </c>
      <c r="T26" s="38">
        <v>415</v>
      </c>
      <c r="U26" s="38">
        <v>7079</v>
      </c>
      <c r="V26" s="38">
        <v>369446</v>
      </c>
      <c r="W26" s="38">
        <v>1</v>
      </c>
      <c r="X26" s="38">
        <v>73255</v>
      </c>
      <c r="Y26" s="38">
        <v>0</v>
      </c>
      <c r="Z26" s="38">
        <v>0</v>
      </c>
      <c r="AA26" s="38">
        <v>11989</v>
      </c>
      <c r="AB26" s="38">
        <v>0</v>
      </c>
      <c r="AC26" s="38">
        <v>0</v>
      </c>
      <c r="AD26" s="38">
        <v>0</v>
      </c>
      <c r="AE26" s="39">
        <v>465</v>
      </c>
    </row>
    <row r="27" spans="1:31" s="1" customFormat="1" ht="15" customHeight="1" x14ac:dyDescent="0.25">
      <c r="A27" s="37"/>
      <c r="B27" s="35" t="s">
        <v>112</v>
      </c>
      <c r="C27" s="38">
        <v>29447</v>
      </c>
      <c r="D27" s="38">
        <v>8945781</v>
      </c>
      <c r="E27" s="38">
        <v>1527</v>
      </c>
      <c r="F27" s="38">
        <v>14425</v>
      </c>
      <c r="G27" s="38">
        <v>1596358</v>
      </c>
      <c r="H27" s="38">
        <v>318919</v>
      </c>
      <c r="I27" s="38">
        <v>138992</v>
      </c>
      <c r="J27" s="38">
        <v>49353</v>
      </c>
      <c r="K27" s="38">
        <v>258793</v>
      </c>
      <c r="L27" s="38">
        <v>106084</v>
      </c>
      <c r="M27" s="38">
        <v>75936</v>
      </c>
      <c r="N27" s="38">
        <v>45054</v>
      </c>
      <c r="O27" s="38">
        <v>186298</v>
      </c>
      <c r="P27" s="38">
        <v>20333</v>
      </c>
      <c r="Q27" s="38">
        <v>6375689.1040000003</v>
      </c>
      <c r="R27" s="38">
        <v>335762</v>
      </c>
      <c r="S27" s="38">
        <v>7575349</v>
      </c>
      <c r="T27" s="38">
        <v>44594</v>
      </c>
      <c r="U27" s="38">
        <v>33670</v>
      </c>
      <c r="V27" s="38">
        <v>1389403</v>
      </c>
      <c r="W27" s="38">
        <v>0</v>
      </c>
      <c r="X27" s="38">
        <v>2299653</v>
      </c>
      <c r="Y27" s="38">
        <v>193805</v>
      </c>
      <c r="Z27" s="38">
        <v>1744</v>
      </c>
      <c r="AA27" s="38">
        <v>0</v>
      </c>
      <c r="AB27" s="38">
        <v>0</v>
      </c>
      <c r="AC27" s="38">
        <v>0</v>
      </c>
      <c r="AD27" s="38">
        <v>0</v>
      </c>
      <c r="AE27" s="39">
        <v>0</v>
      </c>
    </row>
    <row r="28" spans="1:31" s="1" customFormat="1" ht="15" customHeight="1" x14ac:dyDescent="0.25">
      <c r="A28" s="37"/>
      <c r="B28" s="35" t="s">
        <v>113</v>
      </c>
      <c r="C28" s="38">
        <v>0</v>
      </c>
      <c r="D28" s="38">
        <v>0</v>
      </c>
      <c r="E28" s="38">
        <v>0</v>
      </c>
      <c r="F28" s="38">
        <v>0</v>
      </c>
      <c r="G28" s="38">
        <v>0</v>
      </c>
      <c r="H28" s="38">
        <v>7793</v>
      </c>
      <c r="I28" s="38">
        <v>0</v>
      </c>
      <c r="J28" s="38">
        <v>0</v>
      </c>
      <c r="K28" s="38">
        <v>0</v>
      </c>
      <c r="L28" s="38">
        <v>0</v>
      </c>
      <c r="M28" s="38">
        <v>0</v>
      </c>
      <c r="N28" s="38">
        <v>0</v>
      </c>
      <c r="O28" s="38">
        <v>0</v>
      </c>
      <c r="P28" s="38">
        <v>0</v>
      </c>
      <c r="Q28" s="38">
        <v>0</v>
      </c>
      <c r="R28" s="38">
        <v>0</v>
      </c>
      <c r="S28" s="38">
        <v>0</v>
      </c>
      <c r="T28" s="38">
        <v>0</v>
      </c>
      <c r="U28" s="38">
        <v>0</v>
      </c>
      <c r="V28" s="38">
        <v>0</v>
      </c>
      <c r="W28" s="38">
        <v>0</v>
      </c>
      <c r="X28" s="38">
        <v>3059652</v>
      </c>
      <c r="Y28" s="38">
        <v>0</v>
      </c>
      <c r="Z28" s="38">
        <v>0</v>
      </c>
      <c r="AA28" s="38">
        <v>0</v>
      </c>
      <c r="AB28" s="38">
        <v>0</v>
      </c>
      <c r="AC28" s="38">
        <v>0</v>
      </c>
      <c r="AD28" s="38">
        <v>0</v>
      </c>
      <c r="AE28" s="39">
        <v>0</v>
      </c>
    </row>
    <row r="29" spans="1:31" s="1" customFormat="1" ht="15" customHeight="1" x14ac:dyDescent="0.25">
      <c r="A29" s="7" t="s">
        <v>14</v>
      </c>
      <c r="B29" s="10" t="s">
        <v>65</v>
      </c>
      <c r="C29" s="31">
        <v>7316677</v>
      </c>
      <c r="D29" s="31">
        <v>43799445</v>
      </c>
      <c r="E29" s="31">
        <v>2213076</v>
      </c>
      <c r="F29" s="31">
        <v>1564050</v>
      </c>
      <c r="G29" s="31">
        <v>384123</v>
      </c>
      <c r="H29" s="31">
        <v>348715</v>
      </c>
      <c r="I29" s="31">
        <v>710428</v>
      </c>
      <c r="J29" s="31">
        <v>144933</v>
      </c>
      <c r="K29" s="31">
        <v>7877099</v>
      </c>
      <c r="L29" s="31">
        <v>374913</v>
      </c>
      <c r="M29" s="31">
        <v>127202</v>
      </c>
      <c r="N29" s="31">
        <v>293663</v>
      </c>
      <c r="O29" s="31">
        <v>15994988</v>
      </c>
      <c r="P29" s="31">
        <v>327866</v>
      </c>
      <c r="Q29" s="31">
        <v>61125502.126000002</v>
      </c>
      <c r="R29" s="31">
        <v>2370</v>
      </c>
      <c r="S29" s="31">
        <v>24876889</v>
      </c>
      <c r="T29" s="31">
        <v>716715</v>
      </c>
      <c r="U29" s="31">
        <v>593351</v>
      </c>
      <c r="V29" s="31">
        <v>31220436</v>
      </c>
      <c r="W29" s="31">
        <v>2349690</v>
      </c>
      <c r="X29" s="31">
        <v>41766416</v>
      </c>
      <c r="Y29" s="31">
        <v>903191</v>
      </c>
      <c r="Z29" s="31">
        <v>2861535</v>
      </c>
      <c r="AA29" s="31">
        <v>3344788</v>
      </c>
      <c r="AB29" s="31">
        <v>7387203</v>
      </c>
      <c r="AC29" s="31">
        <v>479646</v>
      </c>
      <c r="AD29" s="31">
        <v>0</v>
      </c>
      <c r="AE29" s="32">
        <v>1078253</v>
      </c>
    </row>
    <row r="30" spans="1:31" s="1" customFormat="1" ht="15" customHeight="1" x14ac:dyDescent="0.25">
      <c r="A30" s="7"/>
      <c r="B30" s="11" t="s">
        <v>66</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2"/>
    </row>
    <row r="31" spans="1:31" s="1" customFormat="1" ht="15" customHeight="1" x14ac:dyDescent="0.25">
      <c r="A31" s="37"/>
      <c r="B31" s="35" t="s">
        <v>112</v>
      </c>
      <c r="C31" s="38">
        <v>2180980</v>
      </c>
      <c r="D31" s="38">
        <v>7381636</v>
      </c>
      <c r="E31" s="38">
        <v>715962</v>
      </c>
      <c r="F31" s="38">
        <v>945666</v>
      </c>
      <c r="G31" s="38">
        <v>345204</v>
      </c>
      <c r="H31" s="38">
        <v>68043</v>
      </c>
      <c r="I31" s="38">
        <v>302976</v>
      </c>
      <c r="J31" s="38">
        <v>65645</v>
      </c>
      <c r="K31" s="38">
        <v>6378239</v>
      </c>
      <c r="L31" s="38">
        <v>193631</v>
      </c>
      <c r="M31" s="38">
        <v>1530</v>
      </c>
      <c r="N31" s="38">
        <v>45000</v>
      </c>
      <c r="O31" s="38">
        <v>4713175</v>
      </c>
      <c r="P31" s="38">
        <v>193988</v>
      </c>
      <c r="Q31" s="38">
        <v>17772255.125999998</v>
      </c>
      <c r="R31" s="38">
        <v>0</v>
      </c>
      <c r="S31" s="38">
        <v>3006172</v>
      </c>
      <c r="T31" s="38">
        <v>3017</v>
      </c>
      <c r="U31" s="38">
        <v>6016</v>
      </c>
      <c r="V31" s="38">
        <v>6287307</v>
      </c>
      <c r="W31" s="38">
        <v>0</v>
      </c>
      <c r="X31" s="38">
        <v>5674804</v>
      </c>
      <c r="Y31" s="38">
        <v>463033</v>
      </c>
      <c r="Z31" s="38">
        <v>39235</v>
      </c>
      <c r="AA31" s="38">
        <v>732108</v>
      </c>
      <c r="AB31" s="38">
        <v>234480</v>
      </c>
      <c r="AC31" s="38">
        <v>155196</v>
      </c>
      <c r="AD31" s="38">
        <v>0</v>
      </c>
      <c r="AE31" s="39">
        <v>47306</v>
      </c>
    </row>
    <row r="32" spans="1:31" s="1" customFormat="1" ht="15" customHeight="1" x14ac:dyDescent="0.25">
      <c r="A32" s="37"/>
      <c r="B32" s="35" t="s">
        <v>113</v>
      </c>
      <c r="C32" s="38">
        <v>5135697</v>
      </c>
      <c r="D32" s="38">
        <v>36417809</v>
      </c>
      <c r="E32" s="38">
        <v>1497114</v>
      </c>
      <c r="F32" s="38">
        <v>618384</v>
      </c>
      <c r="G32" s="38">
        <v>38919</v>
      </c>
      <c r="H32" s="38">
        <v>280672</v>
      </c>
      <c r="I32" s="38">
        <v>407452</v>
      </c>
      <c r="J32" s="38">
        <v>79288</v>
      </c>
      <c r="K32" s="38">
        <v>1498860</v>
      </c>
      <c r="L32" s="38">
        <v>181282</v>
      </c>
      <c r="M32" s="38">
        <v>125672</v>
      </c>
      <c r="N32" s="38">
        <v>248663</v>
      </c>
      <c r="O32" s="38">
        <v>11281813</v>
      </c>
      <c r="P32" s="38">
        <v>133878</v>
      </c>
      <c r="Q32" s="38">
        <v>43353247</v>
      </c>
      <c r="R32" s="38">
        <v>2370</v>
      </c>
      <c r="S32" s="38">
        <v>21870717</v>
      </c>
      <c r="T32" s="38">
        <v>713698</v>
      </c>
      <c r="U32" s="38">
        <v>587335</v>
      </c>
      <c r="V32" s="38">
        <v>24933129</v>
      </c>
      <c r="W32" s="38">
        <v>2349690</v>
      </c>
      <c r="X32" s="38">
        <v>36091612</v>
      </c>
      <c r="Y32" s="38">
        <v>440158</v>
      </c>
      <c r="Z32" s="38">
        <v>2822300</v>
      </c>
      <c r="AA32" s="38">
        <v>2612679</v>
      </c>
      <c r="AB32" s="38">
        <v>7152723</v>
      </c>
      <c r="AC32" s="38">
        <v>324450</v>
      </c>
      <c r="AD32" s="38">
        <v>0</v>
      </c>
      <c r="AE32" s="39">
        <v>1030947</v>
      </c>
    </row>
    <row r="33" spans="1:31" s="1" customFormat="1" ht="15" customHeight="1" x14ac:dyDescent="0.25">
      <c r="A33" s="7" t="s">
        <v>15</v>
      </c>
      <c r="B33" s="10" t="s">
        <v>67</v>
      </c>
      <c r="C33" s="31">
        <v>44</v>
      </c>
      <c r="D33" s="31">
        <v>44726</v>
      </c>
      <c r="E33" s="31">
        <v>0</v>
      </c>
      <c r="F33" s="31">
        <v>0</v>
      </c>
      <c r="G33" s="31">
        <v>1971</v>
      </c>
      <c r="H33" s="31">
        <v>224</v>
      </c>
      <c r="I33" s="31">
        <v>218</v>
      </c>
      <c r="J33" s="31">
        <v>24</v>
      </c>
      <c r="K33" s="31">
        <v>195238</v>
      </c>
      <c r="L33" s="31">
        <v>0</v>
      </c>
      <c r="M33" s="31">
        <v>0</v>
      </c>
      <c r="N33" s="31">
        <v>0</v>
      </c>
      <c r="O33" s="31">
        <v>10726</v>
      </c>
      <c r="P33" s="31">
        <v>0</v>
      </c>
      <c r="Q33" s="31">
        <v>6734.1909999999998</v>
      </c>
      <c r="R33" s="31">
        <v>0</v>
      </c>
      <c r="S33" s="31">
        <v>15269</v>
      </c>
      <c r="T33" s="31">
        <v>0</v>
      </c>
      <c r="U33" s="31">
        <v>0</v>
      </c>
      <c r="V33" s="31">
        <v>6102</v>
      </c>
      <c r="W33" s="31">
        <v>0</v>
      </c>
      <c r="X33" s="31">
        <v>17920</v>
      </c>
      <c r="Y33" s="31">
        <v>0</v>
      </c>
      <c r="Z33" s="31">
        <v>0</v>
      </c>
      <c r="AA33" s="31">
        <v>0</v>
      </c>
      <c r="AB33" s="31">
        <v>277</v>
      </c>
      <c r="AC33" s="31">
        <v>0</v>
      </c>
      <c r="AD33" s="31">
        <v>0</v>
      </c>
      <c r="AE33" s="32">
        <v>0</v>
      </c>
    </row>
    <row r="34" spans="1:31" ht="15" customHeight="1" x14ac:dyDescent="0.25">
      <c r="A34" s="7"/>
      <c r="B34" s="11" t="s">
        <v>115</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2"/>
    </row>
    <row r="35" spans="1:31" ht="15" customHeight="1" x14ac:dyDescent="0.25">
      <c r="A35" s="7" t="s">
        <v>16</v>
      </c>
      <c r="B35" s="10" t="s">
        <v>116</v>
      </c>
      <c r="C35" s="31">
        <v>0</v>
      </c>
      <c r="D35" s="31">
        <v>0</v>
      </c>
      <c r="E35" s="31">
        <v>0</v>
      </c>
      <c r="F35" s="31">
        <v>0</v>
      </c>
      <c r="G35" s="31">
        <v>0</v>
      </c>
      <c r="H35" s="31">
        <v>0</v>
      </c>
      <c r="I35" s="31">
        <v>-301</v>
      </c>
      <c r="J35" s="31">
        <v>0</v>
      </c>
      <c r="K35" s="31">
        <v>0</v>
      </c>
      <c r="L35" s="31">
        <v>0</v>
      </c>
      <c r="M35" s="31">
        <v>0</v>
      </c>
      <c r="N35" s="31">
        <v>0</v>
      </c>
      <c r="O35" s="31">
        <v>0</v>
      </c>
      <c r="P35" s="31">
        <v>0</v>
      </c>
      <c r="Q35" s="31">
        <v>0</v>
      </c>
      <c r="R35" s="31">
        <v>0</v>
      </c>
      <c r="S35" s="31">
        <v>38055</v>
      </c>
      <c r="T35" s="31">
        <v>0</v>
      </c>
      <c r="U35" s="31">
        <v>460</v>
      </c>
      <c r="V35" s="31">
        <v>48766</v>
      </c>
      <c r="W35" s="31">
        <v>0</v>
      </c>
      <c r="X35" s="31">
        <v>0</v>
      </c>
      <c r="Y35" s="31">
        <v>0</v>
      </c>
      <c r="Z35" s="31">
        <v>0</v>
      </c>
      <c r="AA35" s="31">
        <v>0</v>
      </c>
      <c r="AB35" s="31">
        <v>9225</v>
      </c>
      <c r="AC35" s="31">
        <v>0</v>
      </c>
      <c r="AD35" s="31">
        <v>0</v>
      </c>
      <c r="AE35" s="32">
        <v>0</v>
      </c>
    </row>
    <row r="36" spans="1:31" s="1" customFormat="1" ht="15" customHeight="1" x14ac:dyDescent="0.25">
      <c r="A36" s="7"/>
      <c r="B36" s="11" t="s">
        <v>68</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2"/>
    </row>
    <row r="37" spans="1:31" s="1" customFormat="1" ht="15" customHeight="1" x14ac:dyDescent="0.25">
      <c r="A37" s="7" t="s">
        <v>17</v>
      </c>
      <c r="B37" s="10" t="s">
        <v>69</v>
      </c>
      <c r="C37" s="31">
        <v>0</v>
      </c>
      <c r="D37" s="31">
        <v>3147784</v>
      </c>
      <c r="E37" s="31">
        <v>0</v>
      </c>
      <c r="F37" s="31">
        <v>149361</v>
      </c>
      <c r="G37" s="31">
        <v>23130</v>
      </c>
      <c r="H37" s="31">
        <v>232993</v>
      </c>
      <c r="I37" s="31">
        <v>263</v>
      </c>
      <c r="J37" s="31">
        <v>5269</v>
      </c>
      <c r="K37" s="31">
        <v>62500</v>
      </c>
      <c r="L37" s="31">
        <v>21</v>
      </c>
      <c r="M37" s="31">
        <v>20</v>
      </c>
      <c r="N37" s="31">
        <v>0</v>
      </c>
      <c r="O37" s="31">
        <v>319648</v>
      </c>
      <c r="P37" s="31">
        <v>24</v>
      </c>
      <c r="Q37" s="31">
        <v>1300601.8559999999</v>
      </c>
      <c r="R37" s="31">
        <v>3975</v>
      </c>
      <c r="S37" s="31">
        <v>185597</v>
      </c>
      <c r="T37" s="31">
        <v>0</v>
      </c>
      <c r="U37" s="31">
        <v>0</v>
      </c>
      <c r="V37" s="31">
        <v>97136</v>
      </c>
      <c r="W37" s="31">
        <v>0</v>
      </c>
      <c r="X37" s="31">
        <v>564537</v>
      </c>
      <c r="Y37" s="31">
        <v>136653</v>
      </c>
      <c r="Z37" s="31">
        <v>101388</v>
      </c>
      <c r="AA37" s="31">
        <v>8454</v>
      </c>
      <c r="AB37" s="31">
        <v>5955</v>
      </c>
      <c r="AC37" s="31">
        <v>5136</v>
      </c>
      <c r="AD37" s="31">
        <v>0</v>
      </c>
      <c r="AE37" s="32">
        <v>0</v>
      </c>
    </row>
    <row r="38" spans="1:31" s="1" customFormat="1" ht="15" customHeight="1" x14ac:dyDescent="0.25">
      <c r="A38" s="7"/>
      <c r="B38" s="11" t="s">
        <v>109</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2"/>
    </row>
    <row r="39" spans="1:31" s="1" customFormat="1" ht="15" customHeight="1" x14ac:dyDescent="0.25">
      <c r="A39" s="7" t="s">
        <v>18</v>
      </c>
      <c r="B39" s="10" t="s">
        <v>70</v>
      </c>
      <c r="C39" s="31">
        <v>67810</v>
      </c>
      <c r="D39" s="31">
        <v>342235</v>
      </c>
      <c r="E39" s="31">
        <v>4822</v>
      </c>
      <c r="F39" s="31">
        <v>1223</v>
      </c>
      <c r="G39" s="31">
        <v>16017</v>
      </c>
      <c r="H39" s="31">
        <v>7685</v>
      </c>
      <c r="I39" s="31">
        <v>6103</v>
      </c>
      <c r="J39" s="31">
        <v>11465</v>
      </c>
      <c r="K39" s="31">
        <v>20751</v>
      </c>
      <c r="L39" s="31">
        <v>8279</v>
      </c>
      <c r="M39" s="31">
        <v>5428</v>
      </c>
      <c r="N39" s="31">
        <v>6439</v>
      </c>
      <c r="O39" s="31">
        <v>192302</v>
      </c>
      <c r="P39" s="31">
        <v>1056</v>
      </c>
      <c r="Q39" s="31">
        <v>384604.50199999998</v>
      </c>
      <c r="R39" s="31">
        <v>1739</v>
      </c>
      <c r="S39" s="31">
        <v>199332</v>
      </c>
      <c r="T39" s="31">
        <v>3588</v>
      </c>
      <c r="U39" s="31">
        <v>4909</v>
      </c>
      <c r="V39" s="31">
        <v>194307</v>
      </c>
      <c r="W39" s="31">
        <v>4231</v>
      </c>
      <c r="X39" s="31">
        <v>331364</v>
      </c>
      <c r="Y39" s="31">
        <v>8321</v>
      </c>
      <c r="Z39" s="31">
        <v>20179</v>
      </c>
      <c r="AA39" s="31">
        <v>33628</v>
      </c>
      <c r="AB39" s="31">
        <v>31082</v>
      </c>
      <c r="AC39" s="31">
        <v>46929</v>
      </c>
      <c r="AD39" s="31">
        <v>29872</v>
      </c>
      <c r="AE39" s="32">
        <v>984</v>
      </c>
    </row>
    <row r="40" spans="1:31" s="1" customFormat="1" ht="15" customHeight="1" x14ac:dyDescent="0.25">
      <c r="A40" s="7"/>
      <c r="B40" s="11" t="s">
        <v>71</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2"/>
    </row>
    <row r="41" spans="1:31" s="1" customFormat="1" ht="15" customHeight="1" x14ac:dyDescent="0.25">
      <c r="A41" s="37"/>
      <c r="B41" s="35" t="s">
        <v>117</v>
      </c>
      <c r="C41" s="38">
        <v>67810</v>
      </c>
      <c r="D41" s="38">
        <v>342235</v>
      </c>
      <c r="E41" s="38">
        <v>4822</v>
      </c>
      <c r="F41" s="38">
        <v>1223</v>
      </c>
      <c r="G41" s="38">
        <v>16017</v>
      </c>
      <c r="H41" s="38">
        <v>7204</v>
      </c>
      <c r="I41" s="38">
        <v>6103</v>
      </c>
      <c r="J41" s="38">
        <v>11465</v>
      </c>
      <c r="K41" s="38">
        <v>20751</v>
      </c>
      <c r="L41" s="38">
        <v>8279</v>
      </c>
      <c r="M41" s="38">
        <v>5428</v>
      </c>
      <c r="N41" s="38">
        <v>6439</v>
      </c>
      <c r="O41" s="38">
        <v>192302</v>
      </c>
      <c r="P41" s="38">
        <v>1056</v>
      </c>
      <c r="Q41" s="38">
        <v>376159.158</v>
      </c>
      <c r="R41" s="38">
        <v>1739</v>
      </c>
      <c r="S41" s="38">
        <v>199332</v>
      </c>
      <c r="T41" s="38">
        <v>3588</v>
      </c>
      <c r="U41" s="38">
        <v>4909</v>
      </c>
      <c r="V41" s="38">
        <v>194307</v>
      </c>
      <c r="W41" s="38">
        <v>4231</v>
      </c>
      <c r="X41" s="38">
        <v>331364</v>
      </c>
      <c r="Y41" s="38">
        <v>8321</v>
      </c>
      <c r="Z41" s="38">
        <v>20179</v>
      </c>
      <c r="AA41" s="38">
        <v>33628</v>
      </c>
      <c r="AB41" s="38">
        <v>31082</v>
      </c>
      <c r="AC41" s="38">
        <v>46929</v>
      </c>
      <c r="AD41" s="38">
        <v>29872</v>
      </c>
      <c r="AE41" s="39">
        <v>984</v>
      </c>
    </row>
    <row r="42" spans="1:31" s="1" customFormat="1" ht="15" customHeight="1" x14ac:dyDescent="0.25">
      <c r="A42" s="37"/>
      <c r="B42" s="35" t="s">
        <v>118</v>
      </c>
      <c r="C42" s="38">
        <v>0</v>
      </c>
      <c r="D42" s="38">
        <v>0</v>
      </c>
      <c r="E42" s="38">
        <v>0</v>
      </c>
      <c r="F42" s="38">
        <v>0</v>
      </c>
      <c r="G42" s="38">
        <v>0</v>
      </c>
      <c r="H42" s="38">
        <v>481</v>
      </c>
      <c r="I42" s="38">
        <v>0</v>
      </c>
      <c r="J42" s="38">
        <v>0</v>
      </c>
      <c r="K42" s="38">
        <v>0</v>
      </c>
      <c r="L42" s="38">
        <v>0</v>
      </c>
      <c r="M42" s="38">
        <v>0</v>
      </c>
      <c r="N42" s="38">
        <v>0</v>
      </c>
      <c r="O42" s="38">
        <v>0</v>
      </c>
      <c r="P42" s="38">
        <v>0</v>
      </c>
      <c r="Q42" s="38">
        <v>8445.3439999999991</v>
      </c>
      <c r="R42" s="38">
        <v>0</v>
      </c>
      <c r="S42" s="38">
        <v>0</v>
      </c>
      <c r="T42" s="38">
        <v>0</v>
      </c>
      <c r="U42" s="38">
        <v>0</v>
      </c>
      <c r="V42" s="38">
        <v>0</v>
      </c>
      <c r="W42" s="38">
        <v>0</v>
      </c>
      <c r="X42" s="38">
        <v>0</v>
      </c>
      <c r="Y42" s="38">
        <v>0</v>
      </c>
      <c r="Z42" s="38">
        <v>0</v>
      </c>
      <c r="AA42" s="38">
        <v>0</v>
      </c>
      <c r="AB42" s="38">
        <v>0</v>
      </c>
      <c r="AC42" s="38">
        <v>0</v>
      </c>
      <c r="AD42" s="38">
        <v>0</v>
      </c>
      <c r="AE42" s="39">
        <v>0</v>
      </c>
    </row>
    <row r="43" spans="1:31" s="1" customFormat="1" ht="15" customHeight="1" x14ac:dyDescent="0.25">
      <c r="A43" s="7" t="s">
        <v>19</v>
      </c>
      <c r="B43" s="10" t="s">
        <v>72</v>
      </c>
      <c r="C43" s="31">
        <v>12792</v>
      </c>
      <c r="D43" s="31">
        <v>45250</v>
      </c>
      <c r="E43" s="31">
        <v>148</v>
      </c>
      <c r="F43" s="31">
        <v>22192</v>
      </c>
      <c r="G43" s="31">
        <v>3750</v>
      </c>
      <c r="H43" s="31">
        <v>337</v>
      </c>
      <c r="I43" s="31">
        <v>331</v>
      </c>
      <c r="J43" s="31">
        <v>1003</v>
      </c>
      <c r="K43" s="31">
        <v>0</v>
      </c>
      <c r="L43" s="31">
        <v>378</v>
      </c>
      <c r="M43" s="31">
        <v>0</v>
      </c>
      <c r="N43" s="31">
        <v>811</v>
      </c>
      <c r="O43" s="31">
        <v>30585</v>
      </c>
      <c r="P43" s="31">
        <v>730</v>
      </c>
      <c r="Q43" s="31">
        <v>122883.20699999999</v>
      </c>
      <c r="R43" s="31">
        <v>4215</v>
      </c>
      <c r="S43" s="31">
        <v>53404</v>
      </c>
      <c r="T43" s="31">
        <v>453</v>
      </c>
      <c r="U43" s="31">
        <v>1</v>
      </c>
      <c r="V43" s="31">
        <v>89598</v>
      </c>
      <c r="W43" s="31">
        <v>15418</v>
      </c>
      <c r="X43" s="31">
        <v>34285</v>
      </c>
      <c r="Y43" s="31">
        <v>3096</v>
      </c>
      <c r="Z43" s="31">
        <v>8590</v>
      </c>
      <c r="AA43" s="31">
        <v>286</v>
      </c>
      <c r="AB43" s="31">
        <v>27697</v>
      </c>
      <c r="AC43" s="31">
        <v>400</v>
      </c>
      <c r="AD43" s="31">
        <v>239</v>
      </c>
      <c r="AE43" s="32">
        <v>36368</v>
      </c>
    </row>
    <row r="44" spans="1:31" s="1" customFormat="1" ht="15" customHeight="1" x14ac:dyDescent="0.25">
      <c r="A44" s="7"/>
      <c r="B44" s="11" t="s">
        <v>43</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2"/>
    </row>
    <row r="45" spans="1:31" s="1" customFormat="1" ht="15" customHeight="1" x14ac:dyDescent="0.25">
      <c r="A45" s="37"/>
      <c r="B45" s="35" t="s">
        <v>119</v>
      </c>
      <c r="C45" s="38">
        <v>0</v>
      </c>
      <c r="D45" s="38">
        <v>0</v>
      </c>
      <c r="E45" s="38">
        <v>0</v>
      </c>
      <c r="F45" s="38">
        <v>0</v>
      </c>
      <c r="G45" s="38">
        <v>0</v>
      </c>
      <c r="H45" s="38">
        <v>0</v>
      </c>
      <c r="I45" s="38">
        <v>0</v>
      </c>
      <c r="J45" s="38">
        <v>0</v>
      </c>
      <c r="K45" s="38">
        <v>0</v>
      </c>
      <c r="L45" s="38">
        <v>0</v>
      </c>
      <c r="M45" s="38">
        <v>0</v>
      </c>
      <c r="N45" s="38">
        <v>0</v>
      </c>
      <c r="O45" s="38">
        <v>0</v>
      </c>
      <c r="P45" s="38">
        <v>0</v>
      </c>
      <c r="Q45" s="38">
        <v>0</v>
      </c>
      <c r="R45" s="38">
        <v>0</v>
      </c>
      <c r="S45" s="38">
        <v>0</v>
      </c>
      <c r="T45" s="38">
        <v>0</v>
      </c>
      <c r="U45" s="38">
        <v>0</v>
      </c>
      <c r="V45" s="38">
        <v>0</v>
      </c>
      <c r="W45" s="38">
        <v>0</v>
      </c>
      <c r="X45" s="38">
        <v>0</v>
      </c>
      <c r="Y45" s="38">
        <v>0</v>
      </c>
      <c r="Z45" s="38">
        <v>0</v>
      </c>
      <c r="AA45" s="38">
        <v>0</v>
      </c>
      <c r="AB45" s="38">
        <v>0</v>
      </c>
      <c r="AC45" s="38">
        <v>0</v>
      </c>
      <c r="AD45" s="38">
        <v>0</v>
      </c>
      <c r="AE45" s="39">
        <v>11957</v>
      </c>
    </row>
    <row r="46" spans="1:31" s="1" customFormat="1" ht="15" customHeight="1" x14ac:dyDescent="0.25">
      <c r="A46" s="37"/>
      <c r="B46" s="35" t="s">
        <v>120</v>
      </c>
      <c r="C46" s="38">
        <v>12792</v>
      </c>
      <c r="D46" s="38">
        <v>45250</v>
      </c>
      <c r="E46" s="38">
        <v>148</v>
      </c>
      <c r="F46" s="38">
        <v>22192</v>
      </c>
      <c r="G46" s="38">
        <v>3750</v>
      </c>
      <c r="H46" s="38">
        <v>337</v>
      </c>
      <c r="I46" s="38">
        <v>331</v>
      </c>
      <c r="J46" s="38">
        <v>1003</v>
      </c>
      <c r="K46" s="38">
        <v>0</v>
      </c>
      <c r="L46" s="38">
        <v>378</v>
      </c>
      <c r="M46" s="38">
        <v>0</v>
      </c>
      <c r="N46" s="38">
        <v>811</v>
      </c>
      <c r="O46" s="38">
        <v>30585</v>
      </c>
      <c r="P46" s="38">
        <v>730</v>
      </c>
      <c r="Q46" s="38">
        <v>122883.20699999999</v>
      </c>
      <c r="R46" s="38">
        <v>4215</v>
      </c>
      <c r="S46" s="38">
        <v>53404</v>
      </c>
      <c r="T46" s="38">
        <v>453</v>
      </c>
      <c r="U46" s="38">
        <v>1</v>
      </c>
      <c r="V46" s="38">
        <v>89598</v>
      </c>
      <c r="W46" s="38">
        <v>15418</v>
      </c>
      <c r="X46" s="38">
        <v>34285</v>
      </c>
      <c r="Y46" s="38">
        <v>3096</v>
      </c>
      <c r="Z46" s="38">
        <v>8590</v>
      </c>
      <c r="AA46" s="38">
        <v>286</v>
      </c>
      <c r="AB46" s="38">
        <v>27697</v>
      </c>
      <c r="AC46" s="38">
        <v>400</v>
      </c>
      <c r="AD46" s="38">
        <v>239</v>
      </c>
      <c r="AE46" s="39">
        <v>24411</v>
      </c>
    </row>
    <row r="47" spans="1:31" s="1" customFormat="1" ht="15" customHeight="1" x14ac:dyDescent="0.25">
      <c r="A47" s="7" t="s">
        <v>20</v>
      </c>
      <c r="B47" s="10" t="s">
        <v>73</v>
      </c>
      <c r="C47" s="31">
        <v>49484</v>
      </c>
      <c r="D47" s="31">
        <v>2494521</v>
      </c>
      <c r="E47" s="31">
        <v>277</v>
      </c>
      <c r="F47" s="31">
        <v>464</v>
      </c>
      <c r="G47" s="31">
        <v>3199</v>
      </c>
      <c r="H47" s="31">
        <v>959</v>
      </c>
      <c r="I47" s="31">
        <v>3948</v>
      </c>
      <c r="J47" s="31">
        <v>470</v>
      </c>
      <c r="K47" s="31">
        <v>17233</v>
      </c>
      <c r="L47" s="31">
        <v>1112</v>
      </c>
      <c r="M47" s="31">
        <v>339</v>
      </c>
      <c r="N47" s="31">
        <v>1669</v>
      </c>
      <c r="O47" s="31">
        <v>512447</v>
      </c>
      <c r="P47" s="31">
        <v>6017</v>
      </c>
      <c r="Q47" s="31">
        <v>1592642.5329999998</v>
      </c>
      <c r="R47" s="31">
        <v>4164</v>
      </c>
      <c r="S47" s="31">
        <v>669983</v>
      </c>
      <c r="T47" s="31">
        <v>48</v>
      </c>
      <c r="U47" s="31">
        <v>1758</v>
      </c>
      <c r="V47" s="31">
        <v>239660</v>
      </c>
      <c r="W47" s="31">
        <v>1521</v>
      </c>
      <c r="X47" s="31">
        <v>352910</v>
      </c>
      <c r="Y47" s="31">
        <v>83747</v>
      </c>
      <c r="Z47" s="31">
        <v>16691</v>
      </c>
      <c r="AA47" s="31">
        <v>38037</v>
      </c>
      <c r="AB47" s="31">
        <v>27715</v>
      </c>
      <c r="AC47" s="31">
        <v>12052</v>
      </c>
      <c r="AD47" s="31">
        <v>6328</v>
      </c>
      <c r="AE47" s="32">
        <v>12202</v>
      </c>
    </row>
    <row r="48" spans="1:31" s="1" customFormat="1" ht="15" customHeight="1" x14ac:dyDescent="0.25">
      <c r="A48" s="7"/>
      <c r="B48" s="11" t="s">
        <v>74</v>
      </c>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2"/>
    </row>
    <row r="49" spans="1:33" s="1" customFormat="1" ht="15" customHeight="1" x14ac:dyDescent="0.25">
      <c r="A49" s="37"/>
      <c r="B49" s="35" t="s">
        <v>121</v>
      </c>
      <c r="C49" s="38">
        <v>129</v>
      </c>
      <c r="D49" s="38">
        <v>6164</v>
      </c>
      <c r="E49" s="38">
        <v>0</v>
      </c>
      <c r="F49" s="38">
        <v>0</v>
      </c>
      <c r="G49" s="38">
        <v>0</v>
      </c>
      <c r="H49" s="38">
        <v>483</v>
      </c>
      <c r="I49" s="38">
        <v>0</v>
      </c>
      <c r="J49" s="38">
        <v>204</v>
      </c>
      <c r="K49" s="38">
        <v>0</v>
      </c>
      <c r="L49" s="38">
        <v>91</v>
      </c>
      <c r="M49" s="38">
        <v>8</v>
      </c>
      <c r="N49" s="38">
        <v>61</v>
      </c>
      <c r="O49" s="38">
        <v>5128</v>
      </c>
      <c r="P49" s="38">
        <v>396</v>
      </c>
      <c r="Q49" s="38">
        <v>431587.40399999998</v>
      </c>
      <c r="R49" s="38">
        <v>76</v>
      </c>
      <c r="S49" s="38">
        <v>0</v>
      </c>
      <c r="T49" s="38">
        <v>0</v>
      </c>
      <c r="U49" s="38">
        <v>0</v>
      </c>
      <c r="V49" s="38">
        <v>6585</v>
      </c>
      <c r="W49" s="38">
        <v>0</v>
      </c>
      <c r="X49" s="38">
        <v>36327</v>
      </c>
      <c r="Y49" s="38">
        <v>20132</v>
      </c>
      <c r="Z49" s="38">
        <v>2266</v>
      </c>
      <c r="AA49" s="38">
        <v>280</v>
      </c>
      <c r="AB49" s="38">
        <v>23218</v>
      </c>
      <c r="AC49" s="38">
        <v>504</v>
      </c>
      <c r="AD49" s="38">
        <v>0</v>
      </c>
      <c r="AE49" s="39">
        <v>4153</v>
      </c>
    </row>
    <row r="50" spans="1:33" s="1" customFormat="1" ht="15" customHeight="1" x14ac:dyDescent="0.25">
      <c r="A50" s="37"/>
      <c r="B50" s="35" t="s">
        <v>122</v>
      </c>
      <c r="C50" s="38">
        <v>49355</v>
      </c>
      <c r="D50" s="38">
        <v>2488357</v>
      </c>
      <c r="E50" s="38">
        <v>277</v>
      </c>
      <c r="F50" s="38">
        <v>464</v>
      </c>
      <c r="G50" s="38">
        <v>3199</v>
      </c>
      <c r="H50" s="38">
        <v>476</v>
      </c>
      <c r="I50" s="38">
        <v>3948</v>
      </c>
      <c r="J50" s="38">
        <v>266</v>
      </c>
      <c r="K50" s="38">
        <v>17233</v>
      </c>
      <c r="L50" s="38">
        <v>1021</v>
      </c>
      <c r="M50" s="38">
        <v>331</v>
      </c>
      <c r="N50" s="38">
        <v>1607</v>
      </c>
      <c r="O50" s="38">
        <v>507319</v>
      </c>
      <c r="P50" s="38">
        <v>5621</v>
      </c>
      <c r="Q50" s="38">
        <v>1161055.129</v>
      </c>
      <c r="R50" s="38">
        <v>4088</v>
      </c>
      <c r="S50" s="38">
        <v>669983</v>
      </c>
      <c r="T50" s="38">
        <v>48</v>
      </c>
      <c r="U50" s="38">
        <v>1758</v>
      </c>
      <c r="V50" s="38">
        <v>233075</v>
      </c>
      <c r="W50" s="38">
        <v>1521</v>
      </c>
      <c r="X50" s="38">
        <v>316583</v>
      </c>
      <c r="Y50" s="38">
        <v>63615</v>
      </c>
      <c r="Z50" s="38">
        <v>14425</v>
      </c>
      <c r="AA50" s="38">
        <v>37757</v>
      </c>
      <c r="AB50" s="38">
        <v>4497</v>
      </c>
      <c r="AC50" s="38">
        <v>11548</v>
      </c>
      <c r="AD50" s="38">
        <v>6328</v>
      </c>
      <c r="AE50" s="39">
        <v>8049</v>
      </c>
    </row>
    <row r="51" spans="1:33" s="1" customFormat="1" ht="15" customHeight="1" x14ac:dyDescent="0.25">
      <c r="A51" s="7" t="s">
        <v>21</v>
      </c>
      <c r="B51" s="10" t="s">
        <v>75</v>
      </c>
      <c r="C51" s="31">
        <v>61721</v>
      </c>
      <c r="D51" s="31">
        <v>1341090</v>
      </c>
      <c r="E51" s="31">
        <v>25874</v>
      </c>
      <c r="F51" s="31">
        <v>17920</v>
      </c>
      <c r="G51" s="31">
        <v>77653</v>
      </c>
      <c r="H51" s="31">
        <v>19788</v>
      </c>
      <c r="I51" s="31">
        <v>5949</v>
      </c>
      <c r="J51" s="31">
        <v>10179</v>
      </c>
      <c r="K51" s="31">
        <v>382807</v>
      </c>
      <c r="L51" s="31">
        <v>776</v>
      </c>
      <c r="M51" s="31">
        <v>11323</v>
      </c>
      <c r="N51" s="31">
        <v>848</v>
      </c>
      <c r="O51" s="31">
        <v>715927</v>
      </c>
      <c r="P51" s="31">
        <v>12056</v>
      </c>
      <c r="Q51" s="31">
        <v>537405.94099999999</v>
      </c>
      <c r="R51" s="31">
        <v>90941</v>
      </c>
      <c r="S51" s="31">
        <v>3019368</v>
      </c>
      <c r="T51" s="31">
        <v>6174</v>
      </c>
      <c r="U51" s="31">
        <v>8928</v>
      </c>
      <c r="V51" s="31">
        <v>374987</v>
      </c>
      <c r="W51" s="31">
        <v>21443</v>
      </c>
      <c r="X51" s="31">
        <v>78207</v>
      </c>
      <c r="Y51" s="31">
        <v>169792</v>
      </c>
      <c r="Z51" s="31">
        <v>11682</v>
      </c>
      <c r="AA51" s="31">
        <v>25543</v>
      </c>
      <c r="AB51" s="31">
        <v>17294</v>
      </c>
      <c r="AC51" s="31">
        <v>219534</v>
      </c>
      <c r="AD51" s="31">
        <v>40188</v>
      </c>
      <c r="AE51" s="32">
        <v>6543</v>
      </c>
    </row>
    <row r="52" spans="1:33" s="1" customFormat="1" ht="15" customHeight="1" x14ac:dyDescent="0.25">
      <c r="A52" s="7"/>
      <c r="B52" s="11" t="s">
        <v>44</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2"/>
    </row>
    <row r="53" spans="1:33" s="1" customFormat="1" ht="15" customHeight="1" x14ac:dyDescent="0.25">
      <c r="A53" s="7" t="s">
        <v>22</v>
      </c>
      <c r="B53" s="10" t="s">
        <v>76</v>
      </c>
      <c r="C53" s="31">
        <v>2750</v>
      </c>
      <c r="D53" s="31">
        <v>632370</v>
      </c>
      <c r="E53" s="31">
        <v>0</v>
      </c>
      <c r="F53" s="31">
        <v>0</v>
      </c>
      <c r="G53" s="31">
        <v>0</v>
      </c>
      <c r="H53" s="31">
        <v>0</v>
      </c>
      <c r="I53" s="31">
        <v>6761</v>
      </c>
      <c r="J53" s="31">
        <v>0</v>
      </c>
      <c r="K53" s="31">
        <v>6543</v>
      </c>
      <c r="L53" s="31">
        <v>2801</v>
      </c>
      <c r="M53" s="31">
        <v>2598</v>
      </c>
      <c r="N53" s="31">
        <v>2247</v>
      </c>
      <c r="O53" s="31">
        <v>8997</v>
      </c>
      <c r="P53" s="31">
        <v>0</v>
      </c>
      <c r="Q53" s="31">
        <v>191966.09299999999</v>
      </c>
      <c r="R53" s="31">
        <v>0</v>
      </c>
      <c r="S53" s="31">
        <v>1451467</v>
      </c>
      <c r="T53" s="31">
        <v>0</v>
      </c>
      <c r="U53" s="31">
        <v>0</v>
      </c>
      <c r="V53" s="31">
        <v>6332</v>
      </c>
      <c r="W53" s="31">
        <v>0</v>
      </c>
      <c r="X53" s="31">
        <v>53086</v>
      </c>
      <c r="Y53" s="31">
        <v>2199</v>
      </c>
      <c r="Z53" s="31">
        <v>27272</v>
      </c>
      <c r="AA53" s="31">
        <v>32436</v>
      </c>
      <c r="AB53" s="31">
        <v>7246</v>
      </c>
      <c r="AC53" s="31">
        <v>0</v>
      </c>
      <c r="AD53" s="31">
        <v>0</v>
      </c>
      <c r="AE53" s="32">
        <v>0</v>
      </c>
    </row>
    <row r="54" spans="1:33" s="1" customFormat="1" ht="15" customHeight="1" x14ac:dyDescent="0.25">
      <c r="A54" s="7"/>
      <c r="B54" s="11" t="s">
        <v>123</v>
      </c>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2"/>
    </row>
    <row r="55" spans="1:33" s="1" customFormat="1" ht="15" customHeight="1" x14ac:dyDescent="0.25">
      <c r="A55" s="36"/>
      <c r="B55" s="17" t="s">
        <v>124</v>
      </c>
      <c r="C55" s="27">
        <v>8887267</v>
      </c>
      <c r="D55" s="27">
        <v>67583370</v>
      </c>
      <c r="E55" s="27">
        <v>2515027</v>
      </c>
      <c r="F55" s="27">
        <v>2171920</v>
      </c>
      <c r="G55" s="27">
        <v>2401719</v>
      </c>
      <c r="H55" s="27">
        <v>1018811</v>
      </c>
      <c r="I55" s="27">
        <v>1001555</v>
      </c>
      <c r="J55" s="27">
        <v>381812</v>
      </c>
      <c r="K55" s="27">
        <v>12440373</v>
      </c>
      <c r="L55" s="27">
        <v>762765</v>
      </c>
      <c r="M55" s="27">
        <v>260065</v>
      </c>
      <c r="N55" s="27">
        <v>451563</v>
      </c>
      <c r="O55" s="27">
        <v>21080404</v>
      </c>
      <c r="P55" s="27">
        <v>454218</v>
      </c>
      <c r="Q55" s="27">
        <v>94144615.714000002</v>
      </c>
      <c r="R55" s="27">
        <v>545581</v>
      </c>
      <c r="S55" s="27">
        <v>45624919</v>
      </c>
      <c r="T55" s="27">
        <v>833488</v>
      </c>
      <c r="U55" s="27">
        <v>675592</v>
      </c>
      <c r="V55" s="27">
        <v>39416779</v>
      </c>
      <c r="W55" s="27">
        <v>2597897</v>
      </c>
      <c r="X55" s="27">
        <v>58365231</v>
      </c>
      <c r="Y55" s="27">
        <v>2055156</v>
      </c>
      <c r="Z55" s="27">
        <v>3131630</v>
      </c>
      <c r="AA55" s="27">
        <v>3787904</v>
      </c>
      <c r="AB55" s="27">
        <v>7857900</v>
      </c>
      <c r="AC55" s="27">
        <v>1110334</v>
      </c>
      <c r="AD55" s="27">
        <v>77520</v>
      </c>
      <c r="AE55" s="29">
        <v>1151916</v>
      </c>
      <c r="AG55" s="118"/>
    </row>
    <row r="56" spans="1:33" s="1" customFormat="1" ht="15" customHeight="1" x14ac:dyDescent="0.25">
      <c r="A56" s="8"/>
      <c r="B56" s="9" t="s">
        <v>45</v>
      </c>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30"/>
    </row>
    <row r="57" spans="1:33" s="1" customFormat="1" ht="15" customHeight="1" x14ac:dyDescent="0.25">
      <c r="A57" s="7" t="s">
        <v>9</v>
      </c>
      <c r="B57" s="10" t="s">
        <v>3</v>
      </c>
      <c r="C57" s="31">
        <v>624</v>
      </c>
      <c r="D57" s="31">
        <v>564618</v>
      </c>
      <c r="E57" s="31">
        <v>0</v>
      </c>
      <c r="F57" s="31">
        <v>0</v>
      </c>
      <c r="G57" s="31">
        <v>527</v>
      </c>
      <c r="H57" s="31">
        <v>53108</v>
      </c>
      <c r="I57" s="31">
        <v>413</v>
      </c>
      <c r="J57" s="31">
        <v>4</v>
      </c>
      <c r="K57" s="31">
        <v>7194</v>
      </c>
      <c r="L57" s="31">
        <v>0</v>
      </c>
      <c r="M57" s="31">
        <v>0</v>
      </c>
      <c r="N57" s="31">
        <v>0</v>
      </c>
      <c r="O57" s="31">
        <v>10634</v>
      </c>
      <c r="P57" s="31">
        <v>0</v>
      </c>
      <c r="Q57" s="31">
        <v>636033.13500000001</v>
      </c>
      <c r="R57" s="31">
        <v>4555</v>
      </c>
      <c r="S57" s="31">
        <v>418227</v>
      </c>
      <c r="T57" s="31">
        <v>53</v>
      </c>
      <c r="U57" s="31">
        <v>23</v>
      </c>
      <c r="V57" s="31">
        <v>119957</v>
      </c>
      <c r="W57" s="31">
        <v>0</v>
      </c>
      <c r="X57" s="31">
        <v>771112</v>
      </c>
      <c r="Y57" s="31">
        <v>88328</v>
      </c>
      <c r="Z57" s="31">
        <v>83</v>
      </c>
      <c r="AA57" s="31">
        <v>26956</v>
      </c>
      <c r="AB57" s="31">
        <v>0</v>
      </c>
      <c r="AC57" s="31">
        <v>1797</v>
      </c>
      <c r="AD57" s="31">
        <v>0</v>
      </c>
      <c r="AE57" s="32">
        <v>0</v>
      </c>
    </row>
    <row r="58" spans="1:33" s="1" customFormat="1" ht="15" customHeight="1" x14ac:dyDescent="0.25">
      <c r="A58" s="7"/>
      <c r="B58" s="11" t="s">
        <v>46</v>
      </c>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2"/>
    </row>
    <row r="59" spans="1:33" s="1" customFormat="1" ht="15" customHeight="1" x14ac:dyDescent="0.25">
      <c r="A59" s="37"/>
      <c r="B59" s="35" t="s">
        <v>125</v>
      </c>
      <c r="C59" s="38">
        <v>624</v>
      </c>
      <c r="D59" s="38">
        <v>360022</v>
      </c>
      <c r="E59" s="38">
        <v>0</v>
      </c>
      <c r="F59" s="38">
        <v>0</v>
      </c>
      <c r="G59" s="38">
        <v>527</v>
      </c>
      <c r="H59" s="38">
        <v>39092</v>
      </c>
      <c r="I59" s="38">
        <v>413</v>
      </c>
      <c r="J59" s="38">
        <v>4</v>
      </c>
      <c r="K59" s="38">
        <v>7194</v>
      </c>
      <c r="L59" s="38">
        <v>0</v>
      </c>
      <c r="M59" s="38">
        <v>0</v>
      </c>
      <c r="N59" s="38">
        <v>0</v>
      </c>
      <c r="O59" s="38">
        <v>10634</v>
      </c>
      <c r="P59" s="38">
        <v>0</v>
      </c>
      <c r="Q59" s="38">
        <v>636033.13500000001</v>
      </c>
      <c r="R59" s="38">
        <v>4555</v>
      </c>
      <c r="S59" s="38">
        <v>418227</v>
      </c>
      <c r="T59" s="38">
        <v>53</v>
      </c>
      <c r="U59" s="38">
        <v>23</v>
      </c>
      <c r="V59" s="38">
        <v>119957</v>
      </c>
      <c r="W59" s="38">
        <v>0</v>
      </c>
      <c r="X59" s="38">
        <v>771112</v>
      </c>
      <c r="Y59" s="38">
        <v>77496</v>
      </c>
      <c r="Z59" s="38">
        <v>83</v>
      </c>
      <c r="AA59" s="38">
        <v>26956</v>
      </c>
      <c r="AB59" s="38">
        <v>0</v>
      </c>
      <c r="AC59" s="38">
        <v>1797</v>
      </c>
      <c r="AD59" s="38">
        <v>0</v>
      </c>
      <c r="AE59" s="39">
        <v>0</v>
      </c>
    </row>
    <row r="60" spans="1:33" s="1" customFormat="1" ht="15" customHeight="1" x14ac:dyDescent="0.25">
      <c r="A60" s="7"/>
      <c r="B60" s="35" t="s">
        <v>126</v>
      </c>
      <c r="C60" s="38">
        <v>0</v>
      </c>
      <c r="D60" s="38">
        <v>0</v>
      </c>
      <c r="E60" s="38">
        <v>0</v>
      </c>
      <c r="F60" s="38">
        <v>0</v>
      </c>
      <c r="G60" s="38">
        <v>0</v>
      </c>
      <c r="H60" s="38">
        <v>14016</v>
      </c>
      <c r="I60" s="38">
        <v>0</v>
      </c>
      <c r="J60" s="38">
        <v>0</v>
      </c>
      <c r="K60" s="38">
        <v>0</v>
      </c>
      <c r="L60" s="38">
        <v>0</v>
      </c>
      <c r="M60" s="38">
        <v>0</v>
      </c>
      <c r="N60" s="38">
        <v>0</v>
      </c>
      <c r="O60" s="38">
        <v>0</v>
      </c>
      <c r="P60" s="38">
        <v>0</v>
      </c>
      <c r="Q60" s="38">
        <v>0</v>
      </c>
      <c r="R60" s="38">
        <v>0</v>
      </c>
      <c r="S60" s="38">
        <v>0</v>
      </c>
      <c r="T60" s="38">
        <v>0</v>
      </c>
      <c r="U60" s="38">
        <v>0</v>
      </c>
      <c r="V60" s="38">
        <v>0</v>
      </c>
      <c r="W60" s="38">
        <v>0</v>
      </c>
      <c r="X60" s="38">
        <v>0</v>
      </c>
      <c r="Y60" s="38">
        <v>10832</v>
      </c>
      <c r="Z60" s="38">
        <v>0</v>
      </c>
      <c r="AA60" s="38">
        <v>0</v>
      </c>
      <c r="AB60" s="38">
        <v>0</v>
      </c>
      <c r="AC60" s="38">
        <v>0</v>
      </c>
      <c r="AD60" s="38">
        <v>0</v>
      </c>
      <c r="AE60" s="39">
        <v>0</v>
      </c>
    </row>
    <row r="61" spans="1:33" s="1" customFormat="1" ht="15" customHeight="1" x14ac:dyDescent="0.25">
      <c r="A61" s="37"/>
      <c r="B61" s="35" t="s">
        <v>127</v>
      </c>
      <c r="C61" s="38">
        <v>0</v>
      </c>
      <c r="D61" s="38">
        <v>0</v>
      </c>
      <c r="E61" s="38">
        <v>0</v>
      </c>
      <c r="F61" s="38">
        <v>0</v>
      </c>
      <c r="G61" s="38">
        <v>0</v>
      </c>
      <c r="H61" s="38">
        <v>0</v>
      </c>
      <c r="I61" s="38">
        <v>0</v>
      </c>
      <c r="J61" s="38">
        <v>0</v>
      </c>
      <c r="K61" s="38">
        <v>0</v>
      </c>
      <c r="L61" s="38">
        <v>0</v>
      </c>
      <c r="M61" s="38">
        <v>0</v>
      </c>
      <c r="N61" s="38">
        <v>0</v>
      </c>
      <c r="O61" s="38">
        <v>0</v>
      </c>
      <c r="P61" s="38">
        <v>0</v>
      </c>
      <c r="Q61" s="38">
        <v>0</v>
      </c>
      <c r="R61" s="38">
        <v>0</v>
      </c>
      <c r="S61" s="38">
        <v>0</v>
      </c>
      <c r="T61" s="38">
        <v>0</v>
      </c>
      <c r="U61" s="38">
        <v>0</v>
      </c>
      <c r="V61" s="38">
        <v>0</v>
      </c>
      <c r="W61" s="38">
        <v>0</v>
      </c>
      <c r="X61" s="38">
        <v>0</v>
      </c>
      <c r="Y61" s="38">
        <v>0</v>
      </c>
      <c r="Z61" s="38">
        <v>0</v>
      </c>
      <c r="AA61" s="38">
        <v>0</v>
      </c>
      <c r="AB61" s="38">
        <v>0</v>
      </c>
      <c r="AC61" s="38">
        <v>0</v>
      </c>
      <c r="AD61" s="38">
        <v>0</v>
      </c>
      <c r="AE61" s="39">
        <v>0</v>
      </c>
    </row>
    <row r="62" spans="1:33" s="1" customFormat="1" ht="15" customHeight="1" x14ac:dyDescent="0.25">
      <c r="A62" s="37"/>
      <c r="B62" s="35" t="s">
        <v>128</v>
      </c>
      <c r="C62" s="38">
        <v>0</v>
      </c>
      <c r="D62" s="38">
        <v>0</v>
      </c>
      <c r="E62" s="38">
        <v>0</v>
      </c>
      <c r="F62" s="38">
        <v>0</v>
      </c>
      <c r="G62" s="38">
        <v>0</v>
      </c>
      <c r="H62" s="38">
        <v>0</v>
      </c>
      <c r="I62" s="38">
        <v>0</v>
      </c>
      <c r="J62" s="38">
        <v>0</v>
      </c>
      <c r="K62" s="38">
        <v>0</v>
      </c>
      <c r="L62" s="38">
        <v>0</v>
      </c>
      <c r="M62" s="38">
        <v>0</v>
      </c>
      <c r="N62" s="38">
        <v>0</v>
      </c>
      <c r="O62" s="38">
        <v>0</v>
      </c>
      <c r="P62" s="38">
        <v>0</v>
      </c>
      <c r="Q62" s="38">
        <v>0</v>
      </c>
      <c r="R62" s="38">
        <v>0</v>
      </c>
      <c r="S62" s="38">
        <v>0</v>
      </c>
      <c r="T62" s="38">
        <v>0</v>
      </c>
      <c r="U62" s="38">
        <v>0</v>
      </c>
      <c r="V62" s="38">
        <v>0</v>
      </c>
      <c r="W62" s="38">
        <v>0</v>
      </c>
      <c r="X62" s="38">
        <v>0</v>
      </c>
      <c r="Y62" s="38">
        <v>0</v>
      </c>
      <c r="Z62" s="38">
        <v>0</v>
      </c>
      <c r="AA62" s="38">
        <v>0</v>
      </c>
      <c r="AB62" s="38">
        <v>0</v>
      </c>
      <c r="AC62" s="38">
        <v>0</v>
      </c>
      <c r="AD62" s="38">
        <v>0</v>
      </c>
      <c r="AE62" s="39">
        <v>0</v>
      </c>
    </row>
    <row r="63" spans="1:33" s="1" customFormat="1" ht="15" customHeight="1" x14ac:dyDescent="0.25">
      <c r="A63" s="37"/>
      <c r="B63" s="35" t="s">
        <v>129</v>
      </c>
      <c r="C63" s="38">
        <v>0</v>
      </c>
      <c r="D63" s="38">
        <v>204596</v>
      </c>
      <c r="E63" s="38">
        <v>0</v>
      </c>
      <c r="F63" s="38">
        <v>0</v>
      </c>
      <c r="G63" s="38">
        <v>0</v>
      </c>
      <c r="H63" s="38">
        <v>0</v>
      </c>
      <c r="I63" s="38">
        <v>0</v>
      </c>
      <c r="J63" s="38">
        <v>0</v>
      </c>
      <c r="K63" s="38">
        <v>0</v>
      </c>
      <c r="L63" s="38">
        <v>0</v>
      </c>
      <c r="M63" s="38">
        <v>0</v>
      </c>
      <c r="N63" s="38">
        <v>0</v>
      </c>
      <c r="O63" s="38">
        <v>0</v>
      </c>
      <c r="P63" s="38">
        <v>0</v>
      </c>
      <c r="Q63" s="38">
        <v>0</v>
      </c>
      <c r="R63" s="38">
        <v>0</v>
      </c>
      <c r="S63" s="38">
        <v>0</v>
      </c>
      <c r="T63" s="38">
        <v>0</v>
      </c>
      <c r="U63" s="38">
        <v>0</v>
      </c>
      <c r="V63" s="38">
        <v>0</v>
      </c>
      <c r="W63" s="38">
        <v>0</v>
      </c>
      <c r="X63" s="38">
        <v>0</v>
      </c>
      <c r="Y63" s="38">
        <v>0</v>
      </c>
      <c r="Z63" s="38">
        <v>0</v>
      </c>
      <c r="AA63" s="38">
        <v>0</v>
      </c>
      <c r="AB63" s="38">
        <v>0</v>
      </c>
      <c r="AC63" s="38">
        <v>0</v>
      </c>
      <c r="AD63" s="38">
        <v>0</v>
      </c>
      <c r="AE63" s="39">
        <v>0</v>
      </c>
    </row>
    <row r="64" spans="1:33" s="1" customFormat="1" ht="15" customHeight="1" x14ac:dyDescent="0.25">
      <c r="A64" s="7" t="s">
        <v>10</v>
      </c>
      <c r="B64" s="10" t="s">
        <v>78</v>
      </c>
      <c r="C64" s="31">
        <v>0</v>
      </c>
      <c r="D64" s="31">
        <v>1481476</v>
      </c>
      <c r="E64" s="31">
        <v>0</v>
      </c>
      <c r="F64" s="31">
        <v>0</v>
      </c>
      <c r="G64" s="31">
        <v>0</v>
      </c>
      <c r="H64" s="31">
        <v>0</v>
      </c>
      <c r="I64" s="31">
        <v>0</v>
      </c>
      <c r="J64" s="31">
        <v>0</v>
      </c>
      <c r="K64" s="31">
        <v>0</v>
      </c>
      <c r="L64" s="31">
        <v>0</v>
      </c>
      <c r="M64" s="31">
        <v>0</v>
      </c>
      <c r="N64" s="31">
        <v>0</v>
      </c>
      <c r="O64" s="31">
        <v>22031</v>
      </c>
      <c r="P64" s="31">
        <v>0</v>
      </c>
      <c r="Q64" s="31">
        <v>0</v>
      </c>
      <c r="R64" s="31">
        <v>0</v>
      </c>
      <c r="S64" s="31">
        <v>0</v>
      </c>
      <c r="T64" s="31">
        <v>0</v>
      </c>
      <c r="U64" s="31">
        <v>0</v>
      </c>
      <c r="V64" s="31">
        <v>0</v>
      </c>
      <c r="W64" s="31">
        <v>0</v>
      </c>
      <c r="X64" s="31">
        <v>0</v>
      </c>
      <c r="Y64" s="31">
        <v>0</v>
      </c>
      <c r="Z64" s="31">
        <v>0</v>
      </c>
      <c r="AA64" s="31">
        <v>0</v>
      </c>
      <c r="AB64" s="31">
        <v>0</v>
      </c>
      <c r="AC64" s="31">
        <v>0</v>
      </c>
      <c r="AD64" s="31">
        <v>0</v>
      </c>
      <c r="AE64" s="32">
        <v>0</v>
      </c>
    </row>
    <row r="65" spans="1:31" s="1" customFormat="1" ht="15" customHeight="1" x14ac:dyDescent="0.25">
      <c r="A65" s="37"/>
      <c r="B65" s="11" t="s">
        <v>79</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2"/>
    </row>
    <row r="66" spans="1:31" s="1" customFormat="1" ht="15" customHeight="1" x14ac:dyDescent="0.25">
      <c r="A66" s="7"/>
      <c r="B66" s="35" t="s">
        <v>127</v>
      </c>
      <c r="C66" s="38">
        <v>0</v>
      </c>
      <c r="D66" s="38">
        <v>0</v>
      </c>
      <c r="E66" s="38">
        <v>0</v>
      </c>
      <c r="F66" s="38">
        <v>0</v>
      </c>
      <c r="G66" s="38">
        <v>0</v>
      </c>
      <c r="H66" s="38">
        <v>0</v>
      </c>
      <c r="I66" s="38">
        <v>0</v>
      </c>
      <c r="J66" s="38">
        <v>0</v>
      </c>
      <c r="K66" s="38">
        <v>0</v>
      </c>
      <c r="L66" s="38">
        <v>0</v>
      </c>
      <c r="M66" s="38">
        <v>0</v>
      </c>
      <c r="N66" s="38">
        <v>0</v>
      </c>
      <c r="O66" s="38">
        <v>22031</v>
      </c>
      <c r="P66" s="38">
        <v>0</v>
      </c>
      <c r="Q66" s="38">
        <v>0</v>
      </c>
      <c r="R66" s="38">
        <v>0</v>
      </c>
      <c r="S66" s="38">
        <v>0</v>
      </c>
      <c r="T66" s="38">
        <v>0</v>
      </c>
      <c r="U66" s="38">
        <v>0</v>
      </c>
      <c r="V66" s="38">
        <v>0</v>
      </c>
      <c r="W66" s="38">
        <v>0</v>
      </c>
      <c r="X66" s="38">
        <v>0</v>
      </c>
      <c r="Y66" s="38">
        <v>0</v>
      </c>
      <c r="Z66" s="38">
        <v>0</v>
      </c>
      <c r="AA66" s="38">
        <v>0</v>
      </c>
      <c r="AB66" s="38">
        <v>0</v>
      </c>
      <c r="AC66" s="38">
        <v>0</v>
      </c>
      <c r="AD66" s="38">
        <v>0</v>
      </c>
      <c r="AE66" s="39">
        <v>0</v>
      </c>
    </row>
    <row r="67" spans="1:31" s="1" customFormat="1" ht="15" customHeight="1" x14ac:dyDescent="0.25">
      <c r="A67" s="37"/>
      <c r="B67" s="35" t="s">
        <v>128</v>
      </c>
      <c r="C67" s="38">
        <v>0</v>
      </c>
      <c r="D67" s="38">
        <v>1481476</v>
      </c>
      <c r="E67" s="38">
        <v>0</v>
      </c>
      <c r="F67" s="38">
        <v>0</v>
      </c>
      <c r="G67" s="38">
        <v>0</v>
      </c>
      <c r="H67" s="38">
        <v>0</v>
      </c>
      <c r="I67" s="38">
        <v>0</v>
      </c>
      <c r="J67" s="38">
        <v>0</v>
      </c>
      <c r="K67" s="38">
        <v>0</v>
      </c>
      <c r="L67" s="38">
        <v>0</v>
      </c>
      <c r="M67" s="38">
        <v>0</v>
      </c>
      <c r="N67" s="38">
        <v>0</v>
      </c>
      <c r="O67" s="38">
        <v>0</v>
      </c>
      <c r="P67" s="38">
        <v>0</v>
      </c>
      <c r="Q67" s="38">
        <v>0</v>
      </c>
      <c r="R67" s="38">
        <v>0</v>
      </c>
      <c r="S67" s="38">
        <v>0</v>
      </c>
      <c r="T67" s="38">
        <v>0</v>
      </c>
      <c r="U67" s="38">
        <v>0</v>
      </c>
      <c r="V67" s="38">
        <v>0</v>
      </c>
      <c r="W67" s="38">
        <v>0</v>
      </c>
      <c r="X67" s="38">
        <v>0</v>
      </c>
      <c r="Y67" s="38">
        <v>0</v>
      </c>
      <c r="Z67" s="38">
        <v>0</v>
      </c>
      <c r="AA67" s="38">
        <v>0</v>
      </c>
      <c r="AB67" s="38">
        <v>0</v>
      </c>
      <c r="AC67" s="38">
        <v>0</v>
      </c>
      <c r="AD67" s="38">
        <v>0</v>
      </c>
      <c r="AE67" s="39">
        <v>0</v>
      </c>
    </row>
    <row r="68" spans="1:31" s="1" customFormat="1" ht="15" customHeight="1" x14ac:dyDescent="0.25">
      <c r="A68" s="37"/>
      <c r="B68" s="35" t="s">
        <v>129</v>
      </c>
      <c r="C68" s="38">
        <v>0</v>
      </c>
      <c r="D68" s="38">
        <v>0</v>
      </c>
      <c r="E68" s="38">
        <v>0</v>
      </c>
      <c r="F68" s="38">
        <v>0</v>
      </c>
      <c r="G68" s="38">
        <v>0</v>
      </c>
      <c r="H68" s="38">
        <v>0</v>
      </c>
      <c r="I68" s="38">
        <v>0</v>
      </c>
      <c r="J68" s="38">
        <v>0</v>
      </c>
      <c r="K68" s="38">
        <v>0</v>
      </c>
      <c r="L68" s="38">
        <v>0</v>
      </c>
      <c r="M68" s="38">
        <v>0</v>
      </c>
      <c r="N68" s="38">
        <v>0</v>
      </c>
      <c r="O68" s="38">
        <v>0</v>
      </c>
      <c r="P68" s="38">
        <v>0</v>
      </c>
      <c r="Q68" s="38">
        <v>0</v>
      </c>
      <c r="R68" s="38">
        <v>0</v>
      </c>
      <c r="S68" s="38">
        <v>0</v>
      </c>
      <c r="T68" s="38">
        <v>0</v>
      </c>
      <c r="U68" s="38">
        <v>0</v>
      </c>
      <c r="V68" s="38">
        <v>0</v>
      </c>
      <c r="W68" s="38">
        <v>0</v>
      </c>
      <c r="X68" s="38">
        <v>0</v>
      </c>
      <c r="Y68" s="38">
        <v>0</v>
      </c>
      <c r="Z68" s="38">
        <v>0</v>
      </c>
      <c r="AA68" s="38">
        <v>0</v>
      </c>
      <c r="AB68" s="38">
        <v>0</v>
      </c>
      <c r="AC68" s="38">
        <v>0</v>
      </c>
      <c r="AD68" s="38">
        <v>0</v>
      </c>
      <c r="AE68" s="39">
        <v>0</v>
      </c>
    </row>
    <row r="69" spans="1:31" s="1" customFormat="1" ht="15" customHeight="1" x14ac:dyDescent="0.25">
      <c r="A69" s="7" t="s">
        <v>11</v>
      </c>
      <c r="B69" s="10" t="s">
        <v>80</v>
      </c>
      <c r="C69" s="31">
        <v>8129877</v>
      </c>
      <c r="D69" s="31">
        <v>58544177</v>
      </c>
      <c r="E69" s="31">
        <v>2344823</v>
      </c>
      <c r="F69" s="31">
        <v>1907573</v>
      </c>
      <c r="G69" s="31">
        <v>1900074</v>
      </c>
      <c r="H69" s="31">
        <v>592686</v>
      </c>
      <c r="I69" s="31">
        <v>834502</v>
      </c>
      <c r="J69" s="31">
        <v>330710</v>
      </c>
      <c r="K69" s="31">
        <v>11667624</v>
      </c>
      <c r="L69" s="31">
        <v>650107</v>
      </c>
      <c r="M69" s="31">
        <v>214489</v>
      </c>
      <c r="N69" s="31">
        <v>420911</v>
      </c>
      <c r="O69" s="31">
        <v>19392441</v>
      </c>
      <c r="P69" s="31">
        <v>271935</v>
      </c>
      <c r="Q69" s="31">
        <v>83367839.04900001</v>
      </c>
      <c r="R69" s="31">
        <v>68221</v>
      </c>
      <c r="S69" s="31">
        <v>39310182</v>
      </c>
      <c r="T69" s="31">
        <v>738639</v>
      </c>
      <c r="U69" s="31">
        <v>625564</v>
      </c>
      <c r="V69" s="31">
        <v>35341706</v>
      </c>
      <c r="W69" s="31">
        <v>2245219</v>
      </c>
      <c r="X69" s="31">
        <v>52054986</v>
      </c>
      <c r="Y69" s="31">
        <v>1275667</v>
      </c>
      <c r="Z69" s="31">
        <v>2914658</v>
      </c>
      <c r="AA69" s="31">
        <v>3320647</v>
      </c>
      <c r="AB69" s="31">
        <v>7773999</v>
      </c>
      <c r="AC69" s="31">
        <v>860520</v>
      </c>
      <c r="AD69" s="31">
        <v>9776</v>
      </c>
      <c r="AE69" s="32">
        <v>1090572</v>
      </c>
    </row>
    <row r="70" spans="1:31" s="1" customFormat="1" ht="15" customHeight="1" x14ac:dyDescent="0.25">
      <c r="A70" s="37"/>
      <c r="B70" s="11" t="s">
        <v>81</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2"/>
    </row>
    <row r="71" spans="1:31" s="1" customFormat="1" ht="15" customHeight="1" x14ac:dyDescent="0.25">
      <c r="A71" s="7"/>
      <c r="B71" s="35" t="s">
        <v>127</v>
      </c>
      <c r="C71" s="38">
        <v>6922093</v>
      </c>
      <c r="D71" s="38">
        <v>55401131</v>
      </c>
      <c r="E71" s="38">
        <v>2341402</v>
      </c>
      <c r="F71" s="38">
        <v>1906685</v>
      </c>
      <c r="G71" s="38">
        <v>1871620</v>
      </c>
      <c r="H71" s="38">
        <v>450933</v>
      </c>
      <c r="I71" s="38">
        <v>826361</v>
      </c>
      <c r="J71" s="38">
        <v>317339</v>
      </c>
      <c r="K71" s="38">
        <v>11527187</v>
      </c>
      <c r="L71" s="38">
        <v>649834</v>
      </c>
      <c r="M71" s="38">
        <v>214489</v>
      </c>
      <c r="N71" s="38">
        <v>417719</v>
      </c>
      <c r="O71" s="38">
        <v>16367372</v>
      </c>
      <c r="P71" s="38">
        <v>271935</v>
      </c>
      <c r="Q71" s="38">
        <v>77221713.713</v>
      </c>
      <c r="R71" s="38">
        <v>67894</v>
      </c>
      <c r="S71" s="38">
        <v>37875852</v>
      </c>
      <c r="T71" s="38">
        <v>736932</v>
      </c>
      <c r="U71" s="38">
        <v>624497</v>
      </c>
      <c r="V71" s="38">
        <v>33423923</v>
      </c>
      <c r="W71" s="38">
        <v>2192894</v>
      </c>
      <c r="X71" s="38">
        <v>46248806</v>
      </c>
      <c r="Y71" s="38">
        <v>1275667</v>
      </c>
      <c r="Z71" s="38">
        <v>2903747</v>
      </c>
      <c r="AA71" s="38">
        <v>3320647</v>
      </c>
      <c r="AB71" s="38">
        <v>7716213</v>
      </c>
      <c r="AC71" s="38">
        <v>860520</v>
      </c>
      <c r="AD71" s="38">
        <v>9776</v>
      </c>
      <c r="AE71" s="39">
        <v>604253</v>
      </c>
    </row>
    <row r="72" spans="1:31" s="1" customFormat="1" ht="15" customHeight="1" x14ac:dyDescent="0.25">
      <c r="A72" s="7"/>
      <c r="B72" s="35" t="s">
        <v>128</v>
      </c>
      <c r="C72" s="38">
        <v>0</v>
      </c>
      <c r="D72" s="38">
        <v>2999196</v>
      </c>
      <c r="E72" s="38">
        <v>0</v>
      </c>
      <c r="F72" s="38">
        <v>0</v>
      </c>
      <c r="G72" s="38">
        <v>0</v>
      </c>
      <c r="H72" s="38">
        <v>101904</v>
      </c>
      <c r="I72" s="38">
        <v>0</v>
      </c>
      <c r="J72" s="38">
        <v>0</v>
      </c>
      <c r="K72" s="38">
        <v>0</v>
      </c>
      <c r="L72" s="38">
        <v>0</v>
      </c>
      <c r="M72" s="38">
        <v>0</v>
      </c>
      <c r="N72" s="38">
        <v>1823</v>
      </c>
      <c r="O72" s="38">
        <v>1431184</v>
      </c>
      <c r="P72" s="38">
        <v>0</v>
      </c>
      <c r="Q72" s="38">
        <v>2458137.2680000002</v>
      </c>
      <c r="R72" s="38">
        <v>0</v>
      </c>
      <c r="S72" s="38">
        <v>995653</v>
      </c>
      <c r="T72" s="38">
        <v>0</v>
      </c>
      <c r="U72" s="38">
        <v>0</v>
      </c>
      <c r="V72" s="38">
        <v>1502578</v>
      </c>
      <c r="W72" s="38">
        <v>0</v>
      </c>
      <c r="X72" s="38">
        <v>2347569</v>
      </c>
      <c r="Y72" s="38">
        <v>0</v>
      </c>
      <c r="Z72" s="38">
        <v>0</v>
      </c>
      <c r="AA72" s="38">
        <v>0</v>
      </c>
      <c r="AB72" s="38">
        <v>0</v>
      </c>
      <c r="AC72" s="38">
        <v>0</v>
      </c>
      <c r="AD72" s="38">
        <v>0</v>
      </c>
      <c r="AE72" s="39">
        <v>473592</v>
      </c>
    </row>
    <row r="73" spans="1:31" s="1" customFormat="1" ht="15" customHeight="1" x14ac:dyDescent="0.25">
      <c r="A73" s="7"/>
      <c r="B73" s="35" t="s">
        <v>129</v>
      </c>
      <c r="C73" s="38">
        <v>1207784</v>
      </c>
      <c r="D73" s="38">
        <v>143850</v>
      </c>
      <c r="E73" s="38">
        <v>3421</v>
      </c>
      <c r="F73" s="38">
        <v>888</v>
      </c>
      <c r="G73" s="38">
        <v>28454</v>
      </c>
      <c r="H73" s="38">
        <v>39849</v>
      </c>
      <c r="I73" s="38">
        <v>8141</v>
      </c>
      <c r="J73" s="38">
        <v>13371</v>
      </c>
      <c r="K73" s="38">
        <v>140437</v>
      </c>
      <c r="L73" s="38">
        <v>273</v>
      </c>
      <c r="M73" s="38">
        <v>0</v>
      </c>
      <c r="N73" s="38">
        <v>1369</v>
      </c>
      <c r="O73" s="38">
        <v>1593885</v>
      </c>
      <c r="P73" s="38">
        <v>0</v>
      </c>
      <c r="Q73" s="38">
        <v>3687988.068</v>
      </c>
      <c r="R73" s="38">
        <v>327</v>
      </c>
      <c r="S73" s="38">
        <v>438677</v>
      </c>
      <c r="T73" s="38">
        <v>1707</v>
      </c>
      <c r="U73" s="38">
        <v>1067</v>
      </c>
      <c r="V73" s="38">
        <v>415205</v>
      </c>
      <c r="W73" s="38">
        <v>52325</v>
      </c>
      <c r="X73" s="38">
        <v>3458611</v>
      </c>
      <c r="Y73" s="38">
        <v>0</v>
      </c>
      <c r="Z73" s="38">
        <v>10911</v>
      </c>
      <c r="AA73" s="38">
        <v>0</v>
      </c>
      <c r="AB73" s="38">
        <v>57786</v>
      </c>
      <c r="AC73" s="38">
        <v>0</v>
      </c>
      <c r="AD73" s="38">
        <v>0</v>
      </c>
      <c r="AE73" s="39">
        <v>12727</v>
      </c>
    </row>
    <row r="74" spans="1:31" s="1" customFormat="1" ht="15" customHeight="1" x14ac:dyDescent="0.25">
      <c r="A74" s="7" t="s">
        <v>12</v>
      </c>
      <c r="B74" s="10" t="s">
        <v>67</v>
      </c>
      <c r="C74" s="31">
        <v>869</v>
      </c>
      <c r="D74" s="31">
        <v>113065</v>
      </c>
      <c r="E74" s="31">
        <v>0</v>
      </c>
      <c r="F74" s="31">
        <v>0</v>
      </c>
      <c r="G74" s="31">
        <v>37042</v>
      </c>
      <c r="H74" s="31">
        <v>2641</v>
      </c>
      <c r="I74" s="31">
        <v>4</v>
      </c>
      <c r="J74" s="31">
        <v>60</v>
      </c>
      <c r="K74" s="31">
        <v>200241</v>
      </c>
      <c r="L74" s="31">
        <v>0</v>
      </c>
      <c r="M74" s="31">
        <v>0</v>
      </c>
      <c r="N74" s="31">
        <v>0</v>
      </c>
      <c r="O74" s="31">
        <v>347</v>
      </c>
      <c r="P74" s="31">
        <v>0</v>
      </c>
      <c r="Q74" s="31">
        <v>40686.697999999997</v>
      </c>
      <c r="R74" s="31">
        <v>0</v>
      </c>
      <c r="S74" s="31">
        <v>52349</v>
      </c>
      <c r="T74" s="31">
        <v>0</v>
      </c>
      <c r="U74" s="31">
        <v>514</v>
      </c>
      <c r="V74" s="31">
        <v>24190</v>
      </c>
      <c r="W74" s="31">
        <v>0</v>
      </c>
      <c r="X74" s="31">
        <v>354896</v>
      </c>
      <c r="Y74" s="31">
        <v>0</v>
      </c>
      <c r="Z74" s="31">
        <v>0</v>
      </c>
      <c r="AA74" s="31">
        <v>0</v>
      </c>
      <c r="AB74" s="31">
        <v>9559</v>
      </c>
      <c r="AC74" s="31">
        <v>0</v>
      </c>
      <c r="AD74" s="31">
        <v>0</v>
      </c>
      <c r="AE74" s="32">
        <v>0</v>
      </c>
    </row>
    <row r="75" spans="1:31" s="1" customFormat="1" ht="15" customHeight="1" x14ac:dyDescent="0.25">
      <c r="A75" s="37"/>
      <c r="B75" s="11" t="s">
        <v>115</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2"/>
    </row>
    <row r="76" spans="1:31" s="1" customFormat="1" ht="15" customHeight="1" x14ac:dyDescent="0.25">
      <c r="A76" s="7" t="s">
        <v>13</v>
      </c>
      <c r="B76" s="10" t="s">
        <v>116</v>
      </c>
      <c r="C76" s="31">
        <v>0</v>
      </c>
      <c r="D76" s="31">
        <v>0</v>
      </c>
      <c r="E76" s="31">
        <v>0</v>
      </c>
      <c r="F76" s="31">
        <v>0</v>
      </c>
      <c r="G76" s="31">
        <v>0</v>
      </c>
      <c r="H76" s="31">
        <v>0</v>
      </c>
      <c r="I76" s="31">
        <v>0</v>
      </c>
      <c r="J76" s="31">
        <v>0</v>
      </c>
      <c r="K76" s="31">
        <v>0</v>
      </c>
      <c r="L76" s="31">
        <v>0</v>
      </c>
      <c r="M76" s="31">
        <v>0</v>
      </c>
      <c r="N76" s="31">
        <v>0</v>
      </c>
      <c r="O76" s="31">
        <v>0</v>
      </c>
      <c r="P76" s="31">
        <v>0</v>
      </c>
      <c r="Q76" s="31">
        <v>0</v>
      </c>
      <c r="R76" s="31">
        <v>0</v>
      </c>
      <c r="S76" s="31">
        <v>0</v>
      </c>
      <c r="T76" s="31">
        <v>0</v>
      </c>
      <c r="U76" s="31">
        <v>0</v>
      </c>
      <c r="V76" s="31">
        <v>11147</v>
      </c>
      <c r="W76" s="31">
        <v>0</v>
      </c>
      <c r="X76" s="31">
        <v>0</v>
      </c>
      <c r="Y76" s="31">
        <v>0</v>
      </c>
      <c r="Z76" s="31">
        <v>0</v>
      </c>
      <c r="AA76" s="31">
        <v>0</v>
      </c>
      <c r="AB76" s="31">
        <v>0</v>
      </c>
      <c r="AC76" s="31">
        <v>0</v>
      </c>
      <c r="AD76" s="31">
        <v>0</v>
      </c>
      <c r="AE76" s="32">
        <v>0</v>
      </c>
    </row>
    <row r="77" spans="1:31" s="1" customFormat="1" ht="15" customHeight="1" x14ac:dyDescent="0.25">
      <c r="A77" s="7"/>
      <c r="B77" s="11" t="s">
        <v>68</v>
      </c>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2"/>
    </row>
    <row r="78" spans="1:31" s="1" customFormat="1" ht="15" customHeight="1" x14ac:dyDescent="0.25">
      <c r="A78" s="7" t="s">
        <v>14</v>
      </c>
      <c r="B78" s="10" t="s">
        <v>4</v>
      </c>
      <c r="C78" s="31">
        <v>48886</v>
      </c>
      <c r="D78" s="31">
        <v>386638</v>
      </c>
      <c r="E78" s="31">
        <v>406</v>
      </c>
      <c r="F78" s="31">
        <v>479</v>
      </c>
      <c r="G78" s="31">
        <v>1523</v>
      </c>
      <c r="H78" s="31">
        <v>216</v>
      </c>
      <c r="I78" s="31">
        <v>3285</v>
      </c>
      <c r="J78" s="31">
        <v>91</v>
      </c>
      <c r="K78" s="31">
        <v>28325</v>
      </c>
      <c r="L78" s="31">
        <v>249</v>
      </c>
      <c r="M78" s="31">
        <v>406</v>
      </c>
      <c r="N78" s="31">
        <v>139</v>
      </c>
      <c r="O78" s="31">
        <v>24506</v>
      </c>
      <c r="P78" s="31">
        <v>45</v>
      </c>
      <c r="Q78" s="31">
        <v>886987.34499999997</v>
      </c>
      <c r="R78" s="31">
        <v>4018</v>
      </c>
      <c r="S78" s="31">
        <v>368356</v>
      </c>
      <c r="T78" s="31">
        <v>4375</v>
      </c>
      <c r="U78" s="31">
        <v>823</v>
      </c>
      <c r="V78" s="31">
        <v>49270</v>
      </c>
      <c r="W78" s="31">
        <v>1292</v>
      </c>
      <c r="X78" s="31">
        <v>380613</v>
      </c>
      <c r="Y78" s="31">
        <v>14766</v>
      </c>
      <c r="Z78" s="31">
        <v>4949</v>
      </c>
      <c r="AA78" s="31">
        <v>19638</v>
      </c>
      <c r="AB78" s="31">
        <v>8012</v>
      </c>
      <c r="AC78" s="31">
        <v>19704</v>
      </c>
      <c r="AD78" s="31">
        <v>514</v>
      </c>
      <c r="AE78" s="32">
        <v>14845</v>
      </c>
    </row>
    <row r="79" spans="1:31" s="1" customFormat="1" ht="15" customHeight="1" x14ac:dyDescent="0.25">
      <c r="A79" s="7"/>
      <c r="B79" s="11" t="s">
        <v>42</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2"/>
    </row>
    <row r="80" spans="1:31" s="1" customFormat="1" ht="15" customHeight="1" x14ac:dyDescent="0.25">
      <c r="A80" s="7" t="s">
        <v>15</v>
      </c>
      <c r="B80" s="10" t="s">
        <v>82</v>
      </c>
      <c r="C80" s="31">
        <v>4840</v>
      </c>
      <c r="D80" s="31">
        <v>2521</v>
      </c>
      <c r="E80" s="31">
        <v>435</v>
      </c>
      <c r="F80" s="31">
        <v>15</v>
      </c>
      <c r="G80" s="31">
        <v>1355</v>
      </c>
      <c r="H80" s="31">
        <v>0</v>
      </c>
      <c r="I80" s="31">
        <v>3508</v>
      </c>
      <c r="J80" s="31">
        <v>750</v>
      </c>
      <c r="K80" s="31">
        <v>11028</v>
      </c>
      <c r="L80" s="31">
        <v>2443</v>
      </c>
      <c r="M80" s="31">
        <v>1504</v>
      </c>
      <c r="N80" s="31">
        <v>156</v>
      </c>
      <c r="O80" s="31">
        <v>1220</v>
      </c>
      <c r="P80" s="31">
        <v>358</v>
      </c>
      <c r="Q80" s="31">
        <v>104768.46399999999</v>
      </c>
      <c r="R80" s="31">
        <v>3680</v>
      </c>
      <c r="S80" s="31">
        <v>5581</v>
      </c>
      <c r="T80" s="31">
        <v>1205</v>
      </c>
      <c r="U80" s="31">
        <v>1176</v>
      </c>
      <c r="V80" s="31">
        <v>12664</v>
      </c>
      <c r="W80" s="31">
        <v>6877</v>
      </c>
      <c r="X80" s="31">
        <v>320972</v>
      </c>
      <c r="Y80" s="31">
        <v>5883</v>
      </c>
      <c r="Z80" s="31">
        <v>0</v>
      </c>
      <c r="AA80" s="31">
        <v>2131</v>
      </c>
      <c r="AB80" s="31">
        <v>46561</v>
      </c>
      <c r="AC80" s="31">
        <v>11248</v>
      </c>
      <c r="AD80" s="31">
        <v>6499</v>
      </c>
      <c r="AE80" s="32">
        <v>12522</v>
      </c>
    </row>
    <row r="81" spans="1:31" s="1" customFormat="1" ht="15" customHeight="1" x14ac:dyDescent="0.25">
      <c r="A81" s="7"/>
      <c r="B81" s="11" t="s">
        <v>83</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2"/>
    </row>
    <row r="82" spans="1:31" s="1" customFormat="1" ht="15" customHeight="1" x14ac:dyDescent="0.25">
      <c r="A82" s="7"/>
      <c r="B82" s="35" t="s">
        <v>130</v>
      </c>
      <c r="C82" s="38">
        <v>4181</v>
      </c>
      <c r="D82" s="38">
        <v>2521</v>
      </c>
      <c r="E82" s="38">
        <v>435</v>
      </c>
      <c r="F82" s="38">
        <v>0</v>
      </c>
      <c r="G82" s="38">
        <v>1355</v>
      </c>
      <c r="H82" s="38">
        <v>0</v>
      </c>
      <c r="I82" s="38">
        <v>2180</v>
      </c>
      <c r="J82" s="38">
        <v>24</v>
      </c>
      <c r="K82" s="38">
        <v>10112</v>
      </c>
      <c r="L82" s="38">
        <v>0</v>
      </c>
      <c r="M82" s="38">
        <v>0</v>
      </c>
      <c r="N82" s="38">
        <v>16</v>
      </c>
      <c r="O82" s="38">
        <v>1220</v>
      </c>
      <c r="P82" s="38">
        <v>358</v>
      </c>
      <c r="Q82" s="38">
        <v>7187.9610000000002</v>
      </c>
      <c r="R82" s="38">
        <v>2372</v>
      </c>
      <c r="S82" s="38">
        <v>5581</v>
      </c>
      <c r="T82" s="38">
        <v>1205</v>
      </c>
      <c r="U82" s="38">
        <v>1176</v>
      </c>
      <c r="V82" s="38">
        <v>2806</v>
      </c>
      <c r="W82" s="38">
        <v>6877</v>
      </c>
      <c r="X82" s="38">
        <v>60381</v>
      </c>
      <c r="Y82" s="38">
        <v>5883</v>
      </c>
      <c r="Z82" s="38">
        <v>0</v>
      </c>
      <c r="AA82" s="38">
        <v>182</v>
      </c>
      <c r="AB82" s="38">
        <v>15919</v>
      </c>
      <c r="AC82" s="38">
        <v>5115</v>
      </c>
      <c r="AD82" s="38">
        <v>653</v>
      </c>
      <c r="AE82" s="39">
        <v>11573</v>
      </c>
    </row>
    <row r="83" spans="1:31" s="1" customFormat="1" ht="15" customHeight="1" x14ac:dyDescent="0.25">
      <c r="A83" s="7"/>
      <c r="B83" s="35" t="s">
        <v>131</v>
      </c>
      <c r="C83" s="38">
        <v>659</v>
      </c>
      <c r="D83" s="38">
        <v>0</v>
      </c>
      <c r="E83" s="38">
        <v>0</v>
      </c>
      <c r="F83" s="38">
        <v>15</v>
      </c>
      <c r="G83" s="38">
        <v>0</v>
      </c>
      <c r="H83" s="38">
        <v>0</v>
      </c>
      <c r="I83" s="38">
        <v>1328</v>
      </c>
      <c r="J83" s="38">
        <v>726</v>
      </c>
      <c r="K83" s="38">
        <v>916</v>
      </c>
      <c r="L83" s="38">
        <v>2443</v>
      </c>
      <c r="M83" s="38">
        <v>1504</v>
      </c>
      <c r="N83" s="38">
        <v>140</v>
      </c>
      <c r="O83" s="38">
        <v>0</v>
      </c>
      <c r="P83" s="38">
        <v>0</v>
      </c>
      <c r="Q83" s="38">
        <v>97580.502999999997</v>
      </c>
      <c r="R83" s="38">
        <v>1308</v>
      </c>
      <c r="S83" s="38">
        <v>0</v>
      </c>
      <c r="T83" s="38">
        <v>0</v>
      </c>
      <c r="U83" s="38">
        <v>0</v>
      </c>
      <c r="V83" s="38">
        <v>9858</v>
      </c>
      <c r="W83" s="38">
        <v>0</v>
      </c>
      <c r="X83" s="38">
        <v>260591</v>
      </c>
      <c r="Y83" s="38">
        <v>0</v>
      </c>
      <c r="Z83" s="38">
        <v>0</v>
      </c>
      <c r="AA83" s="38">
        <v>1949</v>
      </c>
      <c r="AB83" s="38">
        <v>30642</v>
      </c>
      <c r="AC83" s="38">
        <v>6133</v>
      </c>
      <c r="AD83" s="38">
        <v>5846</v>
      </c>
      <c r="AE83" s="39">
        <v>949</v>
      </c>
    </row>
    <row r="84" spans="1:31" s="1" customFormat="1" ht="15" customHeight="1" x14ac:dyDescent="0.25">
      <c r="A84" s="7" t="s">
        <v>16</v>
      </c>
      <c r="B84" s="10" t="s">
        <v>84</v>
      </c>
      <c r="C84" s="31">
        <v>0</v>
      </c>
      <c r="D84" s="31">
        <v>0</v>
      </c>
      <c r="E84" s="31">
        <v>0</v>
      </c>
      <c r="F84" s="31">
        <v>0</v>
      </c>
      <c r="G84" s="31">
        <v>14427</v>
      </c>
      <c r="H84" s="31">
        <v>0</v>
      </c>
      <c r="I84" s="31">
        <v>0</v>
      </c>
      <c r="J84" s="31">
        <v>0</v>
      </c>
      <c r="K84" s="31">
        <v>0</v>
      </c>
      <c r="L84" s="31">
        <v>2761</v>
      </c>
      <c r="M84" s="31">
        <v>0</v>
      </c>
      <c r="N84" s="31">
        <v>0</v>
      </c>
      <c r="O84" s="31">
        <v>0</v>
      </c>
      <c r="P84" s="31">
        <v>0</v>
      </c>
      <c r="Q84" s="31">
        <v>0</v>
      </c>
      <c r="R84" s="31">
        <v>0</v>
      </c>
      <c r="S84" s="31">
        <v>0</v>
      </c>
      <c r="T84" s="31">
        <v>0</v>
      </c>
      <c r="U84" s="31">
        <v>0</v>
      </c>
      <c r="V84" s="31">
        <v>0</v>
      </c>
      <c r="W84" s="31">
        <v>0</v>
      </c>
      <c r="X84" s="31">
        <v>0</v>
      </c>
      <c r="Y84" s="31">
        <v>0</v>
      </c>
      <c r="Z84" s="31">
        <v>0</v>
      </c>
      <c r="AA84" s="31">
        <v>0</v>
      </c>
      <c r="AB84" s="31">
        <v>0</v>
      </c>
      <c r="AC84" s="31">
        <v>0</v>
      </c>
      <c r="AD84" s="31">
        <v>0</v>
      </c>
      <c r="AE84" s="32">
        <v>0</v>
      </c>
    </row>
    <row r="85" spans="1:31" s="1" customFormat="1" ht="15" customHeight="1" x14ac:dyDescent="0.25">
      <c r="A85" s="7"/>
      <c r="B85" s="11" t="s">
        <v>85</v>
      </c>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2"/>
    </row>
    <row r="86" spans="1:31" s="1" customFormat="1" ht="15" customHeight="1" x14ac:dyDescent="0.25">
      <c r="A86" s="7" t="s">
        <v>17</v>
      </c>
      <c r="B86" s="10" t="s">
        <v>5</v>
      </c>
      <c r="C86" s="31">
        <v>153139</v>
      </c>
      <c r="D86" s="31">
        <v>446356</v>
      </c>
      <c r="E86" s="31">
        <v>8318</v>
      </c>
      <c r="F86" s="31">
        <v>32288</v>
      </c>
      <c r="G86" s="31">
        <v>31082</v>
      </c>
      <c r="H86" s="31">
        <v>21915</v>
      </c>
      <c r="I86" s="31">
        <v>15108</v>
      </c>
      <c r="J86" s="31">
        <v>10220</v>
      </c>
      <c r="K86" s="31">
        <v>113998</v>
      </c>
      <c r="L86" s="31">
        <v>7428</v>
      </c>
      <c r="M86" s="31">
        <v>1373</v>
      </c>
      <c r="N86" s="31">
        <v>3531</v>
      </c>
      <c r="O86" s="31">
        <v>233198</v>
      </c>
      <c r="P86" s="31">
        <v>2995</v>
      </c>
      <c r="Q86" s="31">
        <v>850939.96299999999</v>
      </c>
      <c r="R86" s="31">
        <v>90498</v>
      </c>
      <c r="S86" s="31">
        <v>410501</v>
      </c>
      <c r="T86" s="31">
        <v>8351</v>
      </c>
      <c r="U86" s="31">
        <v>1585</v>
      </c>
      <c r="V86" s="31">
        <v>478256</v>
      </c>
      <c r="W86" s="31">
        <v>58641</v>
      </c>
      <c r="X86" s="31">
        <v>550969</v>
      </c>
      <c r="Y86" s="31">
        <v>78218</v>
      </c>
      <c r="Z86" s="31">
        <v>20355</v>
      </c>
      <c r="AA86" s="31">
        <v>83430</v>
      </c>
      <c r="AB86" s="31">
        <v>11147</v>
      </c>
      <c r="AC86" s="31">
        <v>92473</v>
      </c>
      <c r="AD86" s="31">
        <v>53661</v>
      </c>
      <c r="AE86" s="32">
        <v>10604</v>
      </c>
    </row>
    <row r="87" spans="1:31" s="1" customFormat="1" ht="15" customHeight="1" x14ac:dyDescent="0.25">
      <c r="A87" s="7"/>
      <c r="B87" s="11" t="s">
        <v>47</v>
      </c>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2"/>
    </row>
    <row r="88" spans="1:31" s="1" customFormat="1" ht="15" customHeight="1" x14ac:dyDescent="0.25">
      <c r="A88" s="7" t="s">
        <v>18</v>
      </c>
      <c r="B88" s="10" t="s">
        <v>132</v>
      </c>
      <c r="C88" s="31">
        <v>0</v>
      </c>
      <c r="D88" s="31">
        <v>0</v>
      </c>
      <c r="E88" s="31">
        <v>0</v>
      </c>
      <c r="F88" s="31">
        <v>0</v>
      </c>
      <c r="G88" s="31">
        <v>0</v>
      </c>
      <c r="H88" s="31">
        <v>0</v>
      </c>
      <c r="I88" s="31">
        <v>0</v>
      </c>
      <c r="J88" s="31">
        <v>0</v>
      </c>
      <c r="K88" s="31">
        <v>0</v>
      </c>
      <c r="L88" s="31">
        <v>0</v>
      </c>
      <c r="M88" s="31">
        <v>0</v>
      </c>
      <c r="N88" s="31">
        <v>0</v>
      </c>
      <c r="O88" s="31">
        <v>0</v>
      </c>
      <c r="P88" s="31">
        <v>0</v>
      </c>
      <c r="Q88" s="31">
        <v>0</v>
      </c>
      <c r="R88" s="31">
        <v>0</v>
      </c>
      <c r="S88" s="31">
        <v>2133666</v>
      </c>
      <c r="T88" s="31">
        <v>0</v>
      </c>
      <c r="U88" s="31">
        <v>0</v>
      </c>
      <c r="V88" s="31">
        <v>0</v>
      </c>
      <c r="W88" s="31">
        <v>0</v>
      </c>
      <c r="X88" s="31">
        <v>0</v>
      </c>
      <c r="Y88" s="31">
        <v>0</v>
      </c>
      <c r="Z88" s="31">
        <v>0</v>
      </c>
      <c r="AA88" s="31">
        <v>0</v>
      </c>
      <c r="AB88" s="31">
        <v>0</v>
      </c>
      <c r="AC88" s="31">
        <v>0</v>
      </c>
      <c r="AD88" s="31">
        <v>0</v>
      </c>
      <c r="AE88" s="32">
        <v>0</v>
      </c>
    </row>
    <row r="89" spans="1:31" s="1" customFormat="1" ht="15" customHeight="1" x14ac:dyDescent="0.25">
      <c r="A89" s="7"/>
      <c r="B89" s="11" t="s">
        <v>86</v>
      </c>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2"/>
    </row>
    <row r="90" spans="1:31" ht="15" customHeight="1" x14ac:dyDescent="0.25">
      <c r="A90" s="8"/>
      <c r="B90" s="40" t="s">
        <v>136</v>
      </c>
      <c r="C90" s="22">
        <v>8338235</v>
      </c>
      <c r="D90" s="22">
        <v>61538851</v>
      </c>
      <c r="E90" s="22">
        <v>2353982</v>
      </c>
      <c r="F90" s="22">
        <v>1940355</v>
      </c>
      <c r="G90" s="22">
        <v>1986030</v>
      </c>
      <c r="H90" s="22">
        <v>670566</v>
      </c>
      <c r="I90" s="22">
        <v>856820</v>
      </c>
      <c r="J90" s="22">
        <v>341835</v>
      </c>
      <c r="K90" s="22">
        <v>12028410</v>
      </c>
      <c r="L90" s="22">
        <v>662988</v>
      </c>
      <c r="M90" s="22">
        <v>217772</v>
      </c>
      <c r="N90" s="22">
        <v>424736</v>
      </c>
      <c r="O90" s="22">
        <v>19684377</v>
      </c>
      <c r="P90" s="22">
        <v>275333</v>
      </c>
      <c r="Q90" s="22">
        <v>85887254.654000014</v>
      </c>
      <c r="R90" s="22">
        <v>170972</v>
      </c>
      <c r="S90" s="22">
        <v>42698862</v>
      </c>
      <c r="T90" s="22">
        <v>752623</v>
      </c>
      <c r="U90" s="22">
        <v>629685</v>
      </c>
      <c r="V90" s="22">
        <v>36037190</v>
      </c>
      <c r="W90" s="22">
        <v>2312029</v>
      </c>
      <c r="X90" s="22">
        <v>54433548</v>
      </c>
      <c r="Y90" s="22">
        <v>1462862</v>
      </c>
      <c r="Z90" s="22">
        <v>2940045</v>
      </c>
      <c r="AA90" s="22">
        <v>3452802</v>
      </c>
      <c r="AB90" s="22">
        <v>7849278</v>
      </c>
      <c r="AC90" s="22">
        <v>985742</v>
      </c>
      <c r="AD90" s="22">
        <v>70450</v>
      </c>
      <c r="AE90" s="26">
        <v>1128543</v>
      </c>
    </row>
    <row r="91" spans="1:31" ht="15" customHeight="1" x14ac:dyDescent="0.25">
      <c r="A91" s="8"/>
      <c r="B91" s="13" t="s">
        <v>48</v>
      </c>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6"/>
    </row>
    <row r="92" spans="1:31" s="1" customFormat="1" ht="15" customHeight="1" x14ac:dyDescent="0.25">
      <c r="A92" s="7" t="s">
        <v>19</v>
      </c>
      <c r="B92" s="10" t="s">
        <v>6</v>
      </c>
      <c r="C92" s="31">
        <v>410430</v>
      </c>
      <c r="D92" s="31">
        <v>4725000</v>
      </c>
      <c r="E92" s="31">
        <v>101000</v>
      </c>
      <c r="F92" s="31">
        <v>296400</v>
      </c>
      <c r="G92" s="31">
        <v>171947</v>
      </c>
      <c r="H92" s="31">
        <v>150000</v>
      </c>
      <c r="I92" s="31">
        <v>59500</v>
      </c>
      <c r="J92" s="31">
        <v>20000</v>
      </c>
      <c r="K92" s="31">
        <v>311098</v>
      </c>
      <c r="L92" s="31">
        <v>60047</v>
      </c>
      <c r="M92" s="31">
        <v>14338</v>
      </c>
      <c r="N92" s="31">
        <v>19932</v>
      </c>
      <c r="O92" s="31">
        <v>2420000</v>
      </c>
      <c r="P92" s="31">
        <v>180000</v>
      </c>
      <c r="Q92" s="31">
        <v>3844143.7349999999</v>
      </c>
      <c r="R92" s="31">
        <v>81250</v>
      </c>
      <c r="S92" s="31">
        <v>5900000</v>
      </c>
      <c r="T92" s="31">
        <v>63000</v>
      </c>
      <c r="U92" s="31">
        <v>18638</v>
      </c>
      <c r="V92" s="31">
        <v>1293063</v>
      </c>
      <c r="W92" s="31">
        <v>124000</v>
      </c>
      <c r="X92" s="31">
        <v>1256723</v>
      </c>
      <c r="Y92" s="31">
        <v>844769</v>
      </c>
      <c r="Z92" s="31">
        <v>260306</v>
      </c>
      <c r="AA92" s="31">
        <v>280000</v>
      </c>
      <c r="AB92" s="31">
        <v>0</v>
      </c>
      <c r="AC92" s="31">
        <v>90812</v>
      </c>
      <c r="AD92" s="31">
        <v>0</v>
      </c>
      <c r="AE92" s="32">
        <v>0</v>
      </c>
    </row>
    <row r="93" spans="1:31" s="1" customFormat="1" ht="15" customHeight="1" x14ac:dyDescent="0.25">
      <c r="A93" s="7"/>
      <c r="B93" s="12" t="s">
        <v>6</v>
      </c>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2"/>
    </row>
    <row r="94" spans="1:31" s="4" customFormat="1" ht="15" customHeight="1" x14ac:dyDescent="0.25">
      <c r="A94" s="7" t="s">
        <v>20</v>
      </c>
      <c r="B94" s="10" t="s">
        <v>7</v>
      </c>
      <c r="C94" s="31">
        <v>6790</v>
      </c>
      <c r="D94" s="31">
        <v>16471</v>
      </c>
      <c r="E94" s="31">
        <v>0</v>
      </c>
      <c r="F94" s="31">
        <v>0</v>
      </c>
      <c r="G94" s="31">
        <v>1362</v>
      </c>
      <c r="H94" s="31">
        <v>12849</v>
      </c>
      <c r="I94" s="31">
        <v>0</v>
      </c>
      <c r="J94" s="31">
        <v>369</v>
      </c>
      <c r="K94" s="31">
        <v>0</v>
      </c>
      <c r="L94" s="31">
        <v>0</v>
      </c>
      <c r="M94" s="31">
        <v>0</v>
      </c>
      <c r="N94" s="31">
        <v>0</v>
      </c>
      <c r="O94" s="31">
        <v>0</v>
      </c>
      <c r="P94" s="31">
        <v>0</v>
      </c>
      <c r="Q94" s="31">
        <v>0</v>
      </c>
      <c r="R94" s="31">
        <v>0</v>
      </c>
      <c r="S94" s="31">
        <v>0</v>
      </c>
      <c r="T94" s="31">
        <v>0</v>
      </c>
      <c r="U94" s="31">
        <v>6681</v>
      </c>
      <c r="V94" s="31">
        <v>0</v>
      </c>
      <c r="W94" s="31">
        <v>0</v>
      </c>
      <c r="X94" s="31">
        <v>193390</v>
      </c>
      <c r="Y94" s="31">
        <v>8796</v>
      </c>
      <c r="Z94" s="31">
        <v>0</v>
      </c>
      <c r="AA94" s="31">
        <v>0</v>
      </c>
      <c r="AB94" s="31">
        <v>0</v>
      </c>
      <c r="AC94" s="31">
        <v>0</v>
      </c>
      <c r="AD94" s="31">
        <v>0</v>
      </c>
      <c r="AE94" s="32">
        <v>0</v>
      </c>
    </row>
    <row r="95" spans="1:31" s="4" customFormat="1" ht="15" customHeight="1" x14ac:dyDescent="0.25">
      <c r="A95" s="7"/>
      <c r="B95" s="12" t="s">
        <v>49</v>
      </c>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2"/>
    </row>
    <row r="96" spans="1:31" s="4" customFormat="1" ht="15" customHeight="1" x14ac:dyDescent="0.25">
      <c r="A96" s="7" t="s">
        <v>21</v>
      </c>
      <c r="B96" s="10" t="s">
        <v>133</v>
      </c>
      <c r="C96" s="31">
        <v>0</v>
      </c>
      <c r="D96" s="31">
        <v>400000</v>
      </c>
      <c r="E96" s="31">
        <v>0</v>
      </c>
      <c r="F96" s="31">
        <v>0</v>
      </c>
      <c r="G96" s="31">
        <v>0</v>
      </c>
      <c r="H96" s="31">
        <v>0</v>
      </c>
      <c r="I96" s="31">
        <v>0</v>
      </c>
      <c r="J96" s="31">
        <v>0</v>
      </c>
      <c r="K96" s="31">
        <v>0</v>
      </c>
      <c r="L96" s="31">
        <v>0</v>
      </c>
      <c r="M96" s="31">
        <v>0</v>
      </c>
      <c r="N96" s="31">
        <v>0</v>
      </c>
      <c r="O96" s="31">
        <v>0</v>
      </c>
      <c r="P96" s="31">
        <v>0</v>
      </c>
      <c r="Q96" s="31">
        <v>500000</v>
      </c>
      <c r="R96" s="31">
        <v>0</v>
      </c>
      <c r="S96" s="31">
        <v>0</v>
      </c>
      <c r="T96" s="31">
        <v>0</v>
      </c>
      <c r="U96" s="31">
        <v>0</v>
      </c>
      <c r="V96" s="31">
        <v>275000</v>
      </c>
      <c r="W96" s="31">
        <v>40173</v>
      </c>
      <c r="X96" s="31">
        <v>135000</v>
      </c>
      <c r="Y96" s="31">
        <v>108773</v>
      </c>
      <c r="Z96" s="31">
        <v>0</v>
      </c>
      <c r="AA96" s="31">
        <v>0</v>
      </c>
      <c r="AB96" s="31">
        <v>0</v>
      </c>
      <c r="AC96" s="31">
        <v>0</v>
      </c>
      <c r="AD96" s="31">
        <v>0</v>
      </c>
      <c r="AE96" s="32">
        <v>0</v>
      </c>
    </row>
    <row r="97" spans="1:31" s="4" customFormat="1" ht="15" customHeight="1" x14ac:dyDescent="0.25">
      <c r="A97" s="7"/>
      <c r="B97" s="12" t="s">
        <v>87</v>
      </c>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2"/>
    </row>
    <row r="98" spans="1:31" s="4" customFormat="1" ht="15" customHeight="1" x14ac:dyDescent="0.25">
      <c r="A98" s="7" t="s">
        <v>22</v>
      </c>
      <c r="B98" s="10" t="s">
        <v>88</v>
      </c>
      <c r="C98" s="31">
        <v>0</v>
      </c>
      <c r="D98" s="31">
        <v>0</v>
      </c>
      <c r="E98" s="31">
        <v>0</v>
      </c>
      <c r="F98" s="31">
        <v>0</v>
      </c>
      <c r="G98" s="31">
        <v>0</v>
      </c>
      <c r="H98" s="31">
        <v>0</v>
      </c>
      <c r="I98" s="31">
        <v>0</v>
      </c>
      <c r="J98" s="31">
        <v>0</v>
      </c>
      <c r="K98" s="31">
        <v>0</v>
      </c>
      <c r="L98" s="31">
        <v>0</v>
      </c>
      <c r="M98" s="31">
        <v>0</v>
      </c>
      <c r="N98" s="31">
        <v>0</v>
      </c>
      <c r="O98" s="31">
        <v>0</v>
      </c>
      <c r="P98" s="31">
        <v>0</v>
      </c>
      <c r="Q98" s="31">
        <v>0</v>
      </c>
      <c r="R98" s="31">
        <v>0</v>
      </c>
      <c r="S98" s="31">
        <v>0</v>
      </c>
      <c r="T98" s="31">
        <v>0</v>
      </c>
      <c r="U98" s="31">
        <v>0</v>
      </c>
      <c r="V98" s="31">
        <v>0</v>
      </c>
      <c r="W98" s="31">
        <v>0</v>
      </c>
      <c r="X98" s="31">
        <v>0</v>
      </c>
      <c r="Y98" s="31">
        <v>0</v>
      </c>
      <c r="Z98" s="31">
        <v>0</v>
      </c>
      <c r="AA98" s="31">
        <v>0</v>
      </c>
      <c r="AB98" s="31">
        <v>0</v>
      </c>
      <c r="AC98" s="31">
        <v>0</v>
      </c>
      <c r="AD98" s="31">
        <v>0</v>
      </c>
      <c r="AE98" s="32">
        <v>0</v>
      </c>
    </row>
    <row r="99" spans="1:31" s="4" customFormat="1" ht="15" customHeight="1" x14ac:dyDescent="0.25">
      <c r="A99" s="7"/>
      <c r="B99" s="12" t="s">
        <v>89</v>
      </c>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2"/>
    </row>
    <row r="100" spans="1:31" s="4" customFormat="1" ht="15" customHeight="1" x14ac:dyDescent="0.25">
      <c r="A100" s="7" t="s">
        <v>23</v>
      </c>
      <c r="B100" s="10" t="s">
        <v>90</v>
      </c>
      <c r="C100" s="31">
        <v>-7902</v>
      </c>
      <c r="D100" s="31">
        <v>-2750605</v>
      </c>
      <c r="E100" s="31">
        <v>-6787</v>
      </c>
      <c r="F100" s="31">
        <v>65</v>
      </c>
      <c r="G100" s="31">
        <v>-9301</v>
      </c>
      <c r="H100" s="31">
        <v>-800</v>
      </c>
      <c r="I100" s="31">
        <v>3467</v>
      </c>
      <c r="J100" s="31">
        <v>2477</v>
      </c>
      <c r="K100" s="31">
        <v>-1623</v>
      </c>
      <c r="L100" s="31">
        <v>6817</v>
      </c>
      <c r="M100" s="31">
        <v>0</v>
      </c>
      <c r="N100" s="31">
        <v>0</v>
      </c>
      <c r="O100" s="31">
        <v>-209292</v>
      </c>
      <c r="P100" s="31">
        <v>438</v>
      </c>
      <c r="Q100" s="31">
        <v>-463873.26400000002</v>
      </c>
      <c r="R100" s="31">
        <v>5969</v>
      </c>
      <c r="S100" s="31">
        <v>-888266</v>
      </c>
      <c r="T100" s="31">
        <v>335</v>
      </c>
      <c r="U100" s="31">
        <v>-10001</v>
      </c>
      <c r="V100" s="31">
        <v>-354460</v>
      </c>
      <c r="W100" s="31">
        <v>-20201</v>
      </c>
      <c r="X100" s="31">
        <v>-99568</v>
      </c>
      <c r="Y100" s="31">
        <v>-25787</v>
      </c>
      <c r="Z100" s="31">
        <v>213</v>
      </c>
      <c r="AA100" s="31">
        <v>-19256</v>
      </c>
      <c r="AB100" s="31">
        <v>-3000</v>
      </c>
      <c r="AC100" s="31">
        <v>-9846</v>
      </c>
      <c r="AD100" s="31">
        <v>0</v>
      </c>
      <c r="AE100" s="32">
        <v>258</v>
      </c>
    </row>
    <row r="101" spans="1:31" s="4" customFormat="1" ht="15" customHeight="1" x14ac:dyDescent="0.25">
      <c r="A101" s="7"/>
      <c r="B101" s="12" t="s">
        <v>91</v>
      </c>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2"/>
    </row>
    <row r="102" spans="1:31" s="4" customFormat="1" ht="15" customHeight="1" x14ac:dyDescent="0.25">
      <c r="A102" s="7" t="s">
        <v>24</v>
      </c>
      <c r="B102" s="10" t="s">
        <v>92</v>
      </c>
      <c r="C102" s="31">
        <v>55415</v>
      </c>
      <c r="D102" s="31">
        <v>767300</v>
      </c>
      <c r="E102" s="31">
        <v>47635</v>
      </c>
      <c r="F102" s="31">
        <v>-73902</v>
      </c>
      <c r="G102" s="31">
        <v>0</v>
      </c>
      <c r="H102" s="31">
        <v>40</v>
      </c>
      <c r="I102" s="31">
        <v>1656</v>
      </c>
      <c r="J102" s="31">
        <v>1529</v>
      </c>
      <c r="K102" s="31">
        <v>13988</v>
      </c>
      <c r="L102" s="31">
        <v>34</v>
      </c>
      <c r="M102" s="31">
        <v>0</v>
      </c>
      <c r="N102" s="31">
        <v>-90</v>
      </c>
      <c r="O102" s="31">
        <v>-1040111</v>
      </c>
      <c r="P102" s="31">
        <v>-35983</v>
      </c>
      <c r="Q102" s="31">
        <v>-1471363.2879999999</v>
      </c>
      <c r="R102" s="31">
        <v>38592</v>
      </c>
      <c r="S102" s="31">
        <v>-8577074</v>
      </c>
      <c r="T102" s="31">
        <v>0</v>
      </c>
      <c r="U102" s="31">
        <v>0</v>
      </c>
      <c r="V102" s="31">
        <v>2016651</v>
      </c>
      <c r="W102" s="31">
        <v>95385</v>
      </c>
      <c r="X102" s="31">
        <v>1174296</v>
      </c>
      <c r="Y102" s="31">
        <v>-511166</v>
      </c>
      <c r="Z102" s="31">
        <v>-68365</v>
      </c>
      <c r="AA102" s="31">
        <v>65392</v>
      </c>
      <c r="AB102" s="31">
        <v>2080</v>
      </c>
      <c r="AC102" s="31">
        <v>35677</v>
      </c>
      <c r="AD102" s="31">
        <v>-1099</v>
      </c>
      <c r="AE102" s="32">
        <v>0</v>
      </c>
    </row>
    <row r="103" spans="1:31" s="4" customFormat="1" ht="15" customHeight="1" x14ac:dyDescent="0.25">
      <c r="A103" s="7"/>
      <c r="B103" s="12" t="s">
        <v>93</v>
      </c>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2"/>
    </row>
    <row r="104" spans="1:31" s="4" customFormat="1" ht="15" customHeight="1" x14ac:dyDescent="0.25">
      <c r="A104" s="7" t="s">
        <v>25</v>
      </c>
      <c r="B104" s="10" t="s">
        <v>8</v>
      </c>
      <c r="C104" s="31">
        <v>0</v>
      </c>
      <c r="D104" s="31">
        <v>0</v>
      </c>
      <c r="E104" s="31">
        <v>0</v>
      </c>
      <c r="F104" s="31">
        <v>0</v>
      </c>
      <c r="G104" s="31">
        <v>0</v>
      </c>
      <c r="H104" s="31">
        <v>0</v>
      </c>
      <c r="I104" s="31">
        <v>0</v>
      </c>
      <c r="J104" s="31">
        <v>0</v>
      </c>
      <c r="K104" s="31">
        <v>461</v>
      </c>
      <c r="L104" s="31">
        <v>-394</v>
      </c>
      <c r="M104" s="31">
        <v>5374</v>
      </c>
      <c r="N104" s="31">
        <v>517</v>
      </c>
      <c r="O104" s="31">
        <v>0</v>
      </c>
      <c r="P104" s="31">
        <v>0</v>
      </c>
      <c r="Q104" s="31">
        <v>0</v>
      </c>
      <c r="R104" s="31">
        <v>0</v>
      </c>
      <c r="S104" s="31">
        <v>0</v>
      </c>
      <c r="T104" s="31">
        <v>0</v>
      </c>
      <c r="U104" s="31">
        <v>0</v>
      </c>
      <c r="V104" s="31">
        <v>0</v>
      </c>
      <c r="W104" s="31">
        <v>0</v>
      </c>
      <c r="X104" s="31">
        <v>0</v>
      </c>
      <c r="Y104" s="31">
        <v>0</v>
      </c>
      <c r="Z104" s="31">
        <v>0</v>
      </c>
      <c r="AA104" s="31">
        <v>178</v>
      </c>
      <c r="AB104" s="31">
        <v>0</v>
      </c>
      <c r="AC104" s="31">
        <v>-1623</v>
      </c>
      <c r="AD104" s="31">
        <v>0</v>
      </c>
      <c r="AE104" s="32">
        <v>0</v>
      </c>
    </row>
    <row r="105" spans="1:31" s="4" customFormat="1" ht="15" customHeight="1" x14ac:dyDescent="0.25">
      <c r="A105" s="7"/>
      <c r="B105" s="12" t="s">
        <v>50</v>
      </c>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2"/>
    </row>
    <row r="106" spans="1:31" s="4" customFormat="1" ht="15" customHeight="1" x14ac:dyDescent="0.25">
      <c r="A106" s="7" t="s">
        <v>26</v>
      </c>
      <c r="B106" s="10" t="s">
        <v>94</v>
      </c>
      <c r="C106" s="31">
        <v>91577</v>
      </c>
      <c r="D106" s="31">
        <v>2826130</v>
      </c>
      <c r="E106" s="31">
        <v>12624</v>
      </c>
      <c r="F106" s="31">
        <v>-856</v>
      </c>
      <c r="G106" s="31">
        <v>240422</v>
      </c>
      <c r="H106" s="31">
        <v>181051</v>
      </c>
      <c r="I106" s="31">
        <v>71497</v>
      </c>
      <c r="J106" s="31">
        <v>14226</v>
      </c>
      <c r="K106" s="31">
        <v>55913</v>
      </c>
      <c r="L106" s="31">
        <v>32446</v>
      </c>
      <c r="M106" s="31">
        <v>22291</v>
      </c>
      <c r="N106" s="31">
        <v>6473</v>
      </c>
      <c r="O106" s="31">
        <v>261538</v>
      </c>
      <c r="P106" s="31">
        <v>33869</v>
      </c>
      <c r="Q106" s="31">
        <v>5570401.6409999998</v>
      </c>
      <c r="R106" s="31">
        <v>242747</v>
      </c>
      <c r="S106" s="31">
        <v>6342861</v>
      </c>
      <c r="T106" s="31">
        <v>16426</v>
      </c>
      <c r="U106" s="31">
        <v>28360</v>
      </c>
      <c r="V106" s="31">
        <v>-30118</v>
      </c>
      <c r="W106" s="31">
        <v>26927</v>
      </c>
      <c r="X106" s="31">
        <v>1220047</v>
      </c>
      <c r="Y106" s="31">
        <v>172387</v>
      </c>
      <c r="Z106" s="31">
        <v>-4797</v>
      </c>
      <c r="AA106" s="31">
        <v>0</v>
      </c>
      <c r="AB106" s="31">
        <v>0</v>
      </c>
      <c r="AC106" s="31">
        <v>388</v>
      </c>
      <c r="AD106" s="31">
        <v>6684</v>
      </c>
      <c r="AE106" s="32">
        <v>0</v>
      </c>
    </row>
    <row r="107" spans="1:31" s="4" customFormat="1" ht="15" customHeight="1" x14ac:dyDescent="0.25">
      <c r="A107" s="7"/>
      <c r="B107" s="12" t="s">
        <v>95</v>
      </c>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2"/>
    </row>
    <row r="108" spans="1:31" s="4" customFormat="1" ht="15" customHeight="1" x14ac:dyDescent="0.25">
      <c r="A108" s="7" t="s">
        <v>27</v>
      </c>
      <c r="B108" s="10" t="s">
        <v>96</v>
      </c>
      <c r="C108" s="31">
        <v>0</v>
      </c>
      <c r="D108" s="31">
        <v>0</v>
      </c>
      <c r="E108" s="31">
        <v>0</v>
      </c>
      <c r="F108" s="31">
        <v>0</v>
      </c>
      <c r="G108" s="31">
        <v>-2</v>
      </c>
      <c r="H108" s="31">
        <v>-2873</v>
      </c>
      <c r="I108" s="31">
        <v>0</v>
      </c>
      <c r="J108" s="31">
        <v>0</v>
      </c>
      <c r="K108" s="31">
        <v>0</v>
      </c>
      <c r="L108" s="31">
        <v>0</v>
      </c>
      <c r="M108" s="31">
        <v>0</v>
      </c>
      <c r="N108" s="31">
        <v>0</v>
      </c>
      <c r="O108" s="31">
        <v>0</v>
      </c>
      <c r="P108" s="31">
        <v>0</v>
      </c>
      <c r="Q108" s="31">
        <v>0</v>
      </c>
      <c r="R108" s="31">
        <v>0</v>
      </c>
      <c r="S108" s="31">
        <v>0</v>
      </c>
      <c r="T108" s="31">
        <v>0</v>
      </c>
      <c r="U108" s="31">
        <v>0</v>
      </c>
      <c r="V108" s="31">
        <v>0</v>
      </c>
      <c r="W108" s="31">
        <v>0</v>
      </c>
      <c r="X108" s="31">
        <v>-2178</v>
      </c>
      <c r="Y108" s="31">
        <v>0</v>
      </c>
      <c r="Z108" s="31">
        <v>0</v>
      </c>
      <c r="AA108" s="31">
        <v>0</v>
      </c>
      <c r="AB108" s="31">
        <v>0</v>
      </c>
      <c r="AC108" s="31">
        <v>0</v>
      </c>
      <c r="AD108" s="31">
        <v>0</v>
      </c>
      <c r="AE108" s="32">
        <v>0</v>
      </c>
    </row>
    <row r="109" spans="1:31" s="4" customFormat="1" ht="15" customHeight="1" x14ac:dyDescent="0.25">
      <c r="A109" s="7"/>
      <c r="B109" s="12" t="s">
        <v>97</v>
      </c>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2"/>
    </row>
    <row r="110" spans="1:31" s="4" customFormat="1" ht="15" customHeight="1" x14ac:dyDescent="0.25">
      <c r="A110" s="7" t="s">
        <v>28</v>
      </c>
      <c r="B110" s="10" t="s">
        <v>98</v>
      </c>
      <c r="C110" s="31">
        <v>-7278</v>
      </c>
      <c r="D110" s="31">
        <v>60223</v>
      </c>
      <c r="E110" s="31">
        <v>6573</v>
      </c>
      <c r="F110" s="31">
        <v>9858</v>
      </c>
      <c r="G110" s="31">
        <v>11261</v>
      </c>
      <c r="H110" s="31">
        <v>7978</v>
      </c>
      <c r="I110" s="31">
        <v>8615</v>
      </c>
      <c r="J110" s="31">
        <v>1376</v>
      </c>
      <c r="K110" s="31">
        <v>32126</v>
      </c>
      <c r="L110" s="31">
        <v>827</v>
      </c>
      <c r="M110" s="31">
        <v>290</v>
      </c>
      <c r="N110" s="31">
        <v>-5</v>
      </c>
      <c r="O110" s="31">
        <v>-36108</v>
      </c>
      <c r="P110" s="31">
        <v>561</v>
      </c>
      <c r="Q110" s="31">
        <v>278052.5</v>
      </c>
      <c r="R110" s="31">
        <v>6051</v>
      </c>
      <c r="S110" s="31">
        <v>148536</v>
      </c>
      <c r="T110" s="31">
        <v>1104</v>
      </c>
      <c r="U110" s="31">
        <v>2229</v>
      </c>
      <c r="V110" s="31">
        <v>179453</v>
      </c>
      <c r="W110" s="31">
        <v>19584</v>
      </c>
      <c r="X110" s="31">
        <v>53973</v>
      </c>
      <c r="Y110" s="31">
        <v>-5478</v>
      </c>
      <c r="Z110" s="31">
        <v>4228</v>
      </c>
      <c r="AA110" s="31">
        <v>8788</v>
      </c>
      <c r="AB110" s="31">
        <v>9542</v>
      </c>
      <c r="AC110" s="31">
        <v>9184</v>
      </c>
      <c r="AD110" s="31">
        <v>1485</v>
      </c>
      <c r="AE110" s="32">
        <v>23115</v>
      </c>
    </row>
    <row r="111" spans="1:31" s="4" customFormat="1" ht="15" customHeight="1" x14ac:dyDescent="0.25">
      <c r="A111" s="7"/>
      <c r="B111" s="12" t="s">
        <v>99</v>
      </c>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2"/>
    </row>
    <row r="112" spans="1:31" s="4" customFormat="1" ht="15" customHeight="1" x14ac:dyDescent="0.25">
      <c r="A112" s="7" t="s">
        <v>29</v>
      </c>
      <c r="B112" s="10" t="s">
        <v>100</v>
      </c>
      <c r="C112" s="31">
        <v>0</v>
      </c>
      <c r="D112" s="31">
        <v>0</v>
      </c>
      <c r="E112" s="31">
        <v>0</v>
      </c>
      <c r="F112" s="31">
        <v>0</v>
      </c>
      <c r="G112" s="31">
        <v>0</v>
      </c>
      <c r="H112" s="31">
        <v>0</v>
      </c>
      <c r="I112" s="31">
        <v>0</v>
      </c>
      <c r="J112" s="31">
        <v>0</v>
      </c>
      <c r="K112" s="31">
        <v>0</v>
      </c>
      <c r="L112" s="31">
        <v>0</v>
      </c>
      <c r="M112" s="31">
        <v>0</v>
      </c>
      <c r="N112" s="31">
        <v>0</v>
      </c>
      <c r="O112" s="31">
        <v>0</v>
      </c>
      <c r="P112" s="31">
        <v>0</v>
      </c>
      <c r="Q112" s="31">
        <v>0</v>
      </c>
      <c r="R112" s="31">
        <v>0</v>
      </c>
      <c r="S112" s="31">
        <v>0</v>
      </c>
      <c r="T112" s="31">
        <v>0</v>
      </c>
      <c r="U112" s="31">
        <v>0</v>
      </c>
      <c r="V112" s="31">
        <v>0</v>
      </c>
      <c r="W112" s="31">
        <v>0</v>
      </c>
      <c r="X112" s="31">
        <v>0</v>
      </c>
      <c r="Y112" s="31">
        <v>0</v>
      </c>
      <c r="Z112" s="31">
        <v>0</v>
      </c>
      <c r="AA112" s="31">
        <v>0</v>
      </c>
      <c r="AB112" s="31">
        <v>0</v>
      </c>
      <c r="AC112" s="31">
        <v>0</v>
      </c>
      <c r="AD112" s="31">
        <v>0</v>
      </c>
      <c r="AE112" s="32">
        <v>0</v>
      </c>
    </row>
    <row r="113" spans="1:33" s="4" customFormat="1" ht="15" customHeight="1" x14ac:dyDescent="0.25">
      <c r="A113" s="7"/>
      <c r="B113" s="12" t="s">
        <v>101</v>
      </c>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3"/>
    </row>
    <row r="114" spans="1:33" s="1" customFormat="1" ht="15" customHeight="1" x14ac:dyDescent="0.25">
      <c r="A114" s="14"/>
      <c r="B114" s="15" t="s">
        <v>51</v>
      </c>
      <c r="C114" s="28">
        <v>549032</v>
      </c>
      <c r="D114" s="28">
        <v>6044519</v>
      </c>
      <c r="E114" s="28">
        <v>161045</v>
      </c>
      <c r="F114" s="28">
        <v>231565</v>
      </c>
      <c r="G114" s="28">
        <v>415689</v>
      </c>
      <c r="H114" s="28">
        <v>348245</v>
      </c>
      <c r="I114" s="28">
        <v>144735</v>
      </c>
      <c r="J114" s="28">
        <v>39977</v>
      </c>
      <c r="K114" s="28">
        <v>411963</v>
      </c>
      <c r="L114" s="28">
        <v>99777</v>
      </c>
      <c r="M114" s="28">
        <v>42293</v>
      </c>
      <c r="N114" s="28">
        <v>26827</v>
      </c>
      <c r="O114" s="28">
        <v>1396027</v>
      </c>
      <c r="P114" s="28">
        <v>178885</v>
      </c>
      <c r="Q114" s="28">
        <v>8257361.3239999991</v>
      </c>
      <c r="R114" s="28">
        <v>374609</v>
      </c>
      <c r="S114" s="28">
        <v>2926057</v>
      </c>
      <c r="T114" s="28">
        <v>80865</v>
      </c>
      <c r="U114" s="28">
        <v>45907</v>
      </c>
      <c r="V114" s="28">
        <v>3379589</v>
      </c>
      <c r="W114" s="28">
        <v>285868</v>
      </c>
      <c r="X114" s="28">
        <v>3931683</v>
      </c>
      <c r="Y114" s="28">
        <v>592294</v>
      </c>
      <c r="Z114" s="28">
        <v>191585</v>
      </c>
      <c r="AA114" s="28">
        <v>335102</v>
      </c>
      <c r="AB114" s="28">
        <v>8622</v>
      </c>
      <c r="AC114" s="28">
        <v>124592</v>
      </c>
      <c r="AD114" s="28">
        <v>7070</v>
      </c>
      <c r="AE114" s="30">
        <v>23373</v>
      </c>
    </row>
    <row r="115" spans="1:33" ht="15" customHeight="1" x14ac:dyDescent="0.25">
      <c r="A115" s="16"/>
      <c r="B115" s="17" t="s">
        <v>52</v>
      </c>
      <c r="C115" s="27">
        <v>8887267</v>
      </c>
      <c r="D115" s="27">
        <v>67583370</v>
      </c>
      <c r="E115" s="27">
        <v>2515027</v>
      </c>
      <c r="F115" s="27">
        <v>2171920</v>
      </c>
      <c r="G115" s="27">
        <v>2401719</v>
      </c>
      <c r="H115" s="27">
        <v>1018811</v>
      </c>
      <c r="I115" s="27">
        <v>1001555</v>
      </c>
      <c r="J115" s="27">
        <v>381812</v>
      </c>
      <c r="K115" s="27">
        <v>12440373</v>
      </c>
      <c r="L115" s="27">
        <v>762765</v>
      </c>
      <c r="M115" s="27">
        <v>260065</v>
      </c>
      <c r="N115" s="27">
        <v>451563</v>
      </c>
      <c r="O115" s="27">
        <v>21080404</v>
      </c>
      <c r="P115" s="27">
        <v>454218</v>
      </c>
      <c r="Q115" s="27">
        <v>94144615.978000015</v>
      </c>
      <c r="R115" s="27">
        <v>545581</v>
      </c>
      <c r="S115" s="27">
        <v>45624919</v>
      </c>
      <c r="T115" s="27">
        <v>833488</v>
      </c>
      <c r="U115" s="27">
        <v>675592</v>
      </c>
      <c r="V115" s="27">
        <v>39416779</v>
      </c>
      <c r="W115" s="27">
        <v>2597897</v>
      </c>
      <c r="X115" s="27">
        <v>58365231</v>
      </c>
      <c r="Y115" s="27">
        <v>2055156</v>
      </c>
      <c r="Z115" s="27">
        <v>3131630</v>
      </c>
      <c r="AA115" s="27">
        <v>3787904</v>
      </c>
      <c r="AB115" s="27">
        <v>7857900</v>
      </c>
      <c r="AC115" s="27">
        <v>1110334</v>
      </c>
      <c r="AD115" s="27">
        <v>77520</v>
      </c>
      <c r="AE115" s="29">
        <v>1151916</v>
      </c>
      <c r="AG115" s="116"/>
    </row>
    <row r="116" spans="1:33" ht="15" customHeight="1" x14ac:dyDescent="0.25">
      <c r="A116" s="1"/>
      <c r="B116" s="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row>
    <row r="117" spans="1:33" ht="15" customHeight="1" x14ac:dyDescent="0.25">
      <c r="A117" s="1"/>
      <c r="B117" s="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row>
    <row r="118" spans="1:33" ht="15" customHeight="1" x14ac:dyDescent="0.25">
      <c r="A118" s="1"/>
      <c r="B118" s="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row>
    <row r="119" spans="1:33" ht="15" customHeight="1" x14ac:dyDescent="0.25">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row>
    <row r="120" spans="1:33" ht="15" customHeight="1" x14ac:dyDescent="0.25">
      <c r="A120" s="33" t="s">
        <v>154</v>
      </c>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row>
    <row r="121" spans="1:33" x14ac:dyDescent="0.25">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row>
    <row r="122" spans="1:33" ht="30" customHeight="1" x14ac:dyDescent="0.25">
      <c r="A122" s="58"/>
      <c r="B122" s="49"/>
      <c r="C122" s="44" t="s">
        <v>137</v>
      </c>
      <c r="D122" s="46" t="s">
        <v>31</v>
      </c>
      <c r="E122" s="46" t="s">
        <v>32</v>
      </c>
      <c r="F122" s="46" t="s">
        <v>102</v>
      </c>
      <c r="G122" s="46" t="s">
        <v>1</v>
      </c>
      <c r="H122" s="46" t="s">
        <v>34</v>
      </c>
      <c r="I122" s="46" t="s">
        <v>35</v>
      </c>
      <c r="J122" s="46" t="s">
        <v>56</v>
      </c>
      <c r="K122" s="46" t="s">
        <v>103</v>
      </c>
      <c r="L122" s="46" t="s">
        <v>156</v>
      </c>
      <c r="M122" s="46" t="s">
        <v>157</v>
      </c>
      <c r="N122" s="46" t="s">
        <v>159</v>
      </c>
      <c r="O122" s="46" t="s">
        <v>36</v>
      </c>
      <c r="P122" s="46" t="s">
        <v>104</v>
      </c>
      <c r="Q122" s="46" t="s">
        <v>2</v>
      </c>
      <c r="R122" s="46" t="s">
        <v>37</v>
      </c>
      <c r="S122" s="46" t="s">
        <v>54</v>
      </c>
      <c r="T122" s="46" t="s">
        <v>33</v>
      </c>
      <c r="U122" s="46" t="s">
        <v>55</v>
      </c>
      <c r="V122" s="46" t="s">
        <v>30</v>
      </c>
      <c r="W122" s="46" t="s">
        <v>105</v>
      </c>
      <c r="X122" s="46" t="s">
        <v>38</v>
      </c>
      <c r="Y122" s="46" t="s">
        <v>57</v>
      </c>
      <c r="Z122" s="46" t="s">
        <v>155</v>
      </c>
      <c r="AA122" s="46" t="s">
        <v>0</v>
      </c>
      <c r="AB122" s="46" t="s">
        <v>58</v>
      </c>
      <c r="AC122" s="46" t="s">
        <v>39</v>
      </c>
      <c r="AD122" s="46" t="s">
        <v>178</v>
      </c>
      <c r="AE122" s="47" t="s">
        <v>106</v>
      </c>
    </row>
    <row r="123" spans="1:33" x14ac:dyDescent="0.25">
      <c r="A123" s="57"/>
      <c r="B123" s="15" t="s">
        <v>138</v>
      </c>
      <c r="C123" s="48">
        <v>5392489</v>
      </c>
      <c r="D123" s="48">
        <v>37812830</v>
      </c>
      <c r="E123" s="48">
        <v>1500754</v>
      </c>
      <c r="F123" s="48">
        <v>620355</v>
      </c>
      <c r="G123" s="48">
        <v>39030</v>
      </c>
      <c r="H123" s="48">
        <v>337884</v>
      </c>
      <c r="I123" s="48">
        <v>436902</v>
      </c>
      <c r="J123" s="48">
        <v>81276</v>
      </c>
      <c r="K123" s="48">
        <v>1565862</v>
      </c>
      <c r="L123" s="48">
        <v>189045</v>
      </c>
      <c r="M123" s="48">
        <v>129936</v>
      </c>
      <c r="N123" s="48">
        <v>255575</v>
      </c>
      <c r="O123" s="48">
        <v>11912893.95362</v>
      </c>
      <c r="P123" s="48">
        <v>137251</v>
      </c>
      <c r="Q123" s="48">
        <v>45583149</v>
      </c>
      <c r="R123" s="48">
        <v>4471</v>
      </c>
      <c r="S123" s="48">
        <v>23590557</v>
      </c>
      <c r="T123" s="48">
        <v>714894</v>
      </c>
      <c r="U123" s="48">
        <v>602409</v>
      </c>
      <c r="V123" s="48">
        <v>25422196</v>
      </c>
      <c r="W123" s="48">
        <v>2429107</v>
      </c>
      <c r="X123" s="48">
        <v>40218848</v>
      </c>
      <c r="Y123" s="48">
        <v>533214</v>
      </c>
      <c r="Z123" s="48">
        <v>2856283</v>
      </c>
      <c r="AA123" s="48">
        <v>2765220</v>
      </c>
      <c r="AB123" s="63" t="s">
        <v>380</v>
      </c>
      <c r="AC123" s="48">
        <v>332596</v>
      </c>
      <c r="AD123" s="48">
        <v>0</v>
      </c>
      <c r="AE123" s="52">
        <v>1141204</v>
      </c>
    </row>
    <row r="124" spans="1:33" x14ac:dyDescent="0.25">
      <c r="A124" s="57"/>
      <c r="B124" s="140" t="s">
        <v>147</v>
      </c>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52"/>
    </row>
    <row r="125" spans="1:33" x14ac:dyDescent="0.25">
      <c r="A125" s="50"/>
      <c r="B125" s="79" t="s">
        <v>139</v>
      </c>
      <c r="C125" s="38">
        <v>4099</v>
      </c>
      <c r="D125" s="38">
        <v>0</v>
      </c>
      <c r="E125" s="38">
        <v>0</v>
      </c>
      <c r="F125" s="38">
        <v>0</v>
      </c>
      <c r="G125" s="38">
        <v>0</v>
      </c>
      <c r="H125" s="38">
        <v>0</v>
      </c>
      <c r="I125" s="38">
        <v>0</v>
      </c>
      <c r="J125" s="38">
        <v>0</v>
      </c>
      <c r="K125" s="38">
        <v>0</v>
      </c>
      <c r="L125" s="38">
        <v>0</v>
      </c>
      <c r="M125" s="38">
        <v>0</v>
      </c>
      <c r="N125" s="38">
        <v>0</v>
      </c>
      <c r="O125" s="38">
        <v>0</v>
      </c>
      <c r="P125" s="38">
        <v>0</v>
      </c>
      <c r="Q125" s="38">
        <v>22839</v>
      </c>
      <c r="R125" s="38">
        <v>0</v>
      </c>
      <c r="S125" s="38">
        <v>0</v>
      </c>
      <c r="T125" s="38">
        <v>0</v>
      </c>
      <c r="U125" s="38">
        <v>0</v>
      </c>
      <c r="V125" s="38">
        <v>4300</v>
      </c>
      <c r="W125" s="38">
        <v>0</v>
      </c>
      <c r="X125" s="38">
        <v>30</v>
      </c>
      <c r="Y125" s="38">
        <v>0</v>
      </c>
      <c r="Z125" s="38">
        <v>0</v>
      </c>
      <c r="AA125" s="38">
        <v>0</v>
      </c>
      <c r="AB125" s="64" t="s">
        <v>380</v>
      </c>
      <c r="AC125" s="38">
        <v>0</v>
      </c>
      <c r="AD125" s="38">
        <v>0</v>
      </c>
      <c r="AE125" s="39">
        <v>2642</v>
      </c>
    </row>
    <row r="126" spans="1:33" x14ac:dyDescent="0.25">
      <c r="A126" s="50"/>
      <c r="B126" s="141" t="s">
        <v>146</v>
      </c>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9"/>
    </row>
    <row r="127" spans="1:33" x14ac:dyDescent="0.25">
      <c r="A127" s="50"/>
      <c r="B127" s="79" t="s">
        <v>140</v>
      </c>
      <c r="C127" s="38">
        <v>191274</v>
      </c>
      <c r="D127" s="38">
        <v>165834</v>
      </c>
      <c r="E127" s="38">
        <v>1370072</v>
      </c>
      <c r="F127" s="38">
        <v>26191</v>
      </c>
      <c r="G127" s="38">
        <v>702</v>
      </c>
      <c r="H127" s="38">
        <v>94826</v>
      </c>
      <c r="I127" s="38">
        <v>1285</v>
      </c>
      <c r="J127" s="38">
        <v>922</v>
      </c>
      <c r="K127" s="38">
        <v>16893</v>
      </c>
      <c r="L127" s="38">
        <v>41506</v>
      </c>
      <c r="M127" s="38">
        <v>50498</v>
      </c>
      <c r="N127" s="38">
        <v>7801</v>
      </c>
      <c r="O127" s="38">
        <v>913395.31024999998</v>
      </c>
      <c r="P127" s="38">
        <v>0</v>
      </c>
      <c r="Q127" s="38">
        <v>2300466</v>
      </c>
      <c r="R127" s="38">
        <v>531</v>
      </c>
      <c r="S127" s="38">
        <v>479590</v>
      </c>
      <c r="T127" s="38">
        <v>579150</v>
      </c>
      <c r="U127" s="38">
        <v>229815</v>
      </c>
      <c r="V127" s="38">
        <v>1359697</v>
      </c>
      <c r="W127" s="38">
        <v>2093</v>
      </c>
      <c r="X127" s="38">
        <v>736069</v>
      </c>
      <c r="Y127" s="38">
        <v>21009</v>
      </c>
      <c r="Z127" s="38">
        <v>64735</v>
      </c>
      <c r="AA127" s="38">
        <v>3447</v>
      </c>
      <c r="AB127" s="64" t="s">
        <v>380</v>
      </c>
      <c r="AC127" s="38">
        <v>5301</v>
      </c>
      <c r="AD127" s="38">
        <v>0</v>
      </c>
      <c r="AE127" s="39">
        <v>0</v>
      </c>
    </row>
    <row r="128" spans="1:33" x14ac:dyDescent="0.25">
      <c r="A128" s="50"/>
      <c r="B128" s="141" t="s">
        <v>148</v>
      </c>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9"/>
    </row>
    <row r="129" spans="1:31" x14ac:dyDescent="0.25">
      <c r="A129" s="50"/>
      <c r="B129" s="79" t="s">
        <v>141</v>
      </c>
      <c r="C129" s="38">
        <v>3165343</v>
      </c>
      <c r="D129" s="38">
        <v>17645395</v>
      </c>
      <c r="E129" s="38">
        <v>0</v>
      </c>
      <c r="F129" s="38">
        <v>27277</v>
      </c>
      <c r="G129" s="38">
        <v>3675</v>
      </c>
      <c r="H129" s="38">
        <v>190692</v>
      </c>
      <c r="I129" s="38">
        <v>136428</v>
      </c>
      <c r="J129" s="38">
        <v>60650</v>
      </c>
      <c r="K129" s="38">
        <v>1214451</v>
      </c>
      <c r="L129" s="38">
        <v>81024</v>
      </c>
      <c r="M129" s="38">
        <v>31265</v>
      </c>
      <c r="N129" s="38">
        <v>173981</v>
      </c>
      <c r="O129" s="38">
        <v>4566352.8116499996</v>
      </c>
      <c r="P129" s="38">
        <v>132455</v>
      </c>
      <c r="Q129" s="38">
        <v>16635999</v>
      </c>
      <c r="R129" s="38">
        <v>2242</v>
      </c>
      <c r="S129" s="38">
        <v>13536372</v>
      </c>
      <c r="T129" s="38">
        <v>27900</v>
      </c>
      <c r="U129" s="38">
        <v>136476</v>
      </c>
      <c r="V129" s="38">
        <v>9697124</v>
      </c>
      <c r="W129" s="38">
        <v>459681</v>
      </c>
      <c r="X129" s="38">
        <v>15852892</v>
      </c>
      <c r="Y129" s="38">
        <v>511810</v>
      </c>
      <c r="Z129" s="38">
        <v>802937</v>
      </c>
      <c r="AA129" s="38">
        <v>1423101</v>
      </c>
      <c r="AB129" s="64" t="s">
        <v>380</v>
      </c>
      <c r="AC129" s="38">
        <v>321840</v>
      </c>
      <c r="AD129" s="38">
        <v>0</v>
      </c>
      <c r="AE129" s="39">
        <v>1316</v>
      </c>
    </row>
    <row r="130" spans="1:31" x14ac:dyDescent="0.25">
      <c r="A130" s="50"/>
      <c r="B130" s="141" t="s">
        <v>149</v>
      </c>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9"/>
    </row>
    <row r="131" spans="1:31" x14ac:dyDescent="0.25">
      <c r="A131" s="50"/>
      <c r="B131" s="79" t="s">
        <v>142</v>
      </c>
      <c r="C131" s="38">
        <v>2031773</v>
      </c>
      <c r="D131" s="38">
        <v>20001601</v>
      </c>
      <c r="E131" s="38">
        <v>130682</v>
      </c>
      <c r="F131" s="38">
        <v>566887</v>
      </c>
      <c r="G131" s="38">
        <v>34653</v>
      </c>
      <c r="H131" s="38">
        <v>52366</v>
      </c>
      <c r="I131" s="38">
        <v>299189</v>
      </c>
      <c r="J131" s="38">
        <v>19704</v>
      </c>
      <c r="K131" s="38">
        <v>334518</v>
      </c>
      <c r="L131" s="38">
        <v>66515</v>
      </c>
      <c r="M131" s="38">
        <v>48173</v>
      </c>
      <c r="N131" s="38">
        <v>73793</v>
      </c>
      <c r="O131" s="38">
        <v>6433145.8317200001</v>
      </c>
      <c r="P131" s="38">
        <v>4796</v>
      </c>
      <c r="Q131" s="38">
        <v>26623845</v>
      </c>
      <c r="R131" s="38">
        <v>1698</v>
      </c>
      <c r="S131" s="38">
        <v>9574595</v>
      </c>
      <c r="T131" s="38">
        <v>107844</v>
      </c>
      <c r="U131" s="38">
        <v>236118</v>
      </c>
      <c r="V131" s="38">
        <v>14361075</v>
      </c>
      <c r="W131" s="38">
        <v>1967333</v>
      </c>
      <c r="X131" s="38">
        <v>23629857</v>
      </c>
      <c r="Y131" s="38">
        <v>395</v>
      </c>
      <c r="Z131" s="38">
        <v>1988611</v>
      </c>
      <c r="AA131" s="38">
        <v>1338673</v>
      </c>
      <c r="AB131" s="64" t="s">
        <v>380</v>
      </c>
      <c r="AC131" s="38">
        <v>5455</v>
      </c>
      <c r="AD131" s="38">
        <v>0</v>
      </c>
      <c r="AE131" s="39">
        <v>1137246</v>
      </c>
    </row>
    <row r="132" spans="1:31" x14ac:dyDescent="0.25">
      <c r="A132" s="50"/>
      <c r="B132" s="141" t="s">
        <v>150</v>
      </c>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9"/>
    </row>
    <row r="133" spans="1:31" x14ac:dyDescent="0.25">
      <c r="A133" s="57"/>
      <c r="B133" s="15" t="s">
        <v>143</v>
      </c>
      <c r="C133" s="48">
        <v>-256792</v>
      </c>
      <c r="D133" s="48">
        <v>-1395021</v>
      </c>
      <c r="E133" s="48">
        <v>-3640</v>
      </c>
      <c r="F133" s="48">
        <v>-1971</v>
      </c>
      <c r="G133" s="48">
        <v>-111</v>
      </c>
      <c r="H133" s="48">
        <v>-49419</v>
      </c>
      <c r="I133" s="48">
        <v>-29450</v>
      </c>
      <c r="J133" s="48">
        <v>-1988</v>
      </c>
      <c r="K133" s="48">
        <v>-67002</v>
      </c>
      <c r="L133" s="48">
        <v>-7763</v>
      </c>
      <c r="M133" s="48">
        <v>-4264</v>
      </c>
      <c r="N133" s="48">
        <v>-6910</v>
      </c>
      <c r="O133" s="48">
        <v>-629097.19131000002</v>
      </c>
      <c r="P133" s="48">
        <v>-3373</v>
      </c>
      <c r="Q133" s="48">
        <v>-2151231</v>
      </c>
      <c r="R133" s="48">
        <v>-2101</v>
      </c>
      <c r="S133" s="48">
        <v>-1719840</v>
      </c>
      <c r="T133" s="48">
        <v>-1196</v>
      </c>
      <c r="U133" s="48">
        <v>-15074</v>
      </c>
      <c r="V133" s="48">
        <v>-489067</v>
      </c>
      <c r="W133" s="48">
        <v>-79417</v>
      </c>
      <c r="X133" s="48">
        <v>-1067584</v>
      </c>
      <c r="Y133" s="48">
        <v>-93056</v>
      </c>
      <c r="Z133" s="48">
        <v>-33983</v>
      </c>
      <c r="AA133" s="48">
        <v>-152541</v>
      </c>
      <c r="AB133" s="63" t="s">
        <v>380</v>
      </c>
      <c r="AC133" s="48">
        <v>-8146</v>
      </c>
      <c r="AD133" s="48">
        <v>0</v>
      </c>
      <c r="AE133" s="52">
        <v>-110257</v>
      </c>
    </row>
    <row r="134" spans="1:31" x14ac:dyDescent="0.25">
      <c r="A134" s="57"/>
      <c r="B134" s="140" t="s">
        <v>152</v>
      </c>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52"/>
    </row>
    <row r="135" spans="1:31" x14ac:dyDescent="0.25">
      <c r="A135" s="57"/>
      <c r="B135" s="15" t="s">
        <v>144</v>
      </c>
      <c r="C135" s="48">
        <v>6922093</v>
      </c>
      <c r="D135" s="48">
        <v>55401131</v>
      </c>
      <c r="E135" s="48">
        <v>2341402</v>
      </c>
      <c r="F135" s="48">
        <v>1906685</v>
      </c>
      <c r="G135" s="48">
        <v>1871620</v>
      </c>
      <c r="H135" s="48">
        <v>450933</v>
      </c>
      <c r="I135" s="48">
        <v>826361</v>
      </c>
      <c r="J135" s="48">
        <v>317339</v>
      </c>
      <c r="K135" s="48">
        <v>11527187</v>
      </c>
      <c r="L135" s="48">
        <v>649834</v>
      </c>
      <c r="M135" s="48">
        <v>214489</v>
      </c>
      <c r="N135" s="48">
        <v>417719</v>
      </c>
      <c r="O135" s="48">
        <v>16389403</v>
      </c>
      <c r="P135" s="48">
        <v>271935</v>
      </c>
      <c r="Q135" s="48">
        <v>77221714</v>
      </c>
      <c r="R135" s="48">
        <v>67894</v>
      </c>
      <c r="S135" s="48">
        <v>37875852</v>
      </c>
      <c r="T135" s="48">
        <v>736932</v>
      </c>
      <c r="U135" s="48">
        <v>624497</v>
      </c>
      <c r="V135" s="48">
        <v>33423923</v>
      </c>
      <c r="W135" s="48">
        <v>2192894</v>
      </c>
      <c r="X135" s="48">
        <v>46248806</v>
      </c>
      <c r="Y135" s="48">
        <v>1275667</v>
      </c>
      <c r="Z135" s="48">
        <v>2903747</v>
      </c>
      <c r="AA135" s="48">
        <v>3320647</v>
      </c>
      <c r="AB135" s="63" t="s">
        <v>380</v>
      </c>
      <c r="AC135" s="48">
        <v>860520</v>
      </c>
      <c r="AD135" s="48">
        <v>9776</v>
      </c>
      <c r="AE135" s="52">
        <v>604253</v>
      </c>
    </row>
    <row r="136" spans="1:31" x14ac:dyDescent="0.25">
      <c r="A136" s="57"/>
      <c r="B136" s="140" t="s">
        <v>153</v>
      </c>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52"/>
    </row>
    <row r="137" spans="1:31" x14ac:dyDescent="0.25">
      <c r="A137" s="50"/>
      <c r="B137" s="79" t="s">
        <v>139</v>
      </c>
      <c r="C137" s="38">
        <v>770134</v>
      </c>
      <c r="D137" s="38">
        <v>8148149</v>
      </c>
      <c r="E137" s="38">
        <v>0</v>
      </c>
      <c r="F137" s="38">
        <v>0</v>
      </c>
      <c r="G137" s="38">
        <v>75000</v>
      </c>
      <c r="H137" s="38">
        <v>0</v>
      </c>
      <c r="I137" s="38">
        <v>140000</v>
      </c>
      <c r="J137" s="38">
        <v>0</v>
      </c>
      <c r="K137" s="38">
        <v>2999472</v>
      </c>
      <c r="L137" s="38">
        <v>0</v>
      </c>
      <c r="M137" s="38">
        <v>0</v>
      </c>
      <c r="N137" s="38">
        <v>0</v>
      </c>
      <c r="O137" s="38">
        <v>2869447</v>
      </c>
      <c r="P137" s="38">
        <v>9986</v>
      </c>
      <c r="Q137" s="38">
        <v>5803769</v>
      </c>
      <c r="R137" s="38">
        <v>0</v>
      </c>
      <c r="S137" s="38">
        <v>7150514</v>
      </c>
      <c r="T137" s="38">
        <v>0</v>
      </c>
      <c r="U137" s="38">
        <v>0</v>
      </c>
      <c r="V137" s="38">
        <v>4812801</v>
      </c>
      <c r="W137" s="38">
        <v>0</v>
      </c>
      <c r="X137" s="38">
        <v>7429142</v>
      </c>
      <c r="Y137" s="38">
        <v>108556</v>
      </c>
      <c r="Z137" s="38">
        <v>0</v>
      </c>
      <c r="AA137" s="38">
        <v>0</v>
      </c>
      <c r="AB137" s="64" t="s">
        <v>380</v>
      </c>
      <c r="AC137" s="38">
        <v>0</v>
      </c>
      <c r="AD137" s="38">
        <v>0</v>
      </c>
      <c r="AE137" s="39">
        <v>0</v>
      </c>
    </row>
    <row r="138" spans="1:31" x14ac:dyDescent="0.25">
      <c r="A138" s="50"/>
      <c r="B138" s="141" t="s">
        <v>146</v>
      </c>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9"/>
    </row>
    <row r="139" spans="1:31" x14ac:dyDescent="0.25">
      <c r="A139" s="50"/>
      <c r="B139" s="79" t="s">
        <v>140</v>
      </c>
      <c r="C139" s="38">
        <v>254131</v>
      </c>
      <c r="D139" s="38">
        <v>3496490</v>
      </c>
      <c r="E139" s="38">
        <v>5029</v>
      </c>
      <c r="F139" s="38">
        <v>0</v>
      </c>
      <c r="G139" s="38">
        <v>447955</v>
      </c>
      <c r="H139" s="38">
        <v>3520</v>
      </c>
      <c r="I139" s="38">
        <v>782</v>
      </c>
      <c r="J139" s="38">
        <v>12498</v>
      </c>
      <c r="K139" s="38">
        <v>7485416</v>
      </c>
      <c r="L139" s="38">
        <v>39</v>
      </c>
      <c r="M139" s="38">
        <v>17</v>
      </c>
      <c r="N139" s="38">
        <v>41</v>
      </c>
      <c r="O139" s="38">
        <v>895044</v>
      </c>
      <c r="P139" s="38">
        <v>261949</v>
      </c>
      <c r="Q139" s="38">
        <v>1495585</v>
      </c>
      <c r="R139" s="38">
        <v>29589</v>
      </c>
      <c r="S139" s="38">
        <v>4151061</v>
      </c>
      <c r="T139" s="38">
        <v>34351</v>
      </c>
      <c r="U139" s="38">
        <v>139924</v>
      </c>
      <c r="V139" s="38">
        <v>950440</v>
      </c>
      <c r="W139" s="38">
        <v>2192894</v>
      </c>
      <c r="X139" s="38">
        <v>284004</v>
      </c>
      <c r="Y139" s="38">
        <v>387723</v>
      </c>
      <c r="Z139" s="38">
        <v>1421665</v>
      </c>
      <c r="AA139" s="38">
        <v>1431134</v>
      </c>
      <c r="AB139" s="64" t="s">
        <v>380</v>
      </c>
      <c r="AC139" s="38">
        <v>519763</v>
      </c>
      <c r="AD139" s="38">
        <v>9776</v>
      </c>
      <c r="AE139" s="39">
        <v>604253</v>
      </c>
    </row>
    <row r="140" spans="1:31" x14ac:dyDescent="0.25">
      <c r="A140" s="50"/>
      <c r="B140" s="141" t="s">
        <v>148</v>
      </c>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9"/>
    </row>
    <row r="141" spans="1:31" x14ac:dyDescent="0.25">
      <c r="A141" s="50"/>
      <c r="B141" s="79" t="s">
        <v>145</v>
      </c>
      <c r="C141" s="38">
        <v>5897828</v>
      </c>
      <c r="D141" s="38">
        <v>43756492</v>
      </c>
      <c r="E141" s="38">
        <v>2336373</v>
      </c>
      <c r="F141" s="38">
        <v>1906685</v>
      </c>
      <c r="G141" s="38">
        <v>1348665</v>
      </c>
      <c r="H141" s="38">
        <v>447413</v>
      </c>
      <c r="I141" s="38">
        <v>685579</v>
      </c>
      <c r="J141" s="38">
        <v>304841</v>
      </c>
      <c r="K141" s="38">
        <v>1042299</v>
      </c>
      <c r="L141" s="38">
        <v>649795</v>
      </c>
      <c r="M141" s="38">
        <v>214472</v>
      </c>
      <c r="N141" s="38">
        <v>417678</v>
      </c>
      <c r="O141" s="38">
        <v>12624912</v>
      </c>
      <c r="P141" s="38">
        <v>0</v>
      </c>
      <c r="Q141" s="38">
        <v>69922360</v>
      </c>
      <c r="R141" s="38">
        <v>38305</v>
      </c>
      <c r="S141" s="38">
        <v>26574277</v>
      </c>
      <c r="T141" s="38">
        <v>702581</v>
      </c>
      <c r="U141" s="38">
        <v>484573</v>
      </c>
      <c r="V141" s="38">
        <v>27660682</v>
      </c>
      <c r="W141" s="38">
        <v>0</v>
      </c>
      <c r="X141" s="38">
        <v>38535660</v>
      </c>
      <c r="Y141" s="38">
        <v>779388</v>
      </c>
      <c r="Z141" s="38">
        <v>1482082</v>
      </c>
      <c r="AA141" s="38">
        <v>1889513</v>
      </c>
      <c r="AB141" s="64" t="s">
        <v>380</v>
      </c>
      <c r="AC141" s="38">
        <v>340757</v>
      </c>
      <c r="AD141" s="38">
        <v>0</v>
      </c>
      <c r="AE141" s="39">
        <v>0</v>
      </c>
    </row>
    <row r="142" spans="1:31" x14ac:dyDescent="0.25">
      <c r="A142" s="54"/>
      <c r="B142" s="142" t="s">
        <v>151</v>
      </c>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6"/>
    </row>
    <row r="144" spans="1:31" x14ac:dyDescent="0.25">
      <c r="A144" s="18" t="s">
        <v>135</v>
      </c>
    </row>
    <row r="145" spans="1:31" x14ac:dyDescent="0.25">
      <c r="A145" s="19" t="s">
        <v>53</v>
      </c>
    </row>
    <row r="146" spans="1:31" x14ac:dyDescent="0.25">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row>
  </sheetData>
  <pageMargins left="0.70866141732283472" right="0.70866141732283472" top="0.27559055118110237" bottom="0.39370078740157483" header="0.15748031496062992" footer="0.31496062992125984"/>
  <pageSetup paperSize="9" scale="60" orientation="landscape" horizontalDpi="360" verticalDpi="360" r:id="rId1"/>
  <rowBreaks count="1" manualBreakCount="1">
    <brk id="55" max="29"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146"/>
  <sheetViews>
    <sheetView showGridLines="0" topLeftCell="O116" zoomScaleNormal="100" workbookViewId="0">
      <selection activeCell="AB135" sqref="AB135"/>
    </sheetView>
  </sheetViews>
  <sheetFormatPr defaultRowHeight="15" x14ac:dyDescent="0.25"/>
  <cols>
    <col min="1" max="1" width="5.7109375" customWidth="1"/>
    <col min="2" max="2" width="70.28515625" style="2" bestFit="1" customWidth="1"/>
    <col min="3" max="31" width="11.28515625" style="20" customWidth="1"/>
  </cols>
  <sheetData>
    <row r="1" spans="1:36" x14ac:dyDescent="0.25">
      <c r="A1" s="33" t="s">
        <v>40</v>
      </c>
    </row>
    <row r="2" spans="1:36" x14ac:dyDescent="0.25">
      <c r="A2" s="33" t="s">
        <v>366</v>
      </c>
      <c r="B2" s="5"/>
    </row>
    <row r="3" spans="1:36" ht="15.75" customHeight="1" x14ac:dyDescent="0.25">
      <c r="A3" s="34" t="s">
        <v>134</v>
      </c>
      <c r="B3" s="5"/>
    </row>
    <row r="4" spans="1:36" s="18" customFormat="1" ht="30" customHeight="1" x14ac:dyDescent="0.25">
      <c r="A4" s="45"/>
      <c r="B4" s="6"/>
      <c r="C4" s="44" t="s">
        <v>137</v>
      </c>
      <c r="D4" s="46" t="s">
        <v>31</v>
      </c>
      <c r="E4" s="46" t="s">
        <v>32</v>
      </c>
      <c r="F4" s="46" t="s">
        <v>102</v>
      </c>
      <c r="G4" s="46" t="s">
        <v>1</v>
      </c>
      <c r="H4" s="46" t="s">
        <v>34</v>
      </c>
      <c r="I4" s="46" t="s">
        <v>35</v>
      </c>
      <c r="J4" s="46" t="s">
        <v>56</v>
      </c>
      <c r="K4" s="46" t="s">
        <v>103</v>
      </c>
      <c r="L4" s="46" t="s">
        <v>156</v>
      </c>
      <c r="M4" s="46" t="s">
        <v>157</v>
      </c>
      <c r="N4" s="46" t="s">
        <v>159</v>
      </c>
      <c r="O4" s="46" t="s">
        <v>36</v>
      </c>
      <c r="P4" s="46" t="s">
        <v>104</v>
      </c>
      <c r="Q4" s="46" t="s">
        <v>2</v>
      </c>
      <c r="R4" s="46" t="s">
        <v>37</v>
      </c>
      <c r="S4" s="46" t="s">
        <v>54</v>
      </c>
      <c r="T4" s="46" t="s">
        <v>33</v>
      </c>
      <c r="U4" s="46" t="s">
        <v>55</v>
      </c>
      <c r="V4" s="46" t="s">
        <v>30</v>
      </c>
      <c r="W4" s="46" t="s">
        <v>105</v>
      </c>
      <c r="X4" s="46" t="s">
        <v>38</v>
      </c>
      <c r="Y4" s="46" t="s">
        <v>57</v>
      </c>
      <c r="Z4" s="46" t="s">
        <v>155</v>
      </c>
      <c r="AA4" s="46" t="s">
        <v>0</v>
      </c>
      <c r="AB4" s="46" t="s">
        <v>58</v>
      </c>
      <c r="AC4" s="46" t="s">
        <v>39</v>
      </c>
      <c r="AD4" s="46" t="s">
        <v>178</v>
      </c>
      <c r="AE4" s="47" t="s">
        <v>106</v>
      </c>
    </row>
    <row r="5" spans="1:36" x14ac:dyDescent="0.25">
      <c r="A5" s="8"/>
      <c r="B5" s="9" t="s">
        <v>77</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5"/>
    </row>
    <row r="6" spans="1:36" s="1" customFormat="1" ht="15" customHeight="1" x14ac:dyDescent="0.25">
      <c r="A6" s="7" t="s">
        <v>9</v>
      </c>
      <c r="B6" s="10" t="s">
        <v>107</v>
      </c>
      <c r="C6" s="31">
        <v>955893</v>
      </c>
      <c r="D6" s="31">
        <v>4752581</v>
      </c>
      <c r="E6" s="31">
        <v>206797</v>
      </c>
      <c r="F6" s="31">
        <v>206191</v>
      </c>
      <c r="G6" s="31">
        <v>179396</v>
      </c>
      <c r="H6" s="31">
        <v>29392</v>
      </c>
      <c r="I6" s="31">
        <v>63074</v>
      </c>
      <c r="J6" s="31">
        <v>115265</v>
      </c>
      <c r="K6" s="31">
        <v>3655274</v>
      </c>
      <c r="L6" s="31">
        <v>182786</v>
      </c>
      <c r="M6" s="31">
        <v>30875</v>
      </c>
      <c r="N6" s="31">
        <v>107375</v>
      </c>
      <c r="O6" s="31">
        <v>1484027</v>
      </c>
      <c r="P6" s="31">
        <v>33187</v>
      </c>
      <c r="Q6" s="31">
        <v>9928376.0329999998</v>
      </c>
      <c r="R6" s="31">
        <v>7779</v>
      </c>
      <c r="S6" s="31">
        <v>2524868</v>
      </c>
      <c r="T6" s="31">
        <v>56016</v>
      </c>
      <c r="U6" s="31">
        <v>19526</v>
      </c>
      <c r="V6" s="31">
        <v>4530281</v>
      </c>
      <c r="W6" s="31">
        <v>153291</v>
      </c>
      <c r="X6" s="31">
        <v>4488667</v>
      </c>
      <c r="Y6" s="31">
        <v>470832</v>
      </c>
      <c r="Z6" s="31">
        <v>152002</v>
      </c>
      <c r="AA6" s="31">
        <v>189292</v>
      </c>
      <c r="AB6" s="31">
        <v>389719</v>
      </c>
      <c r="AC6" s="31">
        <v>598080</v>
      </c>
      <c r="AD6" s="31">
        <v>9600</v>
      </c>
      <c r="AE6" s="32">
        <v>15285</v>
      </c>
      <c r="AF6" s="31"/>
      <c r="AG6" s="31"/>
      <c r="AH6" s="31"/>
      <c r="AI6" s="31"/>
      <c r="AJ6" s="31"/>
    </row>
    <row r="7" spans="1:36" s="1" customFormat="1" ht="15" customHeight="1" x14ac:dyDescent="0.25">
      <c r="A7" s="7"/>
      <c r="B7" s="11" t="s">
        <v>59</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2"/>
    </row>
    <row r="8" spans="1:36" s="1" customFormat="1" ht="15" customHeight="1" x14ac:dyDescent="0.25">
      <c r="A8" s="7" t="s">
        <v>10</v>
      </c>
      <c r="B8" s="10" t="s">
        <v>60</v>
      </c>
      <c r="C8" s="31">
        <v>218</v>
      </c>
      <c r="D8" s="31">
        <v>945319</v>
      </c>
      <c r="E8" s="31">
        <v>0</v>
      </c>
      <c r="F8" s="31">
        <v>0</v>
      </c>
      <c r="G8" s="31">
        <v>57987</v>
      </c>
      <c r="H8" s="31">
        <v>95800</v>
      </c>
      <c r="I8" s="31">
        <v>39972</v>
      </c>
      <c r="J8" s="31">
        <v>4711</v>
      </c>
      <c r="K8" s="31">
        <v>2592</v>
      </c>
      <c r="L8" s="31">
        <v>0</v>
      </c>
      <c r="M8" s="31">
        <v>0</v>
      </c>
      <c r="N8" s="31">
        <v>0</v>
      </c>
      <c r="O8" s="31">
        <v>11508</v>
      </c>
      <c r="P8" s="31">
        <v>0</v>
      </c>
      <c r="Q8" s="31">
        <v>4007550.0210000002</v>
      </c>
      <c r="R8" s="31">
        <v>58623</v>
      </c>
      <c r="S8" s="31">
        <v>655327</v>
      </c>
      <c r="T8" s="31">
        <v>20</v>
      </c>
      <c r="U8" s="31">
        <v>24</v>
      </c>
      <c r="V8" s="31">
        <v>197475</v>
      </c>
      <c r="W8" s="31">
        <v>0</v>
      </c>
      <c r="X8" s="31">
        <v>889141</v>
      </c>
      <c r="Y8" s="31">
        <v>166890</v>
      </c>
      <c r="Z8" s="31">
        <v>23</v>
      </c>
      <c r="AA8" s="31">
        <v>28893</v>
      </c>
      <c r="AB8" s="31">
        <v>782</v>
      </c>
      <c r="AC8" s="31">
        <v>8051</v>
      </c>
      <c r="AD8" s="31">
        <v>0</v>
      </c>
      <c r="AE8" s="32">
        <v>0</v>
      </c>
    </row>
    <row r="9" spans="1:36" s="1" customFormat="1" ht="15" customHeight="1" x14ac:dyDescent="0.25">
      <c r="A9" s="7"/>
      <c r="B9" s="11" t="s">
        <v>41</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2"/>
    </row>
    <row r="10" spans="1:36" s="1" customFormat="1" ht="15" customHeight="1" x14ac:dyDescent="0.25">
      <c r="A10" s="37"/>
      <c r="B10" s="35" t="s">
        <v>110</v>
      </c>
      <c r="C10" s="38">
        <v>218</v>
      </c>
      <c r="D10" s="38">
        <v>518610</v>
      </c>
      <c r="E10" s="38">
        <v>0</v>
      </c>
      <c r="F10" s="38">
        <v>0</v>
      </c>
      <c r="G10" s="38">
        <v>3</v>
      </c>
      <c r="H10" s="38">
        <v>86843</v>
      </c>
      <c r="I10" s="38">
        <v>3410</v>
      </c>
      <c r="J10" s="38">
        <v>16</v>
      </c>
      <c r="K10" s="38">
        <v>479</v>
      </c>
      <c r="L10" s="38">
        <v>0</v>
      </c>
      <c r="M10" s="38">
        <v>0</v>
      </c>
      <c r="N10" s="38">
        <v>0</v>
      </c>
      <c r="O10" s="38">
        <v>3984</v>
      </c>
      <c r="P10" s="38">
        <v>0</v>
      </c>
      <c r="Q10" s="38">
        <v>888846.853</v>
      </c>
      <c r="R10" s="38">
        <v>2602</v>
      </c>
      <c r="S10" s="38">
        <v>388311</v>
      </c>
      <c r="T10" s="38">
        <v>20</v>
      </c>
      <c r="U10" s="38">
        <v>24</v>
      </c>
      <c r="V10" s="38">
        <v>131412</v>
      </c>
      <c r="W10" s="38">
        <v>0</v>
      </c>
      <c r="X10" s="38">
        <v>889141</v>
      </c>
      <c r="Y10" s="38">
        <v>139235</v>
      </c>
      <c r="Z10" s="38">
        <v>23</v>
      </c>
      <c r="AA10" s="38">
        <v>28893</v>
      </c>
      <c r="AB10" s="38">
        <v>782</v>
      </c>
      <c r="AC10" s="38">
        <v>8051</v>
      </c>
      <c r="AD10" s="38">
        <v>0</v>
      </c>
      <c r="AE10" s="39">
        <v>0</v>
      </c>
    </row>
    <row r="11" spans="1:36" s="1" customFormat="1" ht="15" customHeight="1" x14ac:dyDescent="0.25">
      <c r="A11" s="37"/>
      <c r="B11" s="35" t="s">
        <v>111</v>
      </c>
      <c r="C11" s="38">
        <v>0</v>
      </c>
      <c r="D11" s="38">
        <v>828</v>
      </c>
      <c r="E11" s="38">
        <v>0</v>
      </c>
      <c r="F11" s="38">
        <v>0</v>
      </c>
      <c r="G11" s="38">
        <v>36583</v>
      </c>
      <c r="H11" s="38">
        <v>0</v>
      </c>
      <c r="I11" s="38">
        <v>2896</v>
      </c>
      <c r="J11" s="38">
        <v>141</v>
      </c>
      <c r="K11" s="38">
        <v>0</v>
      </c>
      <c r="L11" s="38">
        <v>0</v>
      </c>
      <c r="M11" s="38">
        <v>0</v>
      </c>
      <c r="N11" s="38">
        <v>0</v>
      </c>
      <c r="O11" s="38">
        <v>6471</v>
      </c>
      <c r="P11" s="38">
        <v>0</v>
      </c>
      <c r="Q11" s="38">
        <v>25.626999999999999</v>
      </c>
      <c r="R11" s="38">
        <v>1580</v>
      </c>
      <c r="S11" s="38">
        <v>0</v>
      </c>
      <c r="T11" s="38">
        <v>0</v>
      </c>
      <c r="U11" s="38">
        <v>0</v>
      </c>
      <c r="V11" s="38">
        <v>60290</v>
      </c>
      <c r="W11" s="38">
        <v>0</v>
      </c>
      <c r="X11" s="38">
        <v>0</v>
      </c>
      <c r="Y11" s="38">
        <v>62</v>
      </c>
      <c r="Z11" s="38">
        <v>0</v>
      </c>
      <c r="AA11" s="38">
        <v>0</v>
      </c>
      <c r="AB11" s="38">
        <v>0</v>
      </c>
      <c r="AC11" s="38">
        <v>0</v>
      </c>
      <c r="AD11" s="38">
        <v>0</v>
      </c>
      <c r="AE11" s="39">
        <v>0</v>
      </c>
    </row>
    <row r="12" spans="1:36" s="1" customFormat="1" ht="15" customHeight="1" x14ac:dyDescent="0.25">
      <c r="A12" s="37"/>
      <c r="B12" s="35" t="s">
        <v>112</v>
      </c>
      <c r="C12" s="38">
        <v>0</v>
      </c>
      <c r="D12" s="38">
        <v>425881</v>
      </c>
      <c r="E12" s="38">
        <v>0</v>
      </c>
      <c r="F12" s="38">
        <v>0</v>
      </c>
      <c r="G12" s="38">
        <v>21401</v>
      </c>
      <c r="H12" s="38">
        <v>8957</v>
      </c>
      <c r="I12" s="38">
        <v>33666</v>
      </c>
      <c r="J12" s="38">
        <v>4554</v>
      </c>
      <c r="K12" s="38">
        <v>2113</v>
      </c>
      <c r="L12" s="38">
        <v>0</v>
      </c>
      <c r="M12" s="38">
        <v>0</v>
      </c>
      <c r="N12" s="38">
        <v>0</v>
      </c>
      <c r="O12" s="38">
        <v>1053</v>
      </c>
      <c r="P12" s="38">
        <v>0</v>
      </c>
      <c r="Q12" s="38">
        <v>3118677.5410000002</v>
      </c>
      <c r="R12" s="38">
        <v>54441</v>
      </c>
      <c r="S12" s="38">
        <v>267016</v>
      </c>
      <c r="T12" s="38">
        <v>0</v>
      </c>
      <c r="U12" s="38">
        <v>0</v>
      </c>
      <c r="V12" s="38">
        <v>5773</v>
      </c>
      <c r="W12" s="38">
        <v>0</v>
      </c>
      <c r="X12" s="38">
        <v>0</v>
      </c>
      <c r="Y12" s="38">
        <v>27593</v>
      </c>
      <c r="Z12" s="38">
        <v>0</v>
      </c>
      <c r="AA12" s="38">
        <v>0</v>
      </c>
      <c r="AB12" s="38">
        <v>0</v>
      </c>
      <c r="AC12" s="38">
        <v>0</v>
      </c>
      <c r="AD12" s="38">
        <v>0</v>
      </c>
      <c r="AE12" s="39">
        <v>0</v>
      </c>
    </row>
    <row r="13" spans="1:36" s="1" customFormat="1" ht="15" customHeight="1" x14ac:dyDescent="0.25">
      <c r="A13" s="37"/>
      <c r="B13" s="35" t="s">
        <v>113</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9">
        <v>0</v>
      </c>
    </row>
    <row r="14" spans="1:36" s="1" customFormat="1" ht="15" customHeight="1" x14ac:dyDescent="0.25">
      <c r="A14" s="7" t="s">
        <v>11</v>
      </c>
      <c r="B14" s="10" t="s">
        <v>61</v>
      </c>
      <c r="C14" s="31">
        <v>66042</v>
      </c>
      <c r="D14" s="31">
        <v>1277826</v>
      </c>
      <c r="E14" s="31">
        <v>10</v>
      </c>
      <c r="F14" s="31">
        <v>0</v>
      </c>
      <c r="G14" s="31">
        <v>0</v>
      </c>
      <c r="H14" s="31">
        <v>48</v>
      </c>
      <c r="I14" s="31">
        <v>26330</v>
      </c>
      <c r="J14" s="31">
        <v>11226</v>
      </c>
      <c r="K14" s="31">
        <v>211732</v>
      </c>
      <c r="L14" s="31">
        <v>4</v>
      </c>
      <c r="M14" s="31">
        <v>1087</v>
      </c>
      <c r="N14" s="31">
        <v>0</v>
      </c>
      <c r="O14" s="31">
        <v>569612</v>
      </c>
      <c r="P14" s="31">
        <v>60632</v>
      </c>
      <c r="Q14" s="31">
        <v>2571528.6690000002</v>
      </c>
      <c r="R14" s="31">
        <v>0</v>
      </c>
      <c r="S14" s="31">
        <v>2445605</v>
      </c>
      <c r="T14" s="31">
        <v>1310</v>
      </c>
      <c r="U14" s="31">
        <v>1026</v>
      </c>
      <c r="V14" s="31">
        <v>177461</v>
      </c>
      <c r="W14" s="31">
        <v>132142</v>
      </c>
      <c r="X14" s="31">
        <v>1527600</v>
      </c>
      <c r="Y14" s="31">
        <v>8549</v>
      </c>
      <c r="Z14" s="31">
        <v>2417</v>
      </c>
      <c r="AA14" s="31">
        <v>0</v>
      </c>
      <c r="AB14" s="31">
        <v>6110</v>
      </c>
      <c r="AC14" s="31">
        <v>519</v>
      </c>
      <c r="AD14" s="31">
        <v>0</v>
      </c>
      <c r="AE14" s="32">
        <v>0</v>
      </c>
    </row>
    <row r="15" spans="1:36" s="1" customFormat="1" ht="15" customHeight="1" x14ac:dyDescent="0.25">
      <c r="A15" s="7"/>
      <c r="B15" s="11" t="s">
        <v>62</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2"/>
    </row>
    <row r="16" spans="1:36" s="1" customFormat="1" ht="15" customHeight="1" x14ac:dyDescent="0.25">
      <c r="A16" s="37"/>
      <c r="B16" s="35" t="s">
        <v>111</v>
      </c>
      <c r="C16" s="38">
        <v>31783</v>
      </c>
      <c r="D16" s="38">
        <v>0</v>
      </c>
      <c r="E16" s="38">
        <v>0</v>
      </c>
      <c r="F16" s="38">
        <v>0</v>
      </c>
      <c r="G16" s="38">
        <v>0</v>
      </c>
      <c r="H16" s="38">
        <v>48</v>
      </c>
      <c r="I16" s="38">
        <v>26330</v>
      </c>
      <c r="J16" s="38">
        <v>11226</v>
      </c>
      <c r="K16" s="38">
        <v>211732</v>
      </c>
      <c r="L16" s="38">
        <v>4</v>
      </c>
      <c r="M16" s="38">
        <v>1087</v>
      </c>
      <c r="N16" s="38">
        <v>0</v>
      </c>
      <c r="O16" s="38">
        <v>467267</v>
      </c>
      <c r="P16" s="38">
        <v>60632</v>
      </c>
      <c r="Q16" s="38">
        <v>1030598.39</v>
      </c>
      <c r="R16" s="38">
        <v>0</v>
      </c>
      <c r="S16" s="38">
        <v>1798523</v>
      </c>
      <c r="T16" s="38">
        <v>1310</v>
      </c>
      <c r="U16" s="38">
        <v>1026</v>
      </c>
      <c r="V16" s="38">
        <v>125147</v>
      </c>
      <c r="W16" s="38">
        <v>0</v>
      </c>
      <c r="X16" s="38">
        <v>398770</v>
      </c>
      <c r="Y16" s="38">
        <v>8549</v>
      </c>
      <c r="Z16" s="38">
        <v>2417</v>
      </c>
      <c r="AA16" s="38">
        <v>0</v>
      </c>
      <c r="AB16" s="38">
        <v>6110</v>
      </c>
      <c r="AC16" s="38">
        <v>519</v>
      </c>
      <c r="AD16" s="38">
        <v>0</v>
      </c>
      <c r="AE16" s="39">
        <v>0</v>
      </c>
    </row>
    <row r="17" spans="1:31" s="1" customFormat="1" ht="15" customHeight="1" x14ac:dyDescent="0.25">
      <c r="A17" s="37"/>
      <c r="B17" s="35" t="s">
        <v>112</v>
      </c>
      <c r="C17" s="38">
        <v>34259</v>
      </c>
      <c r="D17" s="38">
        <v>1277826</v>
      </c>
      <c r="E17" s="38">
        <v>10</v>
      </c>
      <c r="F17" s="38">
        <v>0</v>
      </c>
      <c r="G17" s="38">
        <v>0</v>
      </c>
      <c r="H17" s="38">
        <v>0</v>
      </c>
      <c r="I17" s="38">
        <v>0</v>
      </c>
      <c r="J17" s="38">
        <v>0</v>
      </c>
      <c r="K17" s="38">
        <v>0</v>
      </c>
      <c r="L17" s="38">
        <v>0</v>
      </c>
      <c r="M17" s="38">
        <v>0</v>
      </c>
      <c r="N17" s="38">
        <v>0</v>
      </c>
      <c r="O17" s="38">
        <v>98920</v>
      </c>
      <c r="P17" s="38">
        <v>0</v>
      </c>
      <c r="Q17" s="38">
        <v>1459273.199</v>
      </c>
      <c r="R17" s="38">
        <v>0</v>
      </c>
      <c r="S17" s="38">
        <v>647082</v>
      </c>
      <c r="T17" s="38">
        <v>0</v>
      </c>
      <c r="U17" s="38">
        <v>0</v>
      </c>
      <c r="V17" s="38">
        <v>52314</v>
      </c>
      <c r="W17" s="38">
        <v>132142</v>
      </c>
      <c r="X17" s="38">
        <v>1128830</v>
      </c>
      <c r="Y17" s="38">
        <v>0</v>
      </c>
      <c r="Z17" s="38">
        <v>0</v>
      </c>
      <c r="AA17" s="38">
        <v>0</v>
      </c>
      <c r="AB17" s="38">
        <v>0</v>
      </c>
      <c r="AC17" s="38">
        <v>0</v>
      </c>
      <c r="AD17" s="38">
        <v>0</v>
      </c>
      <c r="AE17" s="39">
        <v>0</v>
      </c>
    </row>
    <row r="18" spans="1:31" s="1" customFormat="1" ht="15" customHeight="1" x14ac:dyDescent="0.25">
      <c r="A18" s="37"/>
      <c r="B18" s="35" t="s">
        <v>113</v>
      </c>
      <c r="C18" s="38">
        <v>0</v>
      </c>
      <c r="D18" s="38">
        <v>0</v>
      </c>
      <c r="E18" s="38">
        <v>0</v>
      </c>
      <c r="F18" s="38">
        <v>0</v>
      </c>
      <c r="G18" s="38">
        <v>0</v>
      </c>
      <c r="H18" s="38">
        <v>0</v>
      </c>
      <c r="I18" s="38">
        <v>0</v>
      </c>
      <c r="J18" s="38">
        <v>0</v>
      </c>
      <c r="K18" s="38">
        <v>0</v>
      </c>
      <c r="L18" s="38">
        <v>0</v>
      </c>
      <c r="M18" s="38">
        <v>0</v>
      </c>
      <c r="N18" s="38">
        <v>0</v>
      </c>
      <c r="O18" s="38">
        <v>3425</v>
      </c>
      <c r="P18" s="38">
        <v>0</v>
      </c>
      <c r="Q18" s="38">
        <v>81657.08</v>
      </c>
      <c r="R18" s="38">
        <v>0</v>
      </c>
      <c r="S18" s="38">
        <v>0</v>
      </c>
      <c r="T18" s="38">
        <v>0</v>
      </c>
      <c r="U18" s="38">
        <v>0</v>
      </c>
      <c r="V18" s="38">
        <v>0</v>
      </c>
      <c r="W18" s="38">
        <v>0</v>
      </c>
      <c r="X18" s="38">
        <v>0</v>
      </c>
      <c r="Y18" s="38">
        <v>0</v>
      </c>
      <c r="Z18" s="38">
        <v>0</v>
      </c>
      <c r="AA18" s="38">
        <v>0</v>
      </c>
      <c r="AB18" s="38">
        <v>0</v>
      </c>
      <c r="AC18" s="38">
        <v>0</v>
      </c>
      <c r="AD18" s="38">
        <v>0</v>
      </c>
      <c r="AE18" s="39">
        <v>0</v>
      </c>
    </row>
    <row r="19" spans="1:31" s="1" customFormat="1" ht="15" customHeight="1" x14ac:dyDescent="0.25">
      <c r="A19" s="7" t="s">
        <v>12</v>
      </c>
      <c r="B19" s="10" t="s">
        <v>108</v>
      </c>
      <c r="C19" s="31">
        <v>0</v>
      </c>
      <c r="D19" s="31">
        <v>0</v>
      </c>
      <c r="E19" s="31">
        <v>0</v>
      </c>
      <c r="F19" s="31">
        <v>0</v>
      </c>
      <c r="G19" s="31">
        <v>0</v>
      </c>
      <c r="H19" s="31">
        <v>0</v>
      </c>
      <c r="I19" s="31">
        <v>0</v>
      </c>
      <c r="J19" s="31">
        <v>0</v>
      </c>
      <c r="K19" s="31">
        <v>0</v>
      </c>
      <c r="L19" s="31">
        <v>0</v>
      </c>
      <c r="M19" s="31">
        <v>0</v>
      </c>
      <c r="N19" s="31">
        <v>7549</v>
      </c>
      <c r="O19" s="31">
        <v>0</v>
      </c>
      <c r="P19" s="31">
        <v>0</v>
      </c>
      <c r="Q19" s="31">
        <v>0</v>
      </c>
      <c r="R19" s="31">
        <v>0</v>
      </c>
      <c r="S19" s="31">
        <v>0</v>
      </c>
      <c r="T19" s="31">
        <v>0</v>
      </c>
      <c r="U19" s="31">
        <v>0</v>
      </c>
      <c r="V19" s="31">
        <v>0</v>
      </c>
      <c r="W19" s="31">
        <v>0</v>
      </c>
      <c r="X19" s="31">
        <v>0</v>
      </c>
      <c r="Y19" s="31">
        <v>0</v>
      </c>
      <c r="Z19" s="31">
        <v>0</v>
      </c>
      <c r="AA19" s="31">
        <v>0</v>
      </c>
      <c r="AB19" s="31">
        <v>0</v>
      </c>
      <c r="AC19" s="31">
        <v>0</v>
      </c>
      <c r="AD19" s="31">
        <v>0</v>
      </c>
      <c r="AE19" s="32">
        <v>0</v>
      </c>
    </row>
    <row r="20" spans="1:31" s="1" customFormat="1" ht="15" customHeight="1" x14ac:dyDescent="0.25">
      <c r="A20" s="7"/>
      <c r="B20" s="11" t="s">
        <v>63</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2"/>
    </row>
    <row r="21" spans="1:31" s="1" customFormat="1" ht="15" customHeight="1" x14ac:dyDescent="0.25">
      <c r="A21" s="7"/>
      <c r="B21" s="35" t="s">
        <v>111</v>
      </c>
      <c r="C21" s="38">
        <v>0</v>
      </c>
      <c r="D21" s="38">
        <v>0</v>
      </c>
      <c r="E21" s="38">
        <v>0</v>
      </c>
      <c r="F21" s="38">
        <v>0</v>
      </c>
      <c r="G21" s="38">
        <v>0</v>
      </c>
      <c r="H21" s="38">
        <v>0</v>
      </c>
      <c r="I21" s="38">
        <v>0</v>
      </c>
      <c r="J21" s="38">
        <v>0</v>
      </c>
      <c r="K21" s="38">
        <v>0</v>
      </c>
      <c r="L21" s="38">
        <v>0</v>
      </c>
      <c r="M21" s="38">
        <v>0</v>
      </c>
      <c r="N21" s="38">
        <v>7549</v>
      </c>
      <c r="O21" s="38">
        <v>0</v>
      </c>
      <c r="P21" s="38">
        <v>0</v>
      </c>
      <c r="Q21" s="38">
        <v>0</v>
      </c>
      <c r="R21" s="38">
        <v>0</v>
      </c>
      <c r="S21" s="38">
        <v>0</v>
      </c>
      <c r="T21" s="38">
        <v>0</v>
      </c>
      <c r="U21" s="38">
        <v>0</v>
      </c>
      <c r="V21" s="38">
        <v>0</v>
      </c>
      <c r="W21" s="38">
        <v>0</v>
      </c>
      <c r="X21" s="38">
        <v>0</v>
      </c>
      <c r="Y21" s="38">
        <v>0</v>
      </c>
      <c r="Z21" s="38">
        <v>0</v>
      </c>
      <c r="AA21" s="38">
        <v>0</v>
      </c>
      <c r="AB21" s="38">
        <v>0</v>
      </c>
      <c r="AC21" s="38">
        <v>0</v>
      </c>
      <c r="AD21" s="38">
        <v>0</v>
      </c>
      <c r="AE21" s="39">
        <v>0</v>
      </c>
    </row>
    <row r="22" spans="1:31" ht="15" customHeight="1" x14ac:dyDescent="0.25">
      <c r="A22" s="7"/>
      <c r="B22" s="35" t="s">
        <v>112</v>
      </c>
      <c r="C22" s="38">
        <v>0</v>
      </c>
      <c r="D22" s="38">
        <v>0</v>
      </c>
      <c r="E22" s="38">
        <v>0</v>
      </c>
      <c r="F22" s="38">
        <v>0</v>
      </c>
      <c r="G22" s="38">
        <v>0</v>
      </c>
      <c r="H22" s="38">
        <v>0</v>
      </c>
      <c r="I22" s="38">
        <v>0</v>
      </c>
      <c r="J22" s="38">
        <v>0</v>
      </c>
      <c r="K22" s="38">
        <v>0</v>
      </c>
      <c r="L22" s="38">
        <v>0</v>
      </c>
      <c r="M22" s="38">
        <v>0</v>
      </c>
      <c r="N22" s="38">
        <v>0</v>
      </c>
      <c r="O22" s="38">
        <v>0</v>
      </c>
      <c r="P22" s="38">
        <v>0</v>
      </c>
      <c r="Q22" s="38">
        <v>0</v>
      </c>
      <c r="R22" s="38">
        <v>0</v>
      </c>
      <c r="S22" s="38">
        <v>0</v>
      </c>
      <c r="T22" s="38">
        <v>0</v>
      </c>
      <c r="U22" s="38">
        <v>0</v>
      </c>
      <c r="V22" s="38">
        <v>0</v>
      </c>
      <c r="W22" s="38">
        <v>0</v>
      </c>
      <c r="X22" s="38">
        <v>0</v>
      </c>
      <c r="Y22" s="38">
        <v>0</v>
      </c>
      <c r="Z22" s="38">
        <v>0</v>
      </c>
      <c r="AA22" s="38">
        <v>0</v>
      </c>
      <c r="AB22" s="38">
        <v>0</v>
      </c>
      <c r="AC22" s="38">
        <v>0</v>
      </c>
      <c r="AD22" s="38">
        <v>0</v>
      </c>
      <c r="AE22" s="39">
        <v>0</v>
      </c>
    </row>
    <row r="23" spans="1:31" ht="15" customHeight="1" x14ac:dyDescent="0.25">
      <c r="A23" s="7"/>
      <c r="B23" s="35" t="s">
        <v>113</v>
      </c>
      <c r="C23" s="38">
        <v>0</v>
      </c>
      <c r="D23" s="38">
        <v>0</v>
      </c>
      <c r="E23" s="38">
        <v>0</v>
      </c>
      <c r="F23" s="38">
        <v>0</v>
      </c>
      <c r="G23" s="38">
        <v>0</v>
      </c>
      <c r="H23" s="38">
        <v>0</v>
      </c>
      <c r="I23" s="38">
        <v>0</v>
      </c>
      <c r="J23" s="38">
        <v>0</v>
      </c>
      <c r="K23" s="38">
        <v>0</v>
      </c>
      <c r="L23" s="38">
        <v>0</v>
      </c>
      <c r="M23" s="38">
        <v>0</v>
      </c>
      <c r="N23" s="38">
        <v>0</v>
      </c>
      <c r="O23" s="38">
        <v>0</v>
      </c>
      <c r="P23" s="38">
        <v>0</v>
      </c>
      <c r="Q23" s="38">
        <v>0</v>
      </c>
      <c r="R23" s="38">
        <v>0</v>
      </c>
      <c r="S23" s="38">
        <v>0</v>
      </c>
      <c r="T23" s="38">
        <v>0</v>
      </c>
      <c r="U23" s="38">
        <v>0</v>
      </c>
      <c r="V23" s="38">
        <v>0</v>
      </c>
      <c r="W23" s="38">
        <v>0</v>
      </c>
      <c r="X23" s="38">
        <v>0</v>
      </c>
      <c r="Y23" s="38">
        <v>0</v>
      </c>
      <c r="Z23" s="38">
        <v>0</v>
      </c>
      <c r="AA23" s="38">
        <v>0</v>
      </c>
      <c r="AB23" s="38">
        <v>0</v>
      </c>
      <c r="AC23" s="38">
        <v>0</v>
      </c>
      <c r="AD23" s="38">
        <v>0</v>
      </c>
      <c r="AE23" s="39">
        <v>0</v>
      </c>
    </row>
    <row r="24" spans="1:31" s="1" customFormat="1" ht="15" customHeight="1" x14ac:dyDescent="0.25">
      <c r="A24" s="7" t="s">
        <v>13</v>
      </c>
      <c r="B24" s="10" t="s">
        <v>64</v>
      </c>
      <c r="C24" s="31">
        <v>210783</v>
      </c>
      <c r="D24" s="31">
        <v>8085668</v>
      </c>
      <c r="E24" s="31">
        <v>4482</v>
      </c>
      <c r="F24" s="31">
        <v>19555</v>
      </c>
      <c r="G24" s="31">
        <v>1441270</v>
      </c>
      <c r="H24" s="31">
        <v>362077</v>
      </c>
      <c r="I24" s="31">
        <v>126065</v>
      </c>
      <c r="J24" s="31">
        <v>57036</v>
      </c>
      <c r="K24" s="31">
        <v>381410</v>
      </c>
      <c r="L24" s="31">
        <v>116758</v>
      </c>
      <c r="M24" s="31">
        <v>83555</v>
      </c>
      <c r="N24" s="31">
        <v>43204</v>
      </c>
      <c r="O24" s="31">
        <v>265320</v>
      </c>
      <c r="P24" s="31">
        <v>21416</v>
      </c>
      <c r="Q24" s="31">
        <v>6220895.0939999996</v>
      </c>
      <c r="R24" s="31">
        <v>358723</v>
      </c>
      <c r="S24" s="31">
        <v>7813584</v>
      </c>
      <c r="T24" s="31">
        <v>50877</v>
      </c>
      <c r="U24" s="31">
        <v>39901</v>
      </c>
      <c r="V24" s="31">
        <v>1883541</v>
      </c>
      <c r="W24" s="31">
        <v>1</v>
      </c>
      <c r="X24" s="31">
        <v>7704190</v>
      </c>
      <c r="Y24" s="31">
        <v>117253</v>
      </c>
      <c r="Z24" s="31">
        <v>1749</v>
      </c>
      <c r="AA24" s="31">
        <v>10328</v>
      </c>
      <c r="AB24" s="31">
        <v>0</v>
      </c>
      <c r="AC24" s="31">
        <v>0</v>
      </c>
      <c r="AD24" s="31">
        <v>0</v>
      </c>
      <c r="AE24" s="32">
        <v>467</v>
      </c>
    </row>
    <row r="25" spans="1:31" s="1" customFormat="1" ht="15" customHeight="1" x14ac:dyDescent="0.25">
      <c r="A25" s="7"/>
      <c r="B25" s="11" t="s">
        <v>114</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2"/>
    </row>
    <row r="26" spans="1:31" s="1" customFormat="1" ht="15" customHeight="1" x14ac:dyDescent="0.25">
      <c r="A26" s="37"/>
      <c r="B26" s="35" t="s">
        <v>111</v>
      </c>
      <c r="C26" s="38">
        <v>2387</v>
      </c>
      <c r="D26" s="38">
        <v>60679</v>
      </c>
      <c r="E26" s="38">
        <v>2775</v>
      </c>
      <c r="F26" s="38">
        <v>0</v>
      </c>
      <c r="G26" s="38">
        <v>31</v>
      </c>
      <c r="H26" s="38">
        <v>0</v>
      </c>
      <c r="I26" s="38">
        <v>0</v>
      </c>
      <c r="J26" s="38">
        <v>633</v>
      </c>
      <c r="K26" s="38">
        <v>0</v>
      </c>
      <c r="L26" s="38">
        <v>999</v>
      </c>
      <c r="M26" s="38">
        <v>0</v>
      </c>
      <c r="N26" s="38">
        <v>1674</v>
      </c>
      <c r="O26" s="38">
        <v>118677</v>
      </c>
      <c r="P26" s="38">
        <v>0</v>
      </c>
      <c r="Q26" s="38">
        <v>124544.606</v>
      </c>
      <c r="R26" s="38">
        <v>5605</v>
      </c>
      <c r="S26" s="38">
        <v>54360</v>
      </c>
      <c r="T26" s="38">
        <v>415</v>
      </c>
      <c r="U26" s="38">
        <v>7080</v>
      </c>
      <c r="V26" s="38">
        <v>436072</v>
      </c>
      <c r="W26" s="38">
        <v>1</v>
      </c>
      <c r="X26" s="38">
        <v>72634</v>
      </c>
      <c r="Y26" s="38">
        <v>0</v>
      </c>
      <c r="Z26" s="38">
        <v>0</v>
      </c>
      <c r="AA26" s="38">
        <v>10328</v>
      </c>
      <c r="AB26" s="38">
        <v>0</v>
      </c>
      <c r="AC26" s="38">
        <v>0</v>
      </c>
      <c r="AD26" s="38">
        <v>0</v>
      </c>
      <c r="AE26" s="39">
        <v>467</v>
      </c>
    </row>
    <row r="27" spans="1:31" s="1" customFormat="1" ht="15" customHeight="1" x14ac:dyDescent="0.25">
      <c r="A27" s="37"/>
      <c r="B27" s="35" t="s">
        <v>112</v>
      </c>
      <c r="C27" s="38">
        <v>208396</v>
      </c>
      <c r="D27" s="38">
        <v>8024989</v>
      </c>
      <c r="E27" s="38">
        <v>1707</v>
      </c>
      <c r="F27" s="38">
        <v>19555</v>
      </c>
      <c r="G27" s="38">
        <v>1441239</v>
      </c>
      <c r="H27" s="38">
        <v>353282</v>
      </c>
      <c r="I27" s="38">
        <v>126065</v>
      </c>
      <c r="J27" s="38">
        <v>56403</v>
      </c>
      <c r="K27" s="38">
        <v>381410</v>
      </c>
      <c r="L27" s="38">
        <v>115759</v>
      </c>
      <c r="M27" s="38">
        <v>83555</v>
      </c>
      <c r="N27" s="38">
        <v>41530</v>
      </c>
      <c r="O27" s="38">
        <v>146643</v>
      </c>
      <c r="P27" s="38">
        <v>21416</v>
      </c>
      <c r="Q27" s="38">
        <v>6096350.4879999999</v>
      </c>
      <c r="R27" s="38">
        <v>353118</v>
      </c>
      <c r="S27" s="38">
        <v>7759224</v>
      </c>
      <c r="T27" s="38">
        <v>50462</v>
      </c>
      <c r="U27" s="38">
        <v>32821</v>
      </c>
      <c r="V27" s="38">
        <v>1447469</v>
      </c>
      <c r="W27" s="38">
        <v>0</v>
      </c>
      <c r="X27" s="38">
        <v>4491485</v>
      </c>
      <c r="Y27" s="38">
        <v>117253</v>
      </c>
      <c r="Z27" s="38">
        <v>1749</v>
      </c>
      <c r="AA27" s="38">
        <v>0</v>
      </c>
      <c r="AB27" s="38">
        <v>0</v>
      </c>
      <c r="AC27" s="38">
        <v>0</v>
      </c>
      <c r="AD27" s="38">
        <v>0</v>
      </c>
      <c r="AE27" s="39">
        <v>0</v>
      </c>
    </row>
    <row r="28" spans="1:31" s="1" customFormat="1" ht="15" customHeight="1" x14ac:dyDescent="0.25">
      <c r="A28" s="37"/>
      <c r="B28" s="35" t="s">
        <v>113</v>
      </c>
      <c r="C28" s="38">
        <v>0</v>
      </c>
      <c r="D28" s="38">
        <v>0</v>
      </c>
      <c r="E28" s="38">
        <v>0</v>
      </c>
      <c r="F28" s="38">
        <v>0</v>
      </c>
      <c r="G28" s="38">
        <v>0</v>
      </c>
      <c r="H28" s="38">
        <v>8795</v>
      </c>
      <c r="I28" s="38">
        <v>0</v>
      </c>
      <c r="J28" s="38">
        <v>0</v>
      </c>
      <c r="K28" s="38">
        <v>0</v>
      </c>
      <c r="L28" s="38">
        <v>0</v>
      </c>
      <c r="M28" s="38">
        <v>0</v>
      </c>
      <c r="N28" s="38">
        <v>0</v>
      </c>
      <c r="O28" s="38">
        <v>0</v>
      </c>
      <c r="P28" s="38">
        <v>0</v>
      </c>
      <c r="Q28" s="38">
        <v>0</v>
      </c>
      <c r="R28" s="38">
        <v>0</v>
      </c>
      <c r="S28" s="38">
        <v>0</v>
      </c>
      <c r="T28" s="38">
        <v>0</v>
      </c>
      <c r="U28" s="38">
        <v>0</v>
      </c>
      <c r="V28" s="38">
        <v>0</v>
      </c>
      <c r="W28" s="38">
        <v>0</v>
      </c>
      <c r="X28" s="38">
        <v>3140071</v>
      </c>
      <c r="Y28" s="38">
        <v>0</v>
      </c>
      <c r="Z28" s="38">
        <v>0</v>
      </c>
      <c r="AA28" s="38">
        <v>0</v>
      </c>
      <c r="AB28" s="38">
        <v>0</v>
      </c>
      <c r="AC28" s="38">
        <v>0</v>
      </c>
      <c r="AD28" s="38">
        <v>0</v>
      </c>
      <c r="AE28" s="39">
        <v>0</v>
      </c>
    </row>
    <row r="29" spans="1:31" s="1" customFormat="1" ht="15" customHeight="1" x14ac:dyDescent="0.25">
      <c r="A29" s="7" t="s">
        <v>14</v>
      </c>
      <c r="B29" s="10" t="s">
        <v>65</v>
      </c>
      <c r="C29" s="31">
        <v>7051705</v>
      </c>
      <c r="D29" s="31">
        <v>40957842</v>
      </c>
      <c r="E29" s="31">
        <v>1988679</v>
      </c>
      <c r="F29" s="31">
        <v>1514760</v>
      </c>
      <c r="G29" s="31">
        <v>394000</v>
      </c>
      <c r="H29" s="31">
        <v>340832</v>
      </c>
      <c r="I29" s="31">
        <v>645397</v>
      </c>
      <c r="J29" s="31">
        <v>137110</v>
      </c>
      <c r="K29" s="31">
        <v>8429523</v>
      </c>
      <c r="L29" s="31">
        <v>434311</v>
      </c>
      <c r="M29" s="31">
        <v>122604</v>
      </c>
      <c r="N29" s="31">
        <v>281351</v>
      </c>
      <c r="O29" s="31">
        <v>15589278</v>
      </c>
      <c r="P29" s="31">
        <v>317109</v>
      </c>
      <c r="Q29" s="31">
        <v>58728597.090000004</v>
      </c>
      <c r="R29" s="31">
        <v>7083</v>
      </c>
      <c r="S29" s="31">
        <v>24804483</v>
      </c>
      <c r="T29" s="31">
        <v>704871</v>
      </c>
      <c r="U29" s="31">
        <v>507511</v>
      </c>
      <c r="V29" s="31">
        <v>29997378</v>
      </c>
      <c r="W29" s="31">
        <v>2366880</v>
      </c>
      <c r="X29" s="31">
        <v>41391076</v>
      </c>
      <c r="Y29" s="31">
        <v>762342</v>
      </c>
      <c r="Z29" s="31">
        <v>2856424</v>
      </c>
      <c r="AA29" s="31">
        <v>3476053</v>
      </c>
      <c r="AB29" s="31">
        <v>6694275</v>
      </c>
      <c r="AC29" s="31">
        <v>482511</v>
      </c>
      <c r="AD29" s="31">
        <v>0</v>
      </c>
      <c r="AE29" s="32">
        <v>1095488</v>
      </c>
    </row>
    <row r="30" spans="1:31" s="1" customFormat="1" ht="15" customHeight="1" x14ac:dyDescent="0.25">
      <c r="A30" s="7"/>
      <c r="B30" s="11" t="s">
        <v>66</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2"/>
    </row>
    <row r="31" spans="1:31" s="1" customFormat="1" ht="15" customHeight="1" x14ac:dyDescent="0.25">
      <c r="A31" s="37"/>
      <c r="B31" s="35" t="s">
        <v>112</v>
      </c>
      <c r="C31" s="38">
        <v>2203971</v>
      </c>
      <c r="D31" s="38">
        <v>5577875</v>
      </c>
      <c r="E31" s="38">
        <v>716400</v>
      </c>
      <c r="F31" s="38">
        <v>936089</v>
      </c>
      <c r="G31" s="38">
        <v>359812</v>
      </c>
      <c r="H31" s="38">
        <v>56143</v>
      </c>
      <c r="I31" s="38">
        <v>243052</v>
      </c>
      <c r="J31" s="38">
        <v>52338</v>
      </c>
      <c r="K31" s="38">
        <v>6020097</v>
      </c>
      <c r="L31" s="38">
        <v>246011</v>
      </c>
      <c r="M31" s="38">
        <v>1542</v>
      </c>
      <c r="N31" s="38">
        <v>43058</v>
      </c>
      <c r="O31" s="38">
        <v>4404231</v>
      </c>
      <c r="P31" s="38">
        <v>197042</v>
      </c>
      <c r="Q31" s="38">
        <v>16705801.09</v>
      </c>
      <c r="R31" s="38">
        <v>0</v>
      </c>
      <c r="S31" s="38">
        <v>2873753</v>
      </c>
      <c r="T31" s="38">
        <v>18406</v>
      </c>
      <c r="U31" s="38">
        <v>6054</v>
      </c>
      <c r="V31" s="38">
        <v>5772761</v>
      </c>
      <c r="W31" s="38">
        <v>95431</v>
      </c>
      <c r="X31" s="38">
        <v>5916460</v>
      </c>
      <c r="Y31" s="38">
        <v>442520</v>
      </c>
      <c r="Z31" s="38">
        <v>20148</v>
      </c>
      <c r="AA31" s="38">
        <v>771782</v>
      </c>
      <c r="AB31" s="38">
        <v>233393</v>
      </c>
      <c r="AC31" s="38">
        <v>174515</v>
      </c>
      <c r="AD31" s="38">
        <v>0</v>
      </c>
      <c r="AE31" s="39">
        <v>52667</v>
      </c>
    </row>
    <row r="32" spans="1:31" s="1" customFormat="1" ht="15" customHeight="1" x14ac:dyDescent="0.25">
      <c r="A32" s="37"/>
      <c r="B32" s="35" t="s">
        <v>113</v>
      </c>
      <c r="C32" s="38">
        <v>4847734</v>
      </c>
      <c r="D32" s="38">
        <v>35379967</v>
      </c>
      <c r="E32" s="38">
        <v>1272279</v>
      </c>
      <c r="F32" s="38">
        <v>578671</v>
      </c>
      <c r="G32" s="38">
        <v>34188</v>
      </c>
      <c r="H32" s="38">
        <v>284689</v>
      </c>
      <c r="I32" s="38">
        <v>402345</v>
      </c>
      <c r="J32" s="38">
        <v>84772</v>
      </c>
      <c r="K32" s="38">
        <v>2409426</v>
      </c>
      <c r="L32" s="38">
        <v>188300</v>
      </c>
      <c r="M32" s="38">
        <v>121062</v>
      </c>
      <c r="N32" s="38">
        <v>238293</v>
      </c>
      <c r="O32" s="38">
        <v>11185047</v>
      </c>
      <c r="P32" s="38">
        <v>120067</v>
      </c>
      <c r="Q32" s="38">
        <v>42022796</v>
      </c>
      <c r="R32" s="38">
        <v>7083</v>
      </c>
      <c r="S32" s="38">
        <v>21930730</v>
      </c>
      <c r="T32" s="38">
        <v>686465</v>
      </c>
      <c r="U32" s="38">
        <v>501457</v>
      </c>
      <c r="V32" s="38">
        <v>24224617</v>
      </c>
      <c r="W32" s="38">
        <v>2271449</v>
      </c>
      <c r="X32" s="38">
        <v>35474616</v>
      </c>
      <c r="Y32" s="38">
        <v>319822</v>
      </c>
      <c r="Z32" s="38">
        <v>2836276</v>
      </c>
      <c r="AA32" s="38">
        <v>2704270</v>
      </c>
      <c r="AB32" s="38">
        <v>6460882</v>
      </c>
      <c r="AC32" s="38">
        <v>307996</v>
      </c>
      <c r="AD32" s="38">
        <v>0</v>
      </c>
      <c r="AE32" s="39">
        <v>1042821</v>
      </c>
    </row>
    <row r="33" spans="1:31" s="1" customFormat="1" ht="15" customHeight="1" x14ac:dyDescent="0.25">
      <c r="A33" s="7" t="s">
        <v>15</v>
      </c>
      <c r="B33" s="10" t="s">
        <v>67</v>
      </c>
      <c r="C33" s="31">
        <v>0</v>
      </c>
      <c r="D33" s="31">
        <v>74704</v>
      </c>
      <c r="E33" s="31">
        <v>0</v>
      </c>
      <c r="F33" s="31">
        <v>0</v>
      </c>
      <c r="G33" s="31">
        <v>0</v>
      </c>
      <c r="H33" s="31">
        <v>0</v>
      </c>
      <c r="I33" s="31">
        <v>0</v>
      </c>
      <c r="J33" s="31">
        <v>69</v>
      </c>
      <c r="K33" s="31">
        <v>211768</v>
      </c>
      <c r="L33" s="31">
        <v>0</v>
      </c>
      <c r="M33" s="31">
        <v>0</v>
      </c>
      <c r="N33" s="31">
        <v>0</v>
      </c>
      <c r="O33" s="31">
        <v>10693</v>
      </c>
      <c r="P33" s="31">
        <v>0</v>
      </c>
      <c r="Q33" s="31">
        <v>7324.6530000000002</v>
      </c>
      <c r="R33" s="31">
        <v>0</v>
      </c>
      <c r="S33" s="31">
        <v>13606</v>
      </c>
      <c r="T33" s="31">
        <v>0</v>
      </c>
      <c r="U33" s="31">
        <v>0</v>
      </c>
      <c r="V33" s="31">
        <v>1453</v>
      </c>
      <c r="W33" s="31">
        <v>0</v>
      </c>
      <c r="X33" s="31">
        <v>23719</v>
      </c>
      <c r="Y33" s="31">
        <v>0</v>
      </c>
      <c r="Z33" s="31">
        <v>0</v>
      </c>
      <c r="AA33" s="31">
        <v>0</v>
      </c>
      <c r="AB33" s="31">
        <v>0</v>
      </c>
      <c r="AC33" s="31">
        <v>0</v>
      </c>
      <c r="AD33" s="31">
        <v>0</v>
      </c>
      <c r="AE33" s="32">
        <v>0</v>
      </c>
    </row>
    <row r="34" spans="1:31" ht="15" customHeight="1" x14ac:dyDescent="0.25">
      <c r="A34" s="7"/>
      <c r="B34" s="11" t="s">
        <v>115</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2"/>
    </row>
    <row r="35" spans="1:31" ht="15" customHeight="1" x14ac:dyDescent="0.25">
      <c r="A35" s="7" t="s">
        <v>16</v>
      </c>
      <c r="B35" s="10" t="s">
        <v>116</v>
      </c>
      <c r="C35" s="31">
        <v>0</v>
      </c>
      <c r="D35" s="31">
        <v>0</v>
      </c>
      <c r="E35" s="31">
        <v>0</v>
      </c>
      <c r="F35" s="31">
        <v>0</v>
      </c>
      <c r="G35" s="31">
        <v>0</v>
      </c>
      <c r="H35" s="31">
        <v>0</v>
      </c>
      <c r="I35" s="31">
        <v>8</v>
      </c>
      <c r="J35" s="31">
        <v>0</v>
      </c>
      <c r="K35" s="31">
        <v>0</v>
      </c>
      <c r="L35" s="31">
        <v>0</v>
      </c>
      <c r="M35" s="31">
        <v>0</v>
      </c>
      <c r="N35" s="31">
        <v>0</v>
      </c>
      <c r="O35" s="31">
        <v>0</v>
      </c>
      <c r="P35" s="31">
        <v>0</v>
      </c>
      <c r="Q35" s="31">
        <v>0</v>
      </c>
      <c r="R35" s="31">
        <v>0</v>
      </c>
      <c r="S35" s="31">
        <v>60976</v>
      </c>
      <c r="T35" s="31">
        <v>0</v>
      </c>
      <c r="U35" s="31">
        <v>639</v>
      </c>
      <c r="V35" s="31">
        <v>79859</v>
      </c>
      <c r="W35" s="31">
        <v>0</v>
      </c>
      <c r="X35" s="31">
        <v>0</v>
      </c>
      <c r="Y35" s="31">
        <v>0</v>
      </c>
      <c r="Z35" s="31">
        <v>0</v>
      </c>
      <c r="AA35" s="31">
        <v>0</v>
      </c>
      <c r="AB35" s="31">
        <v>16878</v>
      </c>
      <c r="AC35" s="31">
        <v>0</v>
      </c>
      <c r="AD35" s="31">
        <v>0</v>
      </c>
      <c r="AE35" s="32">
        <v>0</v>
      </c>
    </row>
    <row r="36" spans="1:31" s="1" customFormat="1" ht="15" customHeight="1" x14ac:dyDescent="0.25">
      <c r="A36" s="7"/>
      <c r="B36" s="11" t="s">
        <v>68</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2"/>
    </row>
    <row r="37" spans="1:31" s="1" customFormat="1" ht="15" customHeight="1" x14ac:dyDescent="0.25">
      <c r="A37" s="7" t="s">
        <v>17</v>
      </c>
      <c r="B37" s="10" t="s">
        <v>69</v>
      </c>
      <c r="C37" s="31">
        <v>0</v>
      </c>
      <c r="D37" s="31">
        <v>3101912</v>
      </c>
      <c r="E37" s="31">
        <v>0</v>
      </c>
      <c r="F37" s="31">
        <v>144692</v>
      </c>
      <c r="G37" s="31">
        <v>23130</v>
      </c>
      <c r="H37" s="31">
        <v>229530</v>
      </c>
      <c r="I37" s="31">
        <v>264</v>
      </c>
      <c r="J37" s="31">
        <v>5364</v>
      </c>
      <c r="K37" s="31">
        <v>62500</v>
      </c>
      <c r="L37" s="31">
        <v>21</v>
      </c>
      <c r="M37" s="31">
        <v>20</v>
      </c>
      <c r="N37" s="31">
        <v>0</v>
      </c>
      <c r="O37" s="31">
        <v>319648</v>
      </c>
      <c r="P37" s="31">
        <v>24</v>
      </c>
      <c r="Q37" s="31">
        <v>1301206.1599999999</v>
      </c>
      <c r="R37" s="31">
        <v>3975</v>
      </c>
      <c r="S37" s="31">
        <v>189924</v>
      </c>
      <c r="T37" s="31">
        <v>0</v>
      </c>
      <c r="U37" s="31">
        <v>0</v>
      </c>
      <c r="V37" s="31">
        <v>97115</v>
      </c>
      <c r="W37" s="31">
        <v>0</v>
      </c>
      <c r="X37" s="31">
        <v>564537</v>
      </c>
      <c r="Y37" s="31">
        <v>136653</v>
      </c>
      <c r="Z37" s="31">
        <v>101388</v>
      </c>
      <c r="AA37" s="31">
        <v>8454</v>
      </c>
      <c r="AB37" s="31">
        <v>5955</v>
      </c>
      <c r="AC37" s="31">
        <v>5136</v>
      </c>
      <c r="AD37" s="31">
        <v>0</v>
      </c>
      <c r="AE37" s="32">
        <v>0</v>
      </c>
    </row>
    <row r="38" spans="1:31" s="1" customFormat="1" ht="15" customHeight="1" x14ac:dyDescent="0.25">
      <c r="A38" s="7"/>
      <c r="B38" s="11" t="s">
        <v>109</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2"/>
    </row>
    <row r="39" spans="1:31" s="1" customFormat="1" ht="15" customHeight="1" x14ac:dyDescent="0.25">
      <c r="A39" s="7" t="s">
        <v>18</v>
      </c>
      <c r="B39" s="10" t="s">
        <v>70</v>
      </c>
      <c r="C39" s="31">
        <v>68203</v>
      </c>
      <c r="D39" s="31">
        <v>366851</v>
      </c>
      <c r="E39" s="31">
        <v>5533</v>
      </c>
      <c r="F39" s="31">
        <v>1746</v>
      </c>
      <c r="G39" s="31">
        <v>15979</v>
      </c>
      <c r="H39" s="31">
        <v>7792</v>
      </c>
      <c r="I39" s="31">
        <v>6491</v>
      </c>
      <c r="J39" s="31">
        <v>11597</v>
      </c>
      <c r="K39" s="31">
        <v>22023</v>
      </c>
      <c r="L39" s="31">
        <v>8499</v>
      </c>
      <c r="M39" s="31">
        <v>5548</v>
      </c>
      <c r="N39" s="31">
        <v>6659</v>
      </c>
      <c r="O39" s="31">
        <v>215839</v>
      </c>
      <c r="P39" s="31">
        <v>1109</v>
      </c>
      <c r="Q39" s="31">
        <v>414932.07199999999</v>
      </c>
      <c r="R39" s="31">
        <v>1901</v>
      </c>
      <c r="S39" s="31">
        <v>188968</v>
      </c>
      <c r="T39" s="31">
        <v>3910</v>
      </c>
      <c r="U39" s="31">
        <v>4708</v>
      </c>
      <c r="V39" s="31">
        <v>152718</v>
      </c>
      <c r="W39" s="31">
        <v>5073</v>
      </c>
      <c r="X39" s="31">
        <v>327436</v>
      </c>
      <c r="Y39" s="31">
        <v>8943</v>
      </c>
      <c r="Z39" s="31">
        <v>21301</v>
      </c>
      <c r="AA39" s="31">
        <v>35205</v>
      </c>
      <c r="AB39" s="31">
        <v>31152</v>
      </c>
      <c r="AC39" s="31">
        <v>56300</v>
      </c>
      <c r="AD39" s="31">
        <v>33125</v>
      </c>
      <c r="AE39" s="32">
        <v>825</v>
      </c>
    </row>
    <row r="40" spans="1:31" s="1" customFormat="1" ht="15" customHeight="1" x14ac:dyDescent="0.25">
      <c r="A40" s="7"/>
      <c r="B40" s="11" t="s">
        <v>71</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2"/>
    </row>
    <row r="41" spans="1:31" s="1" customFormat="1" ht="15" customHeight="1" x14ac:dyDescent="0.25">
      <c r="A41" s="37"/>
      <c r="B41" s="35" t="s">
        <v>117</v>
      </c>
      <c r="C41" s="38">
        <v>68203</v>
      </c>
      <c r="D41" s="38">
        <v>366851</v>
      </c>
      <c r="E41" s="38">
        <v>5533</v>
      </c>
      <c r="F41" s="38">
        <v>1746</v>
      </c>
      <c r="G41" s="38">
        <v>15979</v>
      </c>
      <c r="H41" s="38">
        <v>7268</v>
      </c>
      <c r="I41" s="38">
        <v>6491</v>
      </c>
      <c r="J41" s="38">
        <v>11597</v>
      </c>
      <c r="K41" s="38">
        <v>22023</v>
      </c>
      <c r="L41" s="38">
        <v>8499</v>
      </c>
      <c r="M41" s="38">
        <v>5548</v>
      </c>
      <c r="N41" s="38">
        <v>6659</v>
      </c>
      <c r="O41" s="38">
        <v>215839</v>
      </c>
      <c r="P41" s="38">
        <v>1109</v>
      </c>
      <c r="Q41" s="38">
        <v>406486.728</v>
      </c>
      <c r="R41" s="38">
        <v>1901</v>
      </c>
      <c r="S41" s="38">
        <v>188968</v>
      </c>
      <c r="T41" s="38">
        <v>3910</v>
      </c>
      <c r="U41" s="38">
        <v>4708</v>
      </c>
      <c r="V41" s="38">
        <v>152718</v>
      </c>
      <c r="W41" s="38">
        <v>5073</v>
      </c>
      <c r="X41" s="38">
        <v>327436</v>
      </c>
      <c r="Y41" s="38">
        <v>8943</v>
      </c>
      <c r="Z41" s="38">
        <v>21301</v>
      </c>
      <c r="AA41" s="38">
        <v>35205</v>
      </c>
      <c r="AB41" s="38">
        <v>31152</v>
      </c>
      <c r="AC41" s="38">
        <v>56300</v>
      </c>
      <c r="AD41" s="38">
        <v>33125</v>
      </c>
      <c r="AE41" s="39">
        <v>825</v>
      </c>
    </row>
    <row r="42" spans="1:31" s="1" customFormat="1" ht="15" customHeight="1" x14ac:dyDescent="0.25">
      <c r="A42" s="37"/>
      <c r="B42" s="35" t="s">
        <v>118</v>
      </c>
      <c r="C42" s="38">
        <v>0</v>
      </c>
      <c r="D42" s="38">
        <v>0</v>
      </c>
      <c r="E42" s="38">
        <v>0</v>
      </c>
      <c r="F42" s="38">
        <v>0</v>
      </c>
      <c r="G42" s="38">
        <v>0</v>
      </c>
      <c r="H42" s="38">
        <v>524</v>
      </c>
      <c r="I42" s="38">
        <v>0</v>
      </c>
      <c r="J42" s="38">
        <v>0</v>
      </c>
      <c r="K42" s="38">
        <v>0</v>
      </c>
      <c r="L42" s="38">
        <v>0</v>
      </c>
      <c r="M42" s="38">
        <v>0</v>
      </c>
      <c r="N42" s="38">
        <v>0</v>
      </c>
      <c r="O42" s="38">
        <v>0</v>
      </c>
      <c r="P42" s="38">
        <v>0</v>
      </c>
      <c r="Q42" s="38">
        <v>8445.3439999999991</v>
      </c>
      <c r="R42" s="38">
        <v>0</v>
      </c>
      <c r="S42" s="38">
        <v>0</v>
      </c>
      <c r="T42" s="38">
        <v>0</v>
      </c>
      <c r="U42" s="38">
        <v>0</v>
      </c>
      <c r="V42" s="38">
        <v>0</v>
      </c>
      <c r="W42" s="38">
        <v>0</v>
      </c>
      <c r="X42" s="38">
        <v>0</v>
      </c>
      <c r="Y42" s="38">
        <v>0</v>
      </c>
      <c r="Z42" s="38">
        <v>0</v>
      </c>
      <c r="AA42" s="38">
        <v>0</v>
      </c>
      <c r="AB42" s="38">
        <v>0</v>
      </c>
      <c r="AC42" s="38">
        <v>0</v>
      </c>
      <c r="AD42" s="38">
        <v>0</v>
      </c>
      <c r="AE42" s="39">
        <v>0</v>
      </c>
    </row>
    <row r="43" spans="1:31" s="1" customFormat="1" ht="15" customHeight="1" x14ac:dyDescent="0.25">
      <c r="A43" s="7" t="s">
        <v>19</v>
      </c>
      <c r="B43" s="10" t="s">
        <v>72</v>
      </c>
      <c r="C43" s="31">
        <v>13845</v>
      </c>
      <c r="D43" s="31">
        <v>48323</v>
      </c>
      <c r="E43" s="31">
        <v>135</v>
      </c>
      <c r="F43" s="31">
        <v>24236</v>
      </c>
      <c r="G43" s="31">
        <v>3969</v>
      </c>
      <c r="H43" s="31">
        <v>396</v>
      </c>
      <c r="I43" s="31">
        <v>404</v>
      </c>
      <c r="J43" s="31">
        <v>1046</v>
      </c>
      <c r="K43" s="31">
        <v>0</v>
      </c>
      <c r="L43" s="31">
        <v>340</v>
      </c>
      <c r="M43" s="31">
        <v>0</v>
      </c>
      <c r="N43" s="31">
        <v>1011</v>
      </c>
      <c r="O43" s="31">
        <v>33104</v>
      </c>
      <c r="P43" s="31">
        <v>929</v>
      </c>
      <c r="Q43" s="31">
        <v>110073.30899999999</v>
      </c>
      <c r="R43" s="31">
        <v>4559</v>
      </c>
      <c r="S43" s="31">
        <v>48331</v>
      </c>
      <c r="T43" s="31">
        <v>460</v>
      </c>
      <c r="U43" s="31">
        <v>1</v>
      </c>
      <c r="V43" s="31">
        <v>86965</v>
      </c>
      <c r="W43" s="31">
        <v>13929</v>
      </c>
      <c r="X43" s="31">
        <v>35408</v>
      </c>
      <c r="Y43" s="31">
        <v>3859</v>
      </c>
      <c r="Z43" s="31">
        <v>9029</v>
      </c>
      <c r="AA43" s="31">
        <v>250</v>
      </c>
      <c r="AB43" s="31">
        <v>23719</v>
      </c>
      <c r="AC43" s="31">
        <v>544</v>
      </c>
      <c r="AD43" s="31">
        <v>309</v>
      </c>
      <c r="AE43" s="32">
        <v>45274</v>
      </c>
    </row>
    <row r="44" spans="1:31" s="1" customFormat="1" ht="15" customHeight="1" x14ac:dyDescent="0.25">
      <c r="A44" s="7"/>
      <c r="B44" s="11" t="s">
        <v>43</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2"/>
    </row>
    <row r="45" spans="1:31" s="1" customFormat="1" ht="15" customHeight="1" x14ac:dyDescent="0.25">
      <c r="A45" s="37"/>
      <c r="B45" s="35" t="s">
        <v>119</v>
      </c>
      <c r="C45" s="38">
        <v>0</v>
      </c>
      <c r="D45" s="38">
        <v>0</v>
      </c>
      <c r="E45" s="38">
        <v>0</v>
      </c>
      <c r="F45" s="38">
        <v>0</v>
      </c>
      <c r="G45" s="38">
        <v>0</v>
      </c>
      <c r="H45" s="38">
        <v>0</v>
      </c>
      <c r="I45" s="38">
        <v>0</v>
      </c>
      <c r="J45" s="38">
        <v>0</v>
      </c>
      <c r="K45" s="38">
        <v>0</v>
      </c>
      <c r="L45" s="38">
        <v>0</v>
      </c>
      <c r="M45" s="38">
        <v>0</v>
      </c>
      <c r="N45" s="38">
        <v>0</v>
      </c>
      <c r="O45" s="38">
        <v>0</v>
      </c>
      <c r="P45" s="38">
        <v>0</v>
      </c>
      <c r="Q45" s="38">
        <v>0</v>
      </c>
      <c r="R45" s="38">
        <v>0</v>
      </c>
      <c r="S45" s="38">
        <v>0</v>
      </c>
      <c r="T45" s="38">
        <v>0</v>
      </c>
      <c r="U45" s="38">
        <v>0</v>
      </c>
      <c r="V45" s="38">
        <v>0</v>
      </c>
      <c r="W45" s="38">
        <v>0</v>
      </c>
      <c r="X45" s="38">
        <v>0</v>
      </c>
      <c r="Y45" s="38">
        <v>0</v>
      </c>
      <c r="Z45" s="38">
        <v>0</v>
      </c>
      <c r="AA45" s="38">
        <v>0</v>
      </c>
      <c r="AB45" s="38">
        <v>0</v>
      </c>
      <c r="AC45" s="38">
        <v>0</v>
      </c>
      <c r="AD45" s="38">
        <v>0</v>
      </c>
      <c r="AE45" s="39">
        <v>11957</v>
      </c>
    </row>
    <row r="46" spans="1:31" s="1" customFormat="1" ht="15" customHeight="1" x14ac:dyDescent="0.25">
      <c r="A46" s="37"/>
      <c r="B46" s="35" t="s">
        <v>120</v>
      </c>
      <c r="C46" s="38">
        <v>13845</v>
      </c>
      <c r="D46" s="38">
        <v>48323</v>
      </c>
      <c r="E46" s="38">
        <v>135</v>
      </c>
      <c r="F46" s="38">
        <v>24236</v>
      </c>
      <c r="G46" s="38">
        <v>3969</v>
      </c>
      <c r="H46" s="38">
        <v>396</v>
      </c>
      <c r="I46" s="38">
        <v>404</v>
      </c>
      <c r="J46" s="38">
        <v>1046</v>
      </c>
      <c r="K46" s="38">
        <v>0</v>
      </c>
      <c r="L46" s="38">
        <v>340</v>
      </c>
      <c r="M46" s="38">
        <v>0</v>
      </c>
      <c r="N46" s="38">
        <v>1011</v>
      </c>
      <c r="O46" s="38">
        <v>33104</v>
      </c>
      <c r="P46" s="38">
        <v>929</v>
      </c>
      <c r="Q46" s="38">
        <v>110073.30899999999</v>
      </c>
      <c r="R46" s="38">
        <v>4559</v>
      </c>
      <c r="S46" s="38">
        <v>48331</v>
      </c>
      <c r="T46" s="38">
        <v>460</v>
      </c>
      <c r="U46" s="38">
        <v>1</v>
      </c>
      <c r="V46" s="38">
        <v>86965</v>
      </c>
      <c r="W46" s="38">
        <v>13929</v>
      </c>
      <c r="X46" s="38">
        <v>35408</v>
      </c>
      <c r="Y46" s="38">
        <v>3859</v>
      </c>
      <c r="Z46" s="38">
        <v>9029</v>
      </c>
      <c r="AA46" s="38">
        <v>250</v>
      </c>
      <c r="AB46" s="38">
        <v>23719</v>
      </c>
      <c r="AC46" s="38">
        <v>544</v>
      </c>
      <c r="AD46" s="38">
        <v>309</v>
      </c>
      <c r="AE46" s="39">
        <v>33317</v>
      </c>
    </row>
    <row r="47" spans="1:31" s="1" customFormat="1" ht="15" customHeight="1" x14ac:dyDescent="0.25">
      <c r="A47" s="7" t="s">
        <v>20</v>
      </c>
      <c r="B47" s="10" t="s">
        <v>73</v>
      </c>
      <c r="C47" s="31">
        <v>49831</v>
      </c>
      <c r="D47" s="31">
        <v>2475353</v>
      </c>
      <c r="E47" s="31">
        <v>33</v>
      </c>
      <c r="F47" s="31">
        <v>526</v>
      </c>
      <c r="G47" s="31">
        <v>2686</v>
      </c>
      <c r="H47" s="31">
        <v>793</v>
      </c>
      <c r="I47" s="31">
        <v>4432</v>
      </c>
      <c r="J47" s="31">
        <v>512</v>
      </c>
      <c r="K47" s="31">
        <v>16309</v>
      </c>
      <c r="L47" s="31">
        <v>1112</v>
      </c>
      <c r="M47" s="31">
        <v>435</v>
      </c>
      <c r="N47" s="31">
        <v>1644</v>
      </c>
      <c r="O47" s="31">
        <v>512677</v>
      </c>
      <c r="P47" s="31">
        <v>5925</v>
      </c>
      <c r="Q47" s="31">
        <v>1699151.9809999999</v>
      </c>
      <c r="R47" s="31">
        <v>5502</v>
      </c>
      <c r="S47" s="31">
        <v>771854</v>
      </c>
      <c r="T47" s="31">
        <v>0</v>
      </c>
      <c r="U47" s="31">
        <v>1874</v>
      </c>
      <c r="V47" s="31">
        <v>270988</v>
      </c>
      <c r="W47" s="31">
        <v>2989</v>
      </c>
      <c r="X47" s="31">
        <v>354232</v>
      </c>
      <c r="Y47" s="31">
        <v>84034</v>
      </c>
      <c r="Z47" s="31">
        <v>16552</v>
      </c>
      <c r="AA47" s="31">
        <v>41241</v>
      </c>
      <c r="AB47" s="31">
        <v>28383</v>
      </c>
      <c r="AC47" s="31">
        <v>11748</v>
      </c>
      <c r="AD47" s="31">
        <v>6301</v>
      </c>
      <c r="AE47" s="32">
        <v>20188</v>
      </c>
    </row>
    <row r="48" spans="1:31" s="1" customFormat="1" ht="15" customHeight="1" x14ac:dyDescent="0.25">
      <c r="A48" s="7"/>
      <c r="B48" s="11" t="s">
        <v>74</v>
      </c>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2"/>
    </row>
    <row r="49" spans="1:31" s="1" customFormat="1" ht="15" customHeight="1" x14ac:dyDescent="0.25">
      <c r="A49" s="37"/>
      <c r="B49" s="35" t="s">
        <v>121</v>
      </c>
      <c r="C49" s="38">
        <v>431</v>
      </c>
      <c r="D49" s="38">
        <v>6163</v>
      </c>
      <c r="E49" s="38">
        <v>0</v>
      </c>
      <c r="F49" s="38">
        <v>0</v>
      </c>
      <c r="G49" s="38">
        <v>2686</v>
      </c>
      <c r="H49" s="38">
        <v>517</v>
      </c>
      <c r="I49" s="38">
        <v>0</v>
      </c>
      <c r="J49" s="38">
        <v>246</v>
      </c>
      <c r="K49" s="38">
        <v>0</v>
      </c>
      <c r="L49" s="38">
        <v>91</v>
      </c>
      <c r="M49" s="38">
        <v>8</v>
      </c>
      <c r="N49" s="38">
        <v>48</v>
      </c>
      <c r="O49" s="38">
        <v>2313</v>
      </c>
      <c r="P49" s="38">
        <v>397</v>
      </c>
      <c r="Q49" s="38">
        <v>429722.60100000002</v>
      </c>
      <c r="R49" s="38">
        <v>43</v>
      </c>
      <c r="S49" s="38">
        <v>0</v>
      </c>
      <c r="T49" s="38">
        <v>0</v>
      </c>
      <c r="U49" s="38">
        <v>0</v>
      </c>
      <c r="V49" s="38">
        <v>5392</v>
      </c>
      <c r="W49" s="38">
        <v>0</v>
      </c>
      <c r="X49" s="38">
        <v>47911</v>
      </c>
      <c r="Y49" s="38">
        <v>19672</v>
      </c>
      <c r="Z49" s="38">
        <v>2127</v>
      </c>
      <c r="AA49" s="38">
        <v>135</v>
      </c>
      <c r="AB49" s="38">
        <v>23585</v>
      </c>
      <c r="AC49" s="38">
        <v>493</v>
      </c>
      <c r="AD49" s="38">
        <v>0</v>
      </c>
      <c r="AE49" s="39">
        <v>12266</v>
      </c>
    </row>
    <row r="50" spans="1:31" s="1" customFormat="1" ht="15" customHeight="1" x14ac:dyDescent="0.25">
      <c r="A50" s="37"/>
      <c r="B50" s="35" t="s">
        <v>122</v>
      </c>
      <c r="C50" s="38">
        <v>49400</v>
      </c>
      <c r="D50" s="38">
        <v>2469190</v>
      </c>
      <c r="E50" s="38">
        <v>33</v>
      </c>
      <c r="F50" s="38">
        <v>526</v>
      </c>
      <c r="G50" s="38">
        <v>0</v>
      </c>
      <c r="H50" s="38">
        <v>276</v>
      </c>
      <c r="I50" s="38">
        <v>4432</v>
      </c>
      <c r="J50" s="38">
        <v>266</v>
      </c>
      <c r="K50" s="38">
        <v>16309</v>
      </c>
      <c r="L50" s="38">
        <v>1021</v>
      </c>
      <c r="M50" s="38">
        <v>427</v>
      </c>
      <c r="N50" s="38">
        <v>1596</v>
      </c>
      <c r="O50" s="38">
        <v>510364</v>
      </c>
      <c r="P50" s="38">
        <v>5528</v>
      </c>
      <c r="Q50" s="38">
        <v>1269429.3799999999</v>
      </c>
      <c r="R50" s="38">
        <v>5459</v>
      </c>
      <c r="S50" s="38">
        <v>771854</v>
      </c>
      <c r="T50" s="38">
        <v>0</v>
      </c>
      <c r="U50" s="38">
        <v>1874</v>
      </c>
      <c r="V50" s="38">
        <v>265596</v>
      </c>
      <c r="W50" s="38">
        <v>2989</v>
      </c>
      <c r="X50" s="38">
        <v>306321</v>
      </c>
      <c r="Y50" s="38">
        <v>64362</v>
      </c>
      <c r="Z50" s="38">
        <v>14425</v>
      </c>
      <c r="AA50" s="38">
        <v>41106</v>
      </c>
      <c r="AB50" s="38">
        <v>4798</v>
      </c>
      <c r="AC50" s="38">
        <v>11255</v>
      </c>
      <c r="AD50" s="38">
        <v>6301</v>
      </c>
      <c r="AE50" s="39">
        <v>7922</v>
      </c>
    </row>
    <row r="51" spans="1:31" s="1" customFormat="1" ht="15" customHeight="1" x14ac:dyDescent="0.25">
      <c r="A51" s="7" t="s">
        <v>21</v>
      </c>
      <c r="B51" s="10" t="s">
        <v>75</v>
      </c>
      <c r="C51" s="31">
        <v>60742</v>
      </c>
      <c r="D51" s="31">
        <v>1124952</v>
      </c>
      <c r="E51" s="31">
        <v>21080</v>
      </c>
      <c r="F51" s="31">
        <v>18513</v>
      </c>
      <c r="G51" s="31">
        <v>72234</v>
      </c>
      <c r="H51" s="31">
        <v>4445</v>
      </c>
      <c r="I51" s="31">
        <v>4718</v>
      </c>
      <c r="J51" s="31">
        <v>3445</v>
      </c>
      <c r="K51" s="31">
        <v>463635</v>
      </c>
      <c r="L51" s="31">
        <v>917</v>
      </c>
      <c r="M51" s="31">
        <v>5862</v>
      </c>
      <c r="N51" s="31">
        <v>2222</v>
      </c>
      <c r="O51" s="31">
        <v>693788</v>
      </c>
      <c r="P51" s="31">
        <v>12689</v>
      </c>
      <c r="Q51" s="31">
        <v>253761.35399999999</v>
      </c>
      <c r="R51" s="31">
        <v>12573</v>
      </c>
      <c r="S51" s="31">
        <v>2956010</v>
      </c>
      <c r="T51" s="31">
        <v>9215</v>
      </c>
      <c r="U51" s="31">
        <v>9236</v>
      </c>
      <c r="V51" s="31">
        <v>146766</v>
      </c>
      <c r="W51" s="31">
        <v>32870</v>
      </c>
      <c r="X51" s="31">
        <v>91366</v>
      </c>
      <c r="Y51" s="31">
        <v>178160</v>
      </c>
      <c r="Z51" s="31">
        <v>8589</v>
      </c>
      <c r="AA51" s="31">
        <v>34376</v>
      </c>
      <c r="AB51" s="31">
        <v>17511</v>
      </c>
      <c r="AC51" s="31">
        <v>199977</v>
      </c>
      <c r="AD51" s="31">
        <v>33670</v>
      </c>
      <c r="AE51" s="32">
        <v>6772</v>
      </c>
    </row>
    <row r="52" spans="1:31" s="1" customFormat="1" ht="15" customHeight="1" x14ac:dyDescent="0.25">
      <c r="A52" s="7"/>
      <c r="B52" s="11" t="s">
        <v>44</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2"/>
    </row>
    <row r="53" spans="1:31" s="1" customFormat="1" ht="15" customHeight="1" x14ac:dyDescent="0.25">
      <c r="A53" s="7" t="s">
        <v>22</v>
      </c>
      <c r="B53" s="10" t="s">
        <v>76</v>
      </c>
      <c r="C53" s="31">
        <v>3009</v>
      </c>
      <c r="D53" s="31">
        <v>754163</v>
      </c>
      <c r="E53" s="31">
        <v>0</v>
      </c>
      <c r="F53" s="31">
        <v>0</v>
      </c>
      <c r="G53" s="31">
        <v>0</v>
      </c>
      <c r="H53" s="31">
        <v>0</v>
      </c>
      <c r="I53" s="31">
        <v>8048</v>
      </c>
      <c r="J53" s="31">
        <v>86</v>
      </c>
      <c r="K53" s="31">
        <v>7086</v>
      </c>
      <c r="L53" s="31">
        <v>2935</v>
      </c>
      <c r="M53" s="31">
        <v>2716</v>
      </c>
      <c r="N53" s="31">
        <v>2049</v>
      </c>
      <c r="O53" s="31">
        <v>8997</v>
      </c>
      <c r="P53" s="31">
        <v>0</v>
      </c>
      <c r="Q53" s="31">
        <v>208216.77799999999</v>
      </c>
      <c r="R53" s="31">
        <v>0</v>
      </c>
      <c r="S53" s="31">
        <v>1568912</v>
      </c>
      <c r="T53" s="31">
        <v>0</v>
      </c>
      <c r="U53" s="31">
        <v>0</v>
      </c>
      <c r="V53" s="31">
        <v>7889</v>
      </c>
      <c r="W53" s="31">
        <v>0</v>
      </c>
      <c r="X53" s="31">
        <v>51461</v>
      </c>
      <c r="Y53" s="31">
        <v>1699</v>
      </c>
      <c r="Z53" s="31">
        <v>28943</v>
      </c>
      <c r="AA53" s="31">
        <v>32704</v>
      </c>
      <c r="AB53" s="31">
        <v>9309</v>
      </c>
      <c r="AC53" s="31">
        <v>0</v>
      </c>
      <c r="AD53" s="31">
        <v>0</v>
      </c>
      <c r="AE53" s="32">
        <v>0</v>
      </c>
    </row>
    <row r="54" spans="1:31" s="1" customFormat="1" ht="15" customHeight="1" x14ac:dyDescent="0.25">
      <c r="A54" s="7"/>
      <c r="B54" s="11" t="s">
        <v>123</v>
      </c>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2"/>
    </row>
    <row r="55" spans="1:31" s="1" customFormat="1" ht="15" customHeight="1" x14ac:dyDescent="0.25">
      <c r="A55" s="36"/>
      <c r="B55" s="17" t="s">
        <v>124</v>
      </c>
      <c r="C55" s="27">
        <v>8480271</v>
      </c>
      <c r="D55" s="27">
        <v>63965494</v>
      </c>
      <c r="E55" s="27">
        <v>2226749</v>
      </c>
      <c r="F55" s="27">
        <v>1930219</v>
      </c>
      <c r="G55" s="27">
        <v>2190651</v>
      </c>
      <c r="H55" s="27">
        <v>1071105</v>
      </c>
      <c r="I55" s="27">
        <v>925203</v>
      </c>
      <c r="J55" s="27">
        <v>347467</v>
      </c>
      <c r="K55" s="27">
        <v>13463852</v>
      </c>
      <c r="L55" s="27">
        <v>747683</v>
      </c>
      <c r="M55" s="27">
        <v>252702</v>
      </c>
      <c r="N55" s="27">
        <v>453063</v>
      </c>
      <c r="O55" s="27">
        <v>19714491</v>
      </c>
      <c r="P55" s="27">
        <v>453020</v>
      </c>
      <c r="Q55" s="27">
        <v>85451613.214000002</v>
      </c>
      <c r="R55" s="27">
        <v>460718</v>
      </c>
      <c r="S55" s="27">
        <v>44042448</v>
      </c>
      <c r="T55" s="27">
        <v>826679</v>
      </c>
      <c r="U55" s="27">
        <v>584446</v>
      </c>
      <c r="V55" s="27">
        <v>37629889</v>
      </c>
      <c r="W55" s="27">
        <v>2707175</v>
      </c>
      <c r="X55" s="27">
        <v>57448833</v>
      </c>
      <c r="Y55" s="27">
        <v>1939214</v>
      </c>
      <c r="Z55" s="27">
        <v>3198417</v>
      </c>
      <c r="AA55" s="27">
        <v>3856796</v>
      </c>
      <c r="AB55" s="27">
        <v>7223793</v>
      </c>
      <c r="AC55" s="27">
        <v>1362866</v>
      </c>
      <c r="AD55" s="27">
        <v>83005</v>
      </c>
      <c r="AE55" s="29">
        <v>1184299</v>
      </c>
    </row>
    <row r="56" spans="1:31" s="1" customFormat="1" ht="15" customHeight="1" x14ac:dyDescent="0.25">
      <c r="A56" s="8"/>
      <c r="B56" s="9" t="s">
        <v>45</v>
      </c>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41"/>
    </row>
    <row r="57" spans="1:31" s="1" customFormat="1" ht="15" customHeight="1" x14ac:dyDescent="0.25">
      <c r="A57" s="7" t="s">
        <v>9</v>
      </c>
      <c r="B57" s="10" t="s">
        <v>3</v>
      </c>
      <c r="C57" s="31">
        <v>408</v>
      </c>
      <c r="D57" s="31">
        <v>294755</v>
      </c>
      <c r="E57" s="31">
        <v>0</v>
      </c>
      <c r="F57" s="31">
        <v>0</v>
      </c>
      <c r="G57" s="31">
        <v>18</v>
      </c>
      <c r="H57" s="31">
        <v>70538</v>
      </c>
      <c r="I57" s="31">
        <v>240</v>
      </c>
      <c r="J57" s="31">
        <v>444</v>
      </c>
      <c r="K57" s="31">
        <v>7382</v>
      </c>
      <c r="L57" s="31">
        <v>0</v>
      </c>
      <c r="M57" s="31">
        <v>0</v>
      </c>
      <c r="N57" s="31">
        <v>0</v>
      </c>
      <c r="O57" s="31">
        <v>11762</v>
      </c>
      <c r="P57" s="31">
        <v>0</v>
      </c>
      <c r="Q57" s="31">
        <v>920523.11100000003</v>
      </c>
      <c r="R57" s="31">
        <v>5686</v>
      </c>
      <c r="S57" s="31">
        <v>554343</v>
      </c>
      <c r="T57" s="31">
        <v>131</v>
      </c>
      <c r="U57" s="31">
        <v>24</v>
      </c>
      <c r="V57" s="31">
        <v>141345</v>
      </c>
      <c r="W57" s="31">
        <v>0</v>
      </c>
      <c r="X57" s="31">
        <v>941485</v>
      </c>
      <c r="Y57" s="31">
        <v>139188</v>
      </c>
      <c r="Z57" s="31">
        <v>217</v>
      </c>
      <c r="AA57" s="31">
        <v>33150</v>
      </c>
      <c r="AB57" s="31">
        <v>0</v>
      </c>
      <c r="AC57" s="31">
        <v>8053</v>
      </c>
      <c r="AD57" s="31">
        <v>0</v>
      </c>
      <c r="AE57" s="32">
        <v>0</v>
      </c>
    </row>
    <row r="58" spans="1:31" s="1" customFormat="1" ht="15" customHeight="1" x14ac:dyDescent="0.25">
      <c r="A58" s="7"/>
      <c r="B58" s="11" t="s">
        <v>46</v>
      </c>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2"/>
    </row>
    <row r="59" spans="1:31" s="1" customFormat="1" ht="15" customHeight="1" x14ac:dyDescent="0.25">
      <c r="A59" s="37"/>
      <c r="B59" s="35" t="s">
        <v>125</v>
      </c>
      <c r="C59" s="38">
        <v>408</v>
      </c>
      <c r="D59" s="38">
        <v>243934</v>
      </c>
      <c r="E59" s="38">
        <v>0</v>
      </c>
      <c r="F59" s="38">
        <v>0</v>
      </c>
      <c r="G59" s="38">
        <v>18</v>
      </c>
      <c r="H59" s="38">
        <v>66401</v>
      </c>
      <c r="I59" s="38">
        <v>240</v>
      </c>
      <c r="J59" s="38">
        <v>444</v>
      </c>
      <c r="K59" s="38">
        <v>7382</v>
      </c>
      <c r="L59" s="38">
        <v>0</v>
      </c>
      <c r="M59" s="38">
        <v>0</v>
      </c>
      <c r="N59" s="38">
        <v>0</v>
      </c>
      <c r="O59" s="38">
        <v>11762</v>
      </c>
      <c r="P59" s="38">
        <v>0</v>
      </c>
      <c r="Q59" s="38">
        <v>920523.11100000003</v>
      </c>
      <c r="R59" s="38">
        <v>5686</v>
      </c>
      <c r="S59" s="38">
        <v>554343</v>
      </c>
      <c r="T59" s="38">
        <v>131</v>
      </c>
      <c r="U59" s="38">
        <v>24</v>
      </c>
      <c r="V59" s="38">
        <v>141345</v>
      </c>
      <c r="W59" s="38">
        <v>0</v>
      </c>
      <c r="X59" s="38">
        <v>941485</v>
      </c>
      <c r="Y59" s="38">
        <v>139188</v>
      </c>
      <c r="Z59" s="38">
        <v>217</v>
      </c>
      <c r="AA59" s="38">
        <v>33150</v>
      </c>
      <c r="AB59" s="38">
        <v>0</v>
      </c>
      <c r="AC59" s="38">
        <v>8053</v>
      </c>
      <c r="AD59" s="38">
        <v>0</v>
      </c>
      <c r="AE59" s="39">
        <v>0</v>
      </c>
    </row>
    <row r="60" spans="1:31" s="1" customFormat="1" ht="15" customHeight="1" x14ac:dyDescent="0.25">
      <c r="A60" s="7"/>
      <c r="B60" s="35" t="s">
        <v>126</v>
      </c>
      <c r="C60" s="38">
        <v>0</v>
      </c>
      <c r="D60" s="38">
        <v>0</v>
      </c>
      <c r="E60" s="38">
        <v>0</v>
      </c>
      <c r="F60" s="38">
        <v>0</v>
      </c>
      <c r="G60" s="38">
        <v>0</v>
      </c>
      <c r="H60" s="38">
        <v>4137</v>
      </c>
      <c r="I60" s="38">
        <v>0</v>
      </c>
      <c r="J60" s="38">
        <v>0</v>
      </c>
      <c r="K60" s="38">
        <v>0</v>
      </c>
      <c r="L60" s="38">
        <v>0</v>
      </c>
      <c r="M60" s="38">
        <v>0</v>
      </c>
      <c r="N60" s="38">
        <v>0</v>
      </c>
      <c r="O60" s="38">
        <v>0</v>
      </c>
      <c r="P60" s="38">
        <v>0</v>
      </c>
      <c r="Q60" s="38">
        <v>0</v>
      </c>
      <c r="R60" s="38">
        <v>0</v>
      </c>
      <c r="S60" s="38">
        <v>0</v>
      </c>
      <c r="T60" s="38">
        <v>0</v>
      </c>
      <c r="U60" s="38">
        <v>0</v>
      </c>
      <c r="V60" s="38">
        <v>0</v>
      </c>
      <c r="W60" s="38">
        <v>0</v>
      </c>
      <c r="X60" s="38">
        <v>0</v>
      </c>
      <c r="Y60" s="38">
        <v>0</v>
      </c>
      <c r="Z60" s="38">
        <v>0</v>
      </c>
      <c r="AA60" s="38">
        <v>0</v>
      </c>
      <c r="AB60" s="38">
        <v>0</v>
      </c>
      <c r="AC60" s="38">
        <v>0</v>
      </c>
      <c r="AD60" s="38">
        <v>0</v>
      </c>
      <c r="AE60" s="39">
        <v>0</v>
      </c>
    </row>
    <row r="61" spans="1:31" s="1" customFormat="1" ht="15" customHeight="1" x14ac:dyDescent="0.25">
      <c r="A61" s="37"/>
      <c r="B61" s="35" t="s">
        <v>127</v>
      </c>
      <c r="C61" s="38">
        <v>0</v>
      </c>
      <c r="D61" s="38">
        <v>0</v>
      </c>
      <c r="E61" s="38">
        <v>0</v>
      </c>
      <c r="F61" s="38">
        <v>0</v>
      </c>
      <c r="G61" s="38">
        <v>0</v>
      </c>
      <c r="H61" s="38">
        <v>0</v>
      </c>
      <c r="I61" s="38">
        <v>0</v>
      </c>
      <c r="J61" s="38">
        <v>0</v>
      </c>
      <c r="K61" s="38">
        <v>0</v>
      </c>
      <c r="L61" s="38">
        <v>0</v>
      </c>
      <c r="M61" s="38">
        <v>0</v>
      </c>
      <c r="N61" s="38">
        <v>0</v>
      </c>
      <c r="O61" s="38">
        <v>0</v>
      </c>
      <c r="P61" s="38">
        <v>0</v>
      </c>
      <c r="Q61" s="38">
        <v>0</v>
      </c>
      <c r="R61" s="38">
        <v>0</v>
      </c>
      <c r="S61" s="38">
        <v>0</v>
      </c>
      <c r="T61" s="38">
        <v>0</v>
      </c>
      <c r="U61" s="38">
        <v>0</v>
      </c>
      <c r="V61" s="38">
        <v>0</v>
      </c>
      <c r="W61" s="38">
        <v>0</v>
      </c>
      <c r="X61" s="38">
        <v>0</v>
      </c>
      <c r="Y61" s="38">
        <v>0</v>
      </c>
      <c r="Z61" s="38">
        <v>0</v>
      </c>
      <c r="AA61" s="38">
        <v>0</v>
      </c>
      <c r="AB61" s="38">
        <v>0</v>
      </c>
      <c r="AC61" s="38">
        <v>0</v>
      </c>
      <c r="AD61" s="38">
        <v>0</v>
      </c>
      <c r="AE61" s="39">
        <v>0</v>
      </c>
    </row>
    <row r="62" spans="1:31" s="1" customFormat="1" ht="15" customHeight="1" x14ac:dyDescent="0.25">
      <c r="A62" s="37"/>
      <c r="B62" s="35" t="s">
        <v>128</v>
      </c>
      <c r="C62" s="38">
        <v>0</v>
      </c>
      <c r="D62" s="38">
        <v>0</v>
      </c>
      <c r="E62" s="38">
        <v>0</v>
      </c>
      <c r="F62" s="38">
        <v>0</v>
      </c>
      <c r="G62" s="38">
        <v>0</v>
      </c>
      <c r="H62" s="38">
        <v>0</v>
      </c>
      <c r="I62" s="38">
        <v>0</v>
      </c>
      <c r="J62" s="38">
        <v>0</v>
      </c>
      <c r="K62" s="38">
        <v>0</v>
      </c>
      <c r="L62" s="38">
        <v>0</v>
      </c>
      <c r="M62" s="38">
        <v>0</v>
      </c>
      <c r="N62" s="38">
        <v>0</v>
      </c>
      <c r="O62" s="38">
        <v>0</v>
      </c>
      <c r="P62" s="38">
        <v>0</v>
      </c>
      <c r="Q62" s="38">
        <v>0</v>
      </c>
      <c r="R62" s="38">
        <v>0</v>
      </c>
      <c r="S62" s="38">
        <v>0</v>
      </c>
      <c r="T62" s="38">
        <v>0</v>
      </c>
      <c r="U62" s="38">
        <v>0</v>
      </c>
      <c r="V62" s="38">
        <v>0</v>
      </c>
      <c r="W62" s="38">
        <v>0</v>
      </c>
      <c r="X62" s="38">
        <v>0</v>
      </c>
      <c r="Y62" s="38">
        <v>0</v>
      </c>
      <c r="Z62" s="38">
        <v>0</v>
      </c>
      <c r="AA62" s="38">
        <v>0</v>
      </c>
      <c r="AB62" s="38">
        <v>0</v>
      </c>
      <c r="AC62" s="38">
        <v>0</v>
      </c>
      <c r="AD62" s="38">
        <v>0</v>
      </c>
      <c r="AE62" s="39">
        <v>0</v>
      </c>
    </row>
    <row r="63" spans="1:31" s="1" customFormat="1" ht="15" customHeight="1" x14ac:dyDescent="0.25">
      <c r="A63" s="37"/>
      <c r="B63" s="35" t="s">
        <v>129</v>
      </c>
      <c r="C63" s="38">
        <v>0</v>
      </c>
      <c r="D63" s="38">
        <v>50821</v>
      </c>
      <c r="E63" s="38">
        <v>0</v>
      </c>
      <c r="F63" s="38">
        <v>0</v>
      </c>
      <c r="G63" s="38">
        <v>0</v>
      </c>
      <c r="H63" s="38">
        <v>0</v>
      </c>
      <c r="I63" s="38">
        <v>0</v>
      </c>
      <c r="J63" s="38">
        <v>0</v>
      </c>
      <c r="K63" s="38">
        <v>0</v>
      </c>
      <c r="L63" s="38">
        <v>0</v>
      </c>
      <c r="M63" s="38">
        <v>0</v>
      </c>
      <c r="N63" s="38">
        <v>0</v>
      </c>
      <c r="O63" s="38">
        <v>0</v>
      </c>
      <c r="P63" s="38">
        <v>0</v>
      </c>
      <c r="Q63" s="38">
        <v>0</v>
      </c>
      <c r="R63" s="38">
        <v>0</v>
      </c>
      <c r="S63" s="38">
        <v>0</v>
      </c>
      <c r="T63" s="38">
        <v>0</v>
      </c>
      <c r="U63" s="38">
        <v>0</v>
      </c>
      <c r="V63" s="38">
        <v>0</v>
      </c>
      <c r="W63" s="38">
        <v>0</v>
      </c>
      <c r="X63" s="38">
        <v>0</v>
      </c>
      <c r="Y63" s="38">
        <v>0</v>
      </c>
      <c r="Z63" s="38">
        <v>0</v>
      </c>
      <c r="AA63" s="38">
        <v>0</v>
      </c>
      <c r="AB63" s="38">
        <v>0</v>
      </c>
      <c r="AC63" s="38">
        <v>0</v>
      </c>
      <c r="AD63" s="38">
        <v>0</v>
      </c>
      <c r="AE63" s="39">
        <v>0</v>
      </c>
    </row>
    <row r="64" spans="1:31" s="1" customFormat="1" ht="15" customHeight="1" x14ac:dyDescent="0.25">
      <c r="A64" s="7" t="s">
        <v>10</v>
      </c>
      <c r="B64" s="10" t="s">
        <v>78</v>
      </c>
      <c r="C64" s="31">
        <v>0</v>
      </c>
      <c r="D64" s="31">
        <v>1599405</v>
      </c>
      <c r="E64" s="31">
        <v>0</v>
      </c>
      <c r="F64" s="31">
        <v>0</v>
      </c>
      <c r="G64" s="31">
        <v>0</v>
      </c>
      <c r="H64" s="31">
        <v>0</v>
      </c>
      <c r="I64" s="31">
        <v>0</v>
      </c>
      <c r="J64" s="31">
        <v>0</v>
      </c>
      <c r="K64" s="31">
        <v>0</v>
      </c>
      <c r="L64" s="31">
        <v>0</v>
      </c>
      <c r="M64" s="31">
        <v>0</v>
      </c>
      <c r="N64" s="31">
        <v>0</v>
      </c>
      <c r="O64" s="31">
        <v>3106</v>
      </c>
      <c r="P64" s="31">
        <v>0</v>
      </c>
      <c r="Q64" s="31">
        <v>0</v>
      </c>
      <c r="R64" s="31">
        <v>0</v>
      </c>
      <c r="S64" s="31">
        <v>0</v>
      </c>
      <c r="T64" s="31">
        <v>0</v>
      </c>
      <c r="U64" s="31">
        <v>0</v>
      </c>
      <c r="V64" s="31">
        <v>0</v>
      </c>
      <c r="W64" s="31">
        <v>0</v>
      </c>
      <c r="X64" s="31">
        <v>0</v>
      </c>
      <c r="Y64" s="31">
        <v>0</v>
      </c>
      <c r="Z64" s="31">
        <v>0</v>
      </c>
      <c r="AA64" s="31">
        <v>0</v>
      </c>
      <c r="AB64" s="31">
        <v>0</v>
      </c>
      <c r="AC64" s="31">
        <v>0</v>
      </c>
      <c r="AD64" s="31">
        <v>0</v>
      </c>
      <c r="AE64" s="32">
        <v>0</v>
      </c>
    </row>
    <row r="65" spans="1:31" s="1" customFormat="1" ht="15" customHeight="1" x14ac:dyDescent="0.25">
      <c r="A65" s="37"/>
      <c r="B65" s="11" t="s">
        <v>79</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2"/>
    </row>
    <row r="66" spans="1:31" s="1" customFormat="1" ht="15" customHeight="1" x14ac:dyDescent="0.25">
      <c r="A66" s="7"/>
      <c r="B66" s="35" t="s">
        <v>127</v>
      </c>
      <c r="C66" s="38">
        <v>0</v>
      </c>
      <c r="D66" s="38">
        <v>258528</v>
      </c>
      <c r="E66" s="38">
        <v>0</v>
      </c>
      <c r="F66" s="38">
        <v>0</v>
      </c>
      <c r="G66" s="38">
        <v>0</v>
      </c>
      <c r="H66" s="38">
        <v>0</v>
      </c>
      <c r="I66" s="38">
        <v>0</v>
      </c>
      <c r="J66" s="38">
        <v>0</v>
      </c>
      <c r="K66" s="38">
        <v>0</v>
      </c>
      <c r="L66" s="38">
        <v>0</v>
      </c>
      <c r="M66" s="38">
        <v>0</v>
      </c>
      <c r="N66" s="38">
        <v>0</v>
      </c>
      <c r="O66" s="38">
        <v>0</v>
      </c>
      <c r="P66" s="38">
        <v>0</v>
      </c>
      <c r="Q66" s="38">
        <v>0</v>
      </c>
      <c r="R66" s="38">
        <v>0</v>
      </c>
      <c r="S66" s="38">
        <v>0</v>
      </c>
      <c r="T66" s="38">
        <v>0</v>
      </c>
      <c r="U66" s="38">
        <v>0</v>
      </c>
      <c r="V66" s="38">
        <v>0</v>
      </c>
      <c r="W66" s="38">
        <v>0</v>
      </c>
      <c r="X66" s="38">
        <v>0</v>
      </c>
      <c r="Y66" s="38">
        <v>0</v>
      </c>
      <c r="Z66" s="38">
        <v>0</v>
      </c>
      <c r="AA66" s="38">
        <v>0</v>
      </c>
      <c r="AB66" s="38">
        <v>0</v>
      </c>
      <c r="AC66" s="38">
        <v>0</v>
      </c>
      <c r="AD66" s="38">
        <v>0</v>
      </c>
      <c r="AE66" s="39">
        <v>0</v>
      </c>
    </row>
    <row r="67" spans="1:31" s="1" customFormat="1" ht="15" customHeight="1" x14ac:dyDescent="0.25">
      <c r="A67" s="37"/>
      <c r="B67" s="35" t="s">
        <v>128</v>
      </c>
      <c r="C67" s="38">
        <v>0</v>
      </c>
      <c r="D67" s="38">
        <v>1340877</v>
      </c>
      <c r="E67" s="38">
        <v>0</v>
      </c>
      <c r="F67" s="38">
        <v>0</v>
      </c>
      <c r="G67" s="38">
        <v>0</v>
      </c>
      <c r="H67" s="38">
        <v>0</v>
      </c>
      <c r="I67" s="38">
        <v>0</v>
      </c>
      <c r="J67" s="38">
        <v>0</v>
      </c>
      <c r="K67" s="38">
        <v>0</v>
      </c>
      <c r="L67" s="38">
        <v>0</v>
      </c>
      <c r="M67" s="38">
        <v>0</v>
      </c>
      <c r="N67" s="38">
        <v>0</v>
      </c>
      <c r="O67" s="38">
        <v>3106</v>
      </c>
      <c r="P67" s="38">
        <v>0</v>
      </c>
      <c r="Q67" s="38">
        <v>0</v>
      </c>
      <c r="R67" s="38">
        <v>0</v>
      </c>
      <c r="S67" s="38">
        <v>0</v>
      </c>
      <c r="T67" s="38">
        <v>0</v>
      </c>
      <c r="U67" s="38">
        <v>0</v>
      </c>
      <c r="V67" s="38">
        <v>0</v>
      </c>
      <c r="W67" s="38">
        <v>0</v>
      </c>
      <c r="X67" s="38">
        <v>0</v>
      </c>
      <c r="Y67" s="38">
        <v>0</v>
      </c>
      <c r="Z67" s="38">
        <v>0</v>
      </c>
      <c r="AA67" s="38">
        <v>0</v>
      </c>
      <c r="AB67" s="38">
        <v>0</v>
      </c>
      <c r="AC67" s="38">
        <v>0</v>
      </c>
      <c r="AD67" s="38">
        <v>0</v>
      </c>
      <c r="AE67" s="39">
        <v>0</v>
      </c>
    </row>
    <row r="68" spans="1:31" s="1" customFormat="1" ht="15" customHeight="1" x14ac:dyDescent="0.25">
      <c r="A68" s="37"/>
      <c r="B68" s="35" t="s">
        <v>129</v>
      </c>
      <c r="C68" s="38">
        <v>0</v>
      </c>
      <c r="D68" s="38">
        <v>0</v>
      </c>
      <c r="E68" s="38">
        <v>0</v>
      </c>
      <c r="F68" s="38">
        <v>0</v>
      </c>
      <c r="G68" s="38">
        <v>0</v>
      </c>
      <c r="H68" s="38">
        <v>0</v>
      </c>
      <c r="I68" s="38">
        <v>0</v>
      </c>
      <c r="J68" s="38">
        <v>0</v>
      </c>
      <c r="K68" s="38">
        <v>0</v>
      </c>
      <c r="L68" s="38">
        <v>0</v>
      </c>
      <c r="M68" s="38">
        <v>0</v>
      </c>
      <c r="N68" s="38">
        <v>0</v>
      </c>
      <c r="O68" s="38">
        <v>0</v>
      </c>
      <c r="P68" s="38">
        <v>0</v>
      </c>
      <c r="Q68" s="38">
        <v>0</v>
      </c>
      <c r="R68" s="38">
        <v>0</v>
      </c>
      <c r="S68" s="38">
        <v>0</v>
      </c>
      <c r="T68" s="38">
        <v>0</v>
      </c>
      <c r="U68" s="38">
        <v>0</v>
      </c>
      <c r="V68" s="38">
        <v>0</v>
      </c>
      <c r="W68" s="38">
        <v>0</v>
      </c>
      <c r="X68" s="38">
        <v>0</v>
      </c>
      <c r="Y68" s="38">
        <v>0</v>
      </c>
      <c r="Z68" s="38">
        <v>0</v>
      </c>
      <c r="AA68" s="38">
        <v>0</v>
      </c>
      <c r="AB68" s="38">
        <v>0</v>
      </c>
      <c r="AC68" s="38">
        <v>0</v>
      </c>
      <c r="AD68" s="38">
        <v>0</v>
      </c>
      <c r="AE68" s="39">
        <v>0</v>
      </c>
    </row>
    <row r="69" spans="1:31" s="1" customFormat="1" ht="15" customHeight="1" x14ac:dyDescent="0.25">
      <c r="A69" s="7" t="s">
        <v>11</v>
      </c>
      <c r="B69" s="10" t="s">
        <v>80</v>
      </c>
      <c r="C69" s="31">
        <v>7663765</v>
      </c>
      <c r="D69" s="31">
        <v>55289976</v>
      </c>
      <c r="E69" s="31">
        <v>2066637</v>
      </c>
      <c r="F69" s="31">
        <v>1690526</v>
      </c>
      <c r="G69" s="31">
        <v>1686900</v>
      </c>
      <c r="H69" s="31">
        <v>642804</v>
      </c>
      <c r="I69" s="31">
        <v>768862</v>
      </c>
      <c r="J69" s="31">
        <v>303126</v>
      </c>
      <c r="K69" s="31">
        <v>12750293</v>
      </c>
      <c r="L69" s="31">
        <v>634676</v>
      </c>
      <c r="M69" s="31">
        <v>205758</v>
      </c>
      <c r="N69" s="31">
        <v>421402</v>
      </c>
      <c r="O69" s="31">
        <v>18085783</v>
      </c>
      <c r="P69" s="31">
        <v>271591</v>
      </c>
      <c r="Q69" s="31">
        <v>74780183.07599999</v>
      </c>
      <c r="R69" s="31">
        <v>61449</v>
      </c>
      <c r="S69" s="31">
        <v>37895984</v>
      </c>
      <c r="T69" s="31">
        <v>730612</v>
      </c>
      <c r="U69" s="31">
        <v>537544</v>
      </c>
      <c r="V69" s="31">
        <v>33696299</v>
      </c>
      <c r="W69" s="31">
        <v>2400882</v>
      </c>
      <c r="X69" s="31">
        <v>50983170</v>
      </c>
      <c r="Y69" s="31">
        <v>1121992</v>
      </c>
      <c r="Z69" s="31">
        <v>2983765</v>
      </c>
      <c r="AA69" s="31">
        <v>3395380</v>
      </c>
      <c r="AB69" s="31">
        <v>7129064</v>
      </c>
      <c r="AC69" s="31">
        <v>1120286</v>
      </c>
      <c r="AD69" s="31">
        <v>9775</v>
      </c>
      <c r="AE69" s="32">
        <v>1142182</v>
      </c>
    </row>
    <row r="70" spans="1:31" s="1" customFormat="1" ht="15" customHeight="1" x14ac:dyDescent="0.25">
      <c r="A70" s="37"/>
      <c r="B70" s="11" t="s">
        <v>81</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2"/>
    </row>
    <row r="71" spans="1:31" s="1" customFormat="1" ht="15" customHeight="1" x14ac:dyDescent="0.25">
      <c r="A71" s="7"/>
      <c r="B71" s="35" t="s">
        <v>127</v>
      </c>
      <c r="C71" s="38">
        <v>6400552</v>
      </c>
      <c r="D71" s="38">
        <v>52340635</v>
      </c>
      <c r="E71" s="38">
        <v>2062694</v>
      </c>
      <c r="F71" s="38">
        <v>1689144</v>
      </c>
      <c r="G71" s="38">
        <v>1652777</v>
      </c>
      <c r="H71" s="38">
        <v>456910</v>
      </c>
      <c r="I71" s="38">
        <v>759785</v>
      </c>
      <c r="J71" s="38">
        <v>289036</v>
      </c>
      <c r="K71" s="38">
        <v>12601514</v>
      </c>
      <c r="L71" s="38">
        <v>634534</v>
      </c>
      <c r="M71" s="38">
        <v>205758</v>
      </c>
      <c r="N71" s="38">
        <v>418981</v>
      </c>
      <c r="O71" s="38">
        <v>14928798</v>
      </c>
      <c r="P71" s="38">
        <v>271591</v>
      </c>
      <c r="Q71" s="38">
        <v>68509726.974999994</v>
      </c>
      <c r="R71" s="38">
        <v>60863</v>
      </c>
      <c r="S71" s="38">
        <v>36556975</v>
      </c>
      <c r="T71" s="38">
        <v>729411</v>
      </c>
      <c r="U71" s="38">
        <v>536633</v>
      </c>
      <c r="V71" s="38">
        <v>31512869</v>
      </c>
      <c r="W71" s="38">
        <v>2107138</v>
      </c>
      <c r="X71" s="38">
        <v>45013542</v>
      </c>
      <c r="Y71" s="38">
        <v>1121992</v>
      </c>
      <c r="Z71" s="38">
        <v>2973676</v>
      </c>
      <c r="AA71" s="38">
        <v>3395380</v>
      </c>
      <c r="AB71" s="38">
        <v>7093633</v>
      </c>
      <c r="AC71" s="38">
        <v>1120286</v>
      </c>
      <c r="AD71" s="38">
        <v>9775</v>
      </c>
      <c r="AE71" s="39">
        <v>654347</v>
      </c>
    </row>
    <row r="72" spans="1:31" s="1" customFormat="1" ht="15" customHeight="1" x14ac:dyDescent="0.25">
      <c r="A72" s="7"/>
      <c r="B72" s="35" t="s">
        <v>128</v>
      </c>
      <c r="C72" s="38">
        <v>0</v>
      </c>
      <c r="D72" s="38">
        <v>2791535</v>
      </c>
      <c r="E72" s="38">
        <v>0</v>
      </c>
      <c r="F72" s="38">
        <v>0</v>
      </c>
      <c r="G72" s="38">
        <v>0</v>
      </c>
      <c r="H72" s="38">
        <v>124515</v>
      </c>
      <c r="I72" s="38">
        <v>0</v>
      </c>
      <c r="J72" s="38">
        <v>0</v>
      </c>
      <c r="K72" s="38">
        <v>0</v>
      </c>
      <c r="L72" s="38">
        <v>0</v>
      </c>
      <c r="M72" s="38">
        <v>0</v>
      </c>
      <c r="N72" s="38">
        <v>1823</v>
      </c>
      <c r="O72" s="38">
        <v>1435288</v>
      </c>
      <c r="P72" s="38">
        <v>0</v>
      </c>
      <c r="Q72" s="38">
        <v>2488753.1140000001</v>
      </c>
      <c r="R72" s="38">
        <v>0</v>
      </c>
      <c r="S72" s="38">
        <v>974996</v>
      </c>
      <c r="T72" s="38">
        <v>0</v>
      </c>
      <c r="U72" s="38">
        <v>0</v>
      </c>
      <c r="V72" s="38">
        <v>1804852</v>
      </c>
      <c r="W72" s="38">
        <v>240713</v>
      </c>
      <c r="X72" s="38">
        <v>2340652</v>
      </c>
      <c r="Y72" s="38">
        <v>0</v>
      </c>
      <c r="Z72" s="38">
        <v>0</v>
      </c>
      <c r="AA72" s="38">
        <v>0</v>
      </c>
      <c r="AB72" s="38">
        <v>0</v>
      </c>
      <c r="AC72" s="38">
        <v>0</v>
      </c>
      <c r="AD72" s="38">
        <v>0</v>
      </c>
      <c r="AE72" s="39">
        <v>474132</v>
      </c>
    </row>
    <row r="73" spans="1:31" s="1" customFormat="1" ht="15" customHeight="1" x14ac:dyDescent="0.25">
      <c r="A73" s="7"/>
      <c r="B73" s="35" t="s">
        <v>129</v>
      </c>
      <c r="C73" s="38">
        <v>1263213</v>
      </c>
      <c r="D73" s="38">
        <v>157806</v>
      </c>
      <c r="E73" s="38">
        <v>3943</v>
      </c>
      <c r="F73" s="38">
        <v>1382</v>
      </c>
      <c r="G73" s="38">
        <v>34123</v>
      </c>
      <c r="H73" s="38">
        <v>61379</v>
      </c>
      <c r="I73" s="38">
        <v>9077</v>
      </c>
      <c r="J73" s="38">
        <v>14090</v>
      </c>
      <c r="K73" s="38">
        <v>148779</v>
      </c>
      <c r="L73" s="38">
        <v>142</v>
      </c>
      <c r="M73" s="38">
        <v>0</v>
      </c>
      <c r="N73" s="38">
        <v>598</v>
      </c>
      <c r="O73" s="38">
        <v>1721697</v>
      </c>
      <c r="P73" s="38">
        <v>0</v>
      </c>
      <c r="Q73" s="38">
        <v>3781702.9870000002</v>
      </c>
      <c r="R73" s="38">
        <v>586</v>
      </c>
      <c r="S73" s="38">
        <v>364013</v>
      </c>
      <c r="T73" s="38">
        <v>1201</v>
      </c>
      <c r="U73" s="38">
        <v>911</v>
      </c>
      <c r="V73" s="38">
        <v>378578</v>
      </c>
      <c r="W73" s="38">
        <v>53031</v>
      </c>
      <c r="X73" s="38">
        <v>3628976</v>
      </c>
      <c r="Y73" s="38">
        <v>0</v>
      </c>
      <c r="Z73" s="38">
        <v>10089</v>
      </c>
      <c r="AA73" s="38">
        <v>0</v>
      </c>
      <c r="AB73" s="38">
        <v>35431</v>
      </c>
      <c r="AC73" s="38">
        <v>0</v>
      </c>
      <c r="AD73" s="38">
        <v>0</v>
      </c>
      <c r="AE73" s="39">
        <v>13703</v>
      </c>
    </row>
    <row r="74" spans="1:31" s="1" customFormat="1" ht="15" customHeight="1" x14ac:dyDescent="0.25">
      <c r="A74" s="7" t="s">
        <v>12</v>
      </c>
      <c r="B74" s="10" t="s">
        <v>67</v>
      </c>
      <c r="C74" s="31">
        <v>1163</v>
      </c>
      <c r="D74" s="31">
        <v>121558</v>
      </c>
      <c r="E74" s="31">
        <v>0</v>
      </c>
      <c r="F74" s="31">
        <v>0</v>
      </c>
      <c r="G74" s="31">
        <v>52915</v>
      </c>
      <c r="H74" s="31">
        <v>8981</v>
      </c>
      <c r="I74" s="31">
        <v>9</v>
      </c>
      <c r="J74" s="31">
        <v>0</v>
      </c>
      <c r="K74" s="31">
        <v>214991</v>
      </c>
      <c r="L74" s="31">
        <v>0</v>
      </c>
      <c r="M74" s="31">
        <v>0</v>
      </c>
      <c r="N74" s="31">
        <v>0</v>
      </c>
      <c r="O74" s="31">
        <v>397</v>
      </c>
      <c r="P74" s="31">
        <v>0</v>
      </c>
      <c r="Q74" s="31">
        <v>56295.440999999999</v>
      </c>
      <c r="R74" s="31">
        <v>0</v>
      </c>
      <c r="S74" s="31">
        <v>72543</v>
      </c>
      <c r="T74" s="31">
        <v>0</v>
      </c>
      <c r="U74" s="31">
        <v>633</v>
      </c>
      <c r="V74" s="31">
        <v>63724</v>
      </c>
      <c r="W74" s="31">
        <v>0</v>
      </c>
      <c r="X74" s="31">
        <v>522283</v>
      </c>
      <c r="Y74" s="31">
        <v>0</v>
      </c>
      <c r="Z74" s="31">
        <v>0</v>
      </c>
      <c r="AA74" s="31">
        <v>0</v>
      </c>
      <c r="AB74" s="31">
        <v>16930</v>
      </c>
      <c r="AC74" s="31">
        <v>0</v>
      </c>
      <c r="AD74" s="31">
        <v>0</v>
      </c>
      <c r="AE74" s="32">
        <v>0</v>
      </c>
    </row>
    <row r="75" spans="1:31" s="1" customFormat="1" ht="15" customHeight="1" x14ac:dyDescent="0.25">
      <c r="A75" s="37"/>
      <c r="B75" s="11" t="s">
        <v>115</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2"/>
    </row>
    <row r="76" spans="1:31" s="1" customFormat="1" ht="15" customHeight="1" x14ac:dyDescent="0.25">
      <c r="A76" s="7" t="s">
        <v>13</v>
      </c>
      <c r="B76" s="10" t="s">
        <v>116</v>
      </c>
      <c r="C76" s="31">
        <v>0</v>
      </c>
      <c r="D76" s="31">
        <v>0</v>
      </c>
      <c r="E76" s="31">
        <v>0</v>
      </c>
      <c r="F76" s="31">
        <v>0</v>
      </c>
      <c r="G76" s="31">
        <v>0</v>
      </c>
      <c r="H76" s="31">
        <v>0</v>
      </c>
      <c r="I76" s="31">
        <v>0</v>
      </c>
      <c r="J76" s="31">
        <v>0</v>
      </c>
      <c r="K76" s="31">
        <v>0</v>
      </c>
      <c r="L76" s="31">
        <v>0</v>
      </c>
      <c r="M76" s="31">
        <v>0</v>
      </c>
      <c r="N76" s="31">
        <v>0</v>
      </c>
      <c r="O76" s="31">
        <v>0</v>
      </c>
      <c r="P76" s="31">
        <v>0</v>
      </c>
      <c r="Q76" s="31">
        <v>0</v>
      </c>
      <c r="R76" s="31">
        <v>0</v>
      </c>
      <c r="S76" s="31">
        <v>0</v>
      </c>
      <c r="T76" s="31">
        <v>0</v>
      </c>
      <c r="U76" s="31">
        <v>0</v>
      </c>
      <c r="V76" s="31">
        <v>24363</v>
      </c>
      <c r="W76" s="31">
        <v>0</v>
      </c>
      <c r="X76" s="31">
        <v>0</v>
      </c>
      <c r="Y76" s="31">
        <v>0</v>
      </c>
      <c r="Z76" s="31">
        <v>0</v>
      </c>
      <c r="AA76" s="31">
        <v>0</v>
      </c>
      <c r="AB76" s="31">
        <v>0</v>
      </c>
      <c r="AC76" s="31">
        <v>0</v>
      </c>
      <c r="AD76" s="31">
        <v>0</v>
      </c>
      <c r="AE76" s="32">
        <v>0</v>
      </c>
    </row>
    <row r="77" spans="1:31" s="1" customFormat="1" ht="15" customHeight="1" x14ac:dyDescent="0.25">
      <c r="A77" s="7"/>
      <c r="B77" s="11" t="s">
        <v>68</v>
      </c>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2"/>
    </row>
    <row r="78" spans="1:31" s="1" customFormat="1" ht="15" customHeight="1" x14ac:dyDescent="0.25">
      <c r="A78" s="7" t="s">
        <v>14</v>
      </c>
      <c r="B78" s="10" t="s">
        <v>4</v>
      </c>
      <c r="C78" s="31">
        <v>51740</v>
      </c>
      <c r="D78" s="31">
        <v>270435</v>
      </c>
      <c r="E78" s="31">
        <v>385</v>
      </c>
      <c r="F78" s="31">
        <v>165</v>
      </c>
      <c r="G78" s="31">
        <v>1524</v>
      </c>
      <c r="H78" s="31">
        <v>214</v>
      </c>
      <c r="I78" s="31">
        <v>2526</v>
      </c>
      <c r="J78" s="31">
        <v>102</v>
      </c>
      <c r="K78" s="31">
        <v>16235</v>
      </c>
      <c r="L78" s="31">
        <v>256</v>
      </c>
      <c r="M78" s="31">
        <v>321</v>
      </c>
      <c r="N78" s="31">
        <v>119</v>
      </c>
      <c r="O78" s="31">
        <v>33000</v>
      </c>
      <c r="P78" s="31">
        <v>57</v>
      </c>
      <c r="Q78" s="31">
        <v>996197.94200000004</v>
      </c>
      <c r="R78" s="31">
        <v>4259</v>
      </c>
      <c r="S78" s="31">
        <v>438572</v>
      </c>
      <c r="T78" s="31">
        <v>4432</v>
      </c>
      <c r="U78" s="31">
        <v>818</v>
      </c>
      <c r="V78" s="31">
        <v>48708</v>
      </c>
      <c r="W78" s="31">
        <v>2993</v>
      </c>
      <c r="X78" s="31">
        <v>231696</v>
      </c>
      <c r="Y78" s="31">
        <v>14801</v>
      </c>
      <c r="Z78" s="31">
        <v>4744</v>
      </c>
      <c r="AA78" s="31">
        <v>15602</v>
      </c>
      <c r="AB78" s="31">
        <v>7648</v>
      </c>
      <c r="AC78" s="31">
        <v>18894</v>
      </c>
      <c r="AD78" s="31">
        <v>395</v>
      </c>
      <c r="AE78" s="32">
        <v>14749</v>
      </c>
    </row>
    <row r="79" spans="1:31" s="1" customFormat="1" ht="15" customHeight="1" x14ac:dyDescent="0.25">
      <c r="A79" s="7"/>
      <c r="B79" s="11" t="s">
        <v>42</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2"/>
    </row>
    <row r="80" spans="1:31" s="1" customFormat="1" ht="15" customHeight="1" x14ac:dyDescent="0.25">
      <c r="A80" s="7" t="s">
        <v>15</v>
      </c>
      <c r="B80" s="10" t="s">
        <v>82</v>
      </c>
      <c r="C80" s="31">
        <v>5971</v>
      </c>
      <c r="D80" s="31">
        <v>1927</v>
      </c>
      <c r="E80" s="31">
        <v>468</v>
      </c>
      <c r="F80" s="31">
        <v>20</v>
      </c>
      <c r="G80" s="31">
        <v>1436</v>
      </c>
      <c r="H80" s="31">
        <v>156</v>
      </c>
      <c r="I80" s="31">
        <v>3739</v>
      </c>
      <c r="J80" s="31">
        <v>754</v>
      </c>
      <c r="K80" s="31">
        <v>11485</v>
      </c>
      <c r="L80" s="31">
        <v>2443</v>
      </c>
      <c r="M80" s="31">
        <v>1584</v>
      </c>
      <c r="N80" s="31">
        <v>132</v>
      </c>
      <c r="O80" s="31">
        <v>813</v>
      </c>
      <c r="P80" s="31">
        <v>24</v>
      </c>
      <c r="Q80" s="31">
        <v>108165.69</v>
      </c>
      <c r="R80" s="31">
        <v>3812</v>
      </c>
      <c r="S80" s="31">
        <v>5536</v>
      </c>
      <c r="T80" s="31">
        <v>1471</v>
      </c>
      <c r="U80" s="31">
        <v>376</v>
      </c>
      <c r="V80" s="31">
        <v>13535</v>
      </c>
      <c r="W80" s="31">
        <v>188</v>
      </c>
      <c r="X80" s="31">
        <v>347186</v>
      </c>
      <c r="Y80" s="31">
        <v>4885</v>
      </c>
      <c r="Z80" s="31">
        <v>131</v>
      </c>
      <c r="AA80" s="31">
        <v>1525</v>
      </c>
      <c r="AB80" s="31">
        <v>42956</v>
      </c>
      <c r="AC80" s="31">
        <v>8594</v>
      </c>
      <c r="AD80" s="31">
        <v>6019</v>
      </c>
      <c r="AE80" s="32">
        <v>8975</v>
      </c>
    </row>
    <row r="81" spans="1:31" s="1" customFormat="1" ht="15" customHeight="1" x14ac:dyDescent="0.25">
      <c r="A81" s="7"/>
      <c r="B81" s="11" t="s">
        <v>83</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2"/>
    </row>
    <row r="82" spans="1:31" s="1" customFormat="1" ht="15" customHeight="1" x14ac:dyDescent="0.25">
      <c r="A82" s="7"/>
      <c r="B82" s="35" t="s">
        <v>130</v>
      </c>
      <c r="C82" s="38">
        <v>4850</v>
      </c>
      <c r="D82" s="38">
        <v>1927</v>
      </c>
      <c r="E82" s="38">
        <v>458</v>
      </c>
      <c r="F82" s="38">
        <v>0</v>
      </c>
      <c r="G82" s="38">
        <v>0</v>
      </c>
      <c r="H82" s="38">
        <v>0</v>
      </c>
      <c r="I82" s="38">
        <v>2179</v>
      </c>
      <c r="J82" s="38">
        <v>26</v>
      </c>
      <c r="K82" s="38">
        <v>10112</v>
      </c>
      <c r="L82" s="38">
        <v>0</v>
      </c>
      <c r="M82" s="38">
        <v>0</v>
      </c>
      <c r="N82" s="38">
        <v>11</v>
      </c>
      <c r="O82" s="38">
        <v>813</v>
      </c>
      <c r="P82" s="38">
        <v>24</v>
      </c>
      <c r="Q82" s="38">
        <v>2702.3510000000001</v>
      </c>
      <c r="R82" s="38">
        <v>1310</v>
      </c>
      <c r="S82" s="38">
        <v>5536</v>
      </c>
      <c r="T82" s="38">
        <v>728</v>
      </c>
      <c r="U82" s="38">
        <v>376</v>
      </c>
      <c r="V82" s="38">
        <v>2540</v>
      </c>
      <c r="W82" s="38">
        <v>188</v>
      </c>
      <c r="X82" s="38">
        <v>907</v>
      </c>
      <c r="Y82" s="38">
        <v>4885</v>
      </c>
      <c r="Z82" s="38">
        <v>0</v>
      </c>
      <c r="AA82" s="38">
        <v>0</v>
      </c>
      <c r="AB82" s="38">
        <v>11257</v>
      </c>
      <c r="AC82" s="38">
        <v>2474</v>
      </c>
      <c r="AD82" s="38">
        <v>173</v>
      </c>
      <c r="AE82" s="39">
        <v>8116</v>
      </c>
    </row>
    <row r="83" spans="1:31" s="1" customFormat="1" ht="15" customHeight="1" x14ac:dyDescent="0.25">
      <c r="A83" s="7"/>
      <c r="B83" s="35" t="s">
        <v>131</v>
      </c>
      <c r="C83" s="38">
        <v>1121</v>
      </c>
      <c r="D83" s="38">
        <v>0</v>
      </c>
      <c r="E83" s="38">
        <v>10</v>
      </c>
      <c r="F83" s="38">
        <v>20</v>
      </c>
      <c r="G83" s="38">
        <v>1436</v>
      </c>
      <c r="H83" s="38">
        <v>156</v>
      </c>
      <c r="I83" s="38">
        <v>1560</v>
      </c>
      <c r="J83" s="38">
        <v>728</v>
      </c>
      <c r="K83" s="38">
        <v>1373</v>
      </c>
      <c r="L83" s="38">
        <v>2443</v>
      </c>
      <c r="M83" s="38">
        <v>1584</v>
      </c>
      <c r="N83" s="38">
        <v>121</v>
      </c>
      <c r="O83" s="38">
        <v>0</v>
      </c>
      <c r="P83" s="38">
        <v>0</v>
      </c>
      <c r="Q83" s="38">
        <v>105463.33900000001</v>
      </c>
      <c r="R83" s="38">
        <v>2502</v>
      </c>
      <c r="S83" s="38">
        <v>0</v>
      </c>
      <c r="T83" s="38">
        <v>743</v>
      </c>
      <c r="U83" s="38">
        <v>0</v>
      </c>
      <c r="V83" s="38">
        <v>10995</v>
      </c>
      <c r="W83" s="38">
        <v>0</v>
      </c>
      <c r="X83" s="38">
        <v>346279</v>
      </c>
      <c r="Y83" s="38">
        <v>0</v>
      </c>
      <c r="Z83" s="38">
        <v>131</v>
      </c>
      <c r="AA83" s="38">
        <v>1525</v>
      </c>
      <c r="AB83" s="38">
        <v>31699</v>
      </c>
      <c r="AC83" s="38">
        <v>6120</v>
      </c>
      <c r="AD83" s="38">
        <v>5846</v>
      </c>
      <c r="AE83" s="39">
        <v>859</v>
      </c>
    </row>
    <row r="84" spans="1:31" s="1" customFormat="1" ht="15" customHeight="1" x14ac:dyDescent="0.25">
      <c r="A84" s="7" t="s">
        <v>16</v>
      </c>
      <c r="B84" s="10" t="s">
        <v>84</v>
      </c>
      <c r="C84" s="31">
        <v>0</v>
      </c>
      <c r="D84" s="31">
        <v>0</v>
      </c>
      <c r="E84" s="31">
        <v>0</v>
      </c>
      <c r="F84" s="31">
        <v>0</v>
      </c>
      <c r="G84" s="31">
        <v>14305</v>
      </c>
      <c r="H84" s="31">
        <v>0</v>
      </c>
      <c r="I84" s="31">
        <v>0</v>
      </c>
      <c r="J84" s="31">
        <v>0</v>
      </c>
      <c r="K84" s="31">
        <v>0</v>
      </c>
      <c r="L84" s="31">
        <v>2844</v>
      </c>
      <c r="M84" s="31">
        <v>0</v>
      </c>
      <c r="N84" s="31">
        <v>0</v>
      </c>
      <c r="O84" s="31">
        <v>0</v>
      </c>
      <c r="P84" s="31">
        <v>0</v>
      </c>
      <c r="Q84" s="31">
        <v>0</v>
      </c>
      <c r="R84" s="31">
        <v>0</v>
      </c>
      <c r="S84" s="31">
        <v>0</v>
      </c>
      <c r="T84" s="31">
        <v>0</v>
      </c>
      <c r="U84" s="31">
        <v>0</v>
      </c>
      <c r="V84" s="31">
        <v>0</v>
      </c>
      <c r="W84" s="31">
        <v>0</v>
      </c>
      <c r="X84" s="31">
        <v>0</v>
      </c>
      <c r="Y84" s="31">
        <v>0</v>
      </c>
      <c r="Z84" s="31">
        <v>0</v>
      </c>
      <c r="AA84" s="31">
        <v>0</v>
      </c>
      <c r="AB84" s="31">
        <v>0</v>
      </c>
      <c r="AC84" s="31">
        <v>0</v>
      </c>
      <c r="AD84" s="31">
        <v>0</v>
      </c>
      <c r="AE84" s="32">
        <v>0</v>
      </c>
    </row>
    <row r="85" spans="1:31" s="1" customFormat="1" ht="15" customHeight="1" x14ac:dyDescent="0.25">
      <c r="A85" s="7"/>
      <c r="B85" s="11" t="s">
        <v>85</v>
      </c>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2"/>
    </row>
    <row r="86" spans="1:31" s="1" customFormat="1" ht="15" customHeight="1" x14ac:dyDescent="0.25">
      <c r="A86" s="7" t="s">
        <v>17</v>
      </c>
      <c r="B86" s="10" t="s">
        <v>5</v>
      </c>
      <c r="C86" s="31">
        <v>199717</v>
      </c>
      <c r="D86" s="31">
        <v>405652</v>
      </c>
      <c r="E86" s="31">
        <v>5718</v>
      </c>
      <c r="F86" s="31">
        <v>27784</v>
      </c>
      <c r="G86" s="31">
        <v>17567</v>
      </c>
      <c r="H86" s="31">
        <v>4012</v>
      </c>
      <c r="I86" s="31">
        <v>13006</v>
      </c>
      <c r="J86" s="31">
        <v>4742</v>
      </c>
      <c r="K86" s="31">
        <v>83135</v>
      </c>
      <c r="L86" s="31">
        <v>6307</v>
      </c>
      <c r="M86" s="31">
        <v>1849</v>
      </c>
      <c r="N86" s="31">
        <v>4585</v>
      </c>
      <c r="O86" s="31">
        <v>206232</v>
      </c>
      <c r="P86" s="31">
        <v>2889</v>
      </c>
      <c r="Q86" s="31">
        <v>783551.99</v>
      </c>
      <c r="R86" s="31">
        <v>15171</v>
      </c>
      <c r="S86" s="31">
        <v>314611</v>
      </c>
      <c r="T86" s="31">
        <v>8002</v>
      </c>
      <c r="U86" s="31">
        <v>1651</v>
      </c>
      <c r="V86" s="31">
        <v>531286</v>
      </c>
      <c r="W86" s="31">
        <v>57403</v>
      </c>
      <c r="X86" s="31">
        <v>432404</v>
      </c>
      <c r="Y86" s="31">
        <v>69406</v>
      </c>
      <c r="Z86" s="31">
        <v>22377</v>
      </c>
      <c r="AA86" s="31">
        <v>78281</v>
      </c>
      <c r="AB86" s="31">
        <v>8809</v>
      </c>
      <c r="AC86" s="31">
        <v>91631</v>
      </c>
      <c r="AD86" s="31">
        <v>62857</v>
      </c>
      <c r="AE86" s="32">
        <v>10193</v>
      </c>
    </row>
    <row r="87" spans="1:31" s="1" customFormat="1" ht="15" customHeight="1" x14ac:dyDescent="0.25">
      <c r="A87" s="7"/>
      <c r="B87" s="11" t="s">
        <v>47</v>
      </c>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2"/>
    </row>
    <row r="88" spans="1:31" s="1" customFormat="1" ht="15" customHeight="1" x14ac:dyDescent="0.25">
      <c r="A88" s="7" t="s">
        <v>18</v>
      </c>
      <c r="B88" s="10" t="s">
        <v>132</v>
      </c>
      <c r="C88" s="31">
        <v>0</v>
      </c>
      <c r="D88" s="31">
        <v>0</v>
      </c>
      <c r="E88" s="31">
        <v>0</v>
      </c>
      <c r="F88" s="31">
        <v>0</v>
      </c>
      <c r="G88" s="31">
        <v>0</v>
      </c>
      <c r="H88" s="31">
        <v>0</v>
      </c>
      <c r="I88" s="31">
        <v>0</v>
      </c>
      <c r="J88" s="31">
        <v>0</v>
      </c>
      <c r="K88" s="31">
        <v>0</v>
      </c>
      <c r="L88" s="31">
        <v>0</v>
      </c>
      <c r="M88" s="31">
        <v>0</v>
      </c>
      <c r="N88" s="31">
        <v>0</v>
      </c>
      <c r="O88" s="31">
        <v>0</v>
      </c>
      <c r="P88" s="31">
        <v>0</v>
      </c>
      <c r="Q88" s="31">
        <v>0</v>
      </c>
      <c r="R88" s="31">
        <v>0</v>
      </c>
      <c r="S88" s="31">
        <v>2007770</v>
      </c>
      <c r="T88" s="31">
        <v>0</v>
      </c>
      <c r="U88" s="31">
        <v>0</v>
      </c>
      <c r="V88" s="31">
        <v>0</v>
      </c>
      <c r="W88" s="31">
        <v>0</v>
      </c>
      <c r="X88" s="31">
        <v>0</v>
      </c>
      <c r="Y88" s="31">
        <v>0</v>
      </c>
      <c r="Z88" s="31">
        <v>0</v>
      </c>
      <c r="AA88" s="31">
        <v>0</v>
      </c>
      <c r="AB88" s="31">
        <v>0</v>
      </c>
      <c r="AC88" s="31">
        <v>0</v>
      </c>
      <c r="AD88" s="31">
        <v>0</v>
      </c>
      <c r="AE88" s="32">
        <v>0</v>
      </c>
    </row>
    <row r="89" spans="1:31" s="1" customFormat="1" ht="15" customHeight="1" x14ac:dyDescent="0.25">
      <c r="A89" s="7"/>
      <c r="B89" s="11" t="s">
        <v>86</v>
      </c>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2"/>
    </row>
    <row r="90" spans="1:31" ht="15" customHeight="1" x14ac:dyDescent="0.25">
      <c r="A90" s="8"/>
      <c r="B90" s="40" t="s">
        <v>136</v>
      </c>
      <c r="C90" s="22">
        <v>7922764</v>
      </c>
      <c r="D90" s="22">
        <v>57983708</v>
      </c>
      <c r="E90" s="22">
        <v>2073208</v>
      </c>
      <c r="F90" s="22">
        <v>1718495</v>
      </c>
      <c r="G90" s="22">
        <v>1774665</v>
      </c>
      <c r="H90" s="22">
        <v>726705</v>
      </c>
      <c r="I90" s="22">
        <v>788382</v>
      </c>
      <c r="J90" s="22">
        <v>309168</v>
      </c>
      <c r="K90" s="22">
        <v>13083521</v>
      </c>
      <c r="L90" s="22">
        <v>646526</v>
      </c>
      <c r="M90" s="22">
        <v>209512</v>
      </c>
      <c r="N90" s="22">
        <v>426237</v>
      </c>
      <c r="O90" s="22">
        <v>18341093</v>
      </c>
      <c r="P90" s="22">
        <v>274561</v>
      </c>
      <c r="Q90" s="22">
        <v>77644917.249999985</v>
      </c>
      <c r="R90" s="22">
        <v>90377</v>
      </c>
      <c r="S90" s="22">
        <v>41289359</v>
      </c>
      <c r="T90" s="22">
        <v>744648</v>
      </c>
      <c r="U90" s="22">
        <v>541046</v>
      </c>
      <c r="V90" s="22">
        <v>34519260</v>
      </c>
      <c r="W90" s="22">
        <v>2461466</v>
      </c>
      <c r="X90" s="22">
        <v>53458224</v>
      </c>
      <c r="Y90" s="22">
        <v>1350272</v>
      </c>
      <c r="Z90" s="22">
        <v>3011234</v>
      </c>
      <c r="AA90" s="22">
        <v>3523938</v>
      </c>
      <c r="AB90" s="22">
        <v>7205407</v>
      </c>
      <c r="AC90" s="22">
        <v>1247458</v>
      </c>
      <c r="AD90" s="22">
        <v>79046</v>
      </c>
      <c r="AE90" s="26">
        <v>1176099</v>
      </c>
    </row>
    <row r="91" spans="1:31" ht="15" customHeight="1" x14ac:dyDescent="0.25">
      <c r="A91" s="8"/>
      <c r="B91" s="13" t="s">
        <v>48</v>
      </c>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6"/>
    </row>
    <row r="92" spans="1:31" s="1" customFormat="1" ht="15" customHeight="1" x14ac:dyDescent="0.25">
      <c r="A92" s="7" t="s">
        <v>19</v>
      </c>
      <c r="B92" s="10" t="s">
        <v>6</v>
      </c>
      <c r="C92" s="31">
        <v>410430</v>
      </c>
      <c r="D92" s="31">
        <v>4725000</v>
      </c>
      <c r="E92" s="31">
        <v>101000</v>
      </c>
      <c r="F92" s="31">
        <v>286400</v>
      </c>
      <c r="G92" s="31">
        <v>171947</v>
      </c>
      <c r="H92" s="31">
        <v>150000</v>
      </c>
      <c r="I92" s="31">
        <v>59500</v>
      </c>
      <c r="J92" s="31">
        <v>20000</v>
      </c>
      <c r="K92" s="31">
        <v>309565</v>
      </c>
      <c r="L92" s="31">
        <v>60053</v>
      </c>
      <c r="M92" s="31">
        <v>14340</v>
      </c>
      <c r="N92" s="31">
        <v>19932</v>
      </c>
      <c r="O92" s="31">
        <v>2420000</v>
      </c>
      <c r="P92" s="31">
        <v>180000</v>
      </c>
      <c r="Q92" s="31">
        <v>3844143.7349999999</v>
      </c>
      <c r="R92" s="31">
        <v>81250</v>
      </c>
      <c r="S92" s="31">
        <v>5900000</v>
      </c>
      <c r="T92" s="31">
        <v>63000</v>
      </c>
      <c r="U92" s="31">
        <v>18638</v>
      </c>
      <c r="V92" s="31">
        <v>1293063</v>
      </c>
      <c r="W92" s="31">
        <v>124000</v>
      </c>
      <c r="X92" s="31">
        <v>1256723</v>
      </c>
      <c r="Y92" s="31">
        <v>844769</v>
      </c>
      <c r="Z92" s="31">
        <v>260306</v>
      </c>
      <c r="AA92" s="31">
        <v>280000</v>
      </c>
      <c r="AB92" s="31">
        <v>0</v>
      </c>
      <c r="AC92" s="31">
        <v>90812</v>
      </c>
      <c r="AD92" s="31">
        <v>0</v>
      </c>
      <c r="AE92" s="32">
        <v>0</v>
      </c>
    </row>
    <row r="93" spans="1:31" s="1" customFormat="1" ht="15" customHeight="1" x14ac:dyDescent="0.25">
      <c r="A93" s="7"/>
      <c r="B93" s="12" t="s">
        <v>6</v>
      </c>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2"/>
    </row>
    <row r="94" spans="1:31" s="4" customFormat="1" ht="15" customHeight="1" x14ac:dyDescent="0.25">
      <c r="A94" s="7" t="s">
        <v>20</v>
      </c>
      <c r="B94" s="10" t="s">
        <v>7</v>
      </c>
      <c r="C94" s="31">
        <v>6790</v>
      </c>
      <c r="D94" s="31">
        <v>16471</v>
      </c>
      <c r="E94" s="31">
        <v>0</v>
      </c>
      <c r="F94" s="31">
        <v>0</v>
      </c>
      <c r="G94" s="31">
        <v>1362</v>
      </c>
      <c r="H94" s="31">
        <v>12849</v>
      </c>
      <c r="I94" s="31">
        <v>0</v>
      </c>
      <c r="J94" s="31">
        <v>369</v>
      </c>
      <c r="K94" s="31">
        <v>0</v>
      </c>
      <c r="L94" s="31">
        <v>0</v>
      </c>
      <c r="M94" s="31">
        <v>0</v>
      </c>
      <c r="N94" s="31">
        <v>0</v>
      </c>
      <c r="O94" s="31">
        <v>0</v>
      </c>
      <c r="P94" s="31">
        <v>0</v>
      </c>
      <c r="Q94" s="31">
        <v>0</v>
      </c>
      <c r="R94" s="31">
        <v>0</v>
      </c>
      <c r="S94" s="31">
        <v>0</v>
      </c>
      <c r="T94" s="31">
        <v>0</v>
      </c>
      <c r="U94" s="31">
        <v>6681</v>
      </c>
      <c r="V94" s="31">
        <v>0</v>
      </c>
      <c r="W94" s="31">
        <v>0</v>
      </c>
      <c r="X94" s="31">
        <v>193390</v>
      </c>
      <c r="Y94" s="31">
        <v>8796</v>
      </c>
      <c r="Z94" s="31">
        <v>0</v>
      </c>
      <c r="AA94" s="31">
        <v>0</v>
      </c>
      <c r="AB94" s="31">
        <v>0</v>
      </c>
      <c r="AC94" s="31">
        <v>0</v>
      </c>
      <c r="AD94" s="31">
        <v>0</v>
      </c>
      <c r="AE94" s="32">
        <v>0</v>
      </c>
    </row>
    <row r="95" spans="1:31" s="4" customFormat="1" ht="15" customHeight="1" x14ac:dyDescent="0.25">
      <c r="A95" s="7"/>
      <c r="B95" s="12" t="s">
        <v>49</v>
      </c>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2"/>
    </row>
    <row r="96" spans="1:31" s="4" customFormat="1" ht="15" customHeight="1" x14ac:dyDescent="0.25">
      <c r="A96" s="7" t="s">
        <v>21</v>
      </c>
      <c r="B96" s="10" t="s">
        <v>133</v>
      </c>
      <c r="C96" s="31">
        <v>0</v>
      </c>
      <c r="D96" s="31">
        <v>400000</v>
      </c>
      <c r="E96" s="31">
        <v>0</v>
      </c>
      <c r="F96" s="31">
        <v>0</v>
      </c>
      <c r="G96" s="31">
        <v>0</v>
      </c>
      <c r="H96" s="31">
        <v>0</v>
      </c>
      <c r="I96" s="31">
        <v>0</v>
      </c>
      <c r="J96" s="31">
        <v>0</v>
      </c>
      <c r="K96" s="31">
        <v>0</v>
      </c>
      <c r="L96" s="31">
        <v>0</v>
      </c>
      <c r="M96" s="31">
        <v>0</v>
      </c>
      <c r="N96" s="31">
        <v>0</v>
      </c>
      <c r="O96" s="31">
        <v>0</v>
      </c>
      <c r="P96" s="31">
        <v>0</v>
      </c>
      <c r="Q96" s="31">
        <v>500000</v>
      </c>
      <c r="R96" s="31">
        <v>0</v>
      </c>
      <c r="S96" s="31">
        <v>0</v>
      </c>
      <c r="T96" s="31">
        <v>0</v>
      </c>
      <c r="U96" s="31">
        <v>0</v>
      </c>
      <c r="V96" s="31">
        <v>275000</v>
      </c>
      <c r="W96" s="31">
        <v>25842</v>
      </c>
      <c r="X96" s="31">
        <v>135000</v>
      </c>
      <c r="Y96" s="31">
        <v>108773</v>
      </c>
      <c r="Z96" s="31">
        <v>0</v>
      </c>
      <c r="AA96" s="31">
        <v>0</v>
      </c>
      <c r="AB96" s="31">
        <v>0</v>
      </c>
      <c r="AC96" s="31">
        <v>0</v>
      </c>
      <c r="AD96" s="31">
        <v>0</v>
      </c>
      <c r="AE96" s="32">
        <v>0</v>
      </c>
    </row>
    <row r="97" spans="1:31" s="4" customFormat="1" ht="15" customHeight="1" x14ac:dyDescent="0.25">
      <c r="A97" s="7"/>
      <c r="B97" s="12" t="s">
        <v>87</v>
      </c>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2"/>
    </row>
    <row r="98" spans="1:31" s="4" customFormat="1" ht="15" customHeight="1" x14ac:dyDescent="0.25">
      <c r="A98" s="7" t="s">
        <v>22</v>
      </c>
      <c r="B98" s="10" t="s">
        <v>88</v>
      </c>
      <c r="C98" s="31">
        <v>0</v>
      </c>
      <c r="D98" s="31">
        <v>0</v>
      </c>
      <c r="E98" s="31">
        <v>0</v>
      </c>
      <c r="F98" s="31">
        <v>0</v>
      </c>
      <c r="G98" s="31">
        <v>0</v>
      </c>
      <c r="H98" s="31">
        <v>0</v>
      </c>
      <c r="I98" s="31">
        <v>0</v>
      </c>
      <c r="J98" s="31">
        <v>0</v>
      </c>
      <c r="K98" s="31">
        <v>0</v>
      </c>
      <c r="L98" s="31">
        <v>0</v>
      </c>
      <c r="M98" s="31">
        <v>0</v>
      </c>
      <c r="N98" s="31">
        <v>0</v>
      </c>
      <c r="O98" s="31">
        <v>0</v>
      </c>
      <c r="P98" s="31">
        <v>0</v>
      </c>
      <c r="Q98" s="31">
        <v>0</v>
      </c>
      <c r="R98" s="31">
        <v>0</v>
      </c>
      <c r="S98" s="31">
        <v>0</v>
      </c>
      <c r="T98" s="31">
        <v>0</v>
      </c>
      <c r="U98" s="31">
        <v>0</v>
      </c>
      <c r="V98" s="31">
        <v>0</v>
      </c>
      <c r="W98" s="31">
        <v>0</v>
      </c>
      <c r="X98" s="31">
        <v>0</v>
      </c>
      <c r="Y98" s="31">
        <v>0</v>
      </c>
      <c r="Z98" s="31">
        <v>0</v>
      </c>
      <c r="AA98" s="31">
        <v>0</v>
      </c>
      <c r="AB98" s="31">
        <v>0</v>
      </c>
      <c r="AC98" s="31">
        <v>0</v>
      </c>
      <c r="AD98" s="31">
        <v>0</v>
      </c>
      <c r="AE98" s="32">
        <v>0</v>
      </c>
    </row>
    <row r="99" spans="1:31" s="4" customFormat="1" ht="15" customHeight="1" x14ac:dyDescent="0.25">
      <c r="A99" s="7"/>
      <c r="B99" s="12" t="s">
        <v>89</v>
      </c>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2"/>
    </row>
    <row r="100" spans="1:31" s="4" customFormat="1" ht="15" customHeight="1" x14ac:dyDescent="0.25">
      <c r="A100" s="7" t="s">
        <v>23</v>
      </c>
      <c r="B100" s="10" t="s">
        <v>90</v>
      </c>
      <c r="C100" s="31">
        <v>-6704</v>
      </c>
      <c r="D100" s="31">
        <v>-2774996</v>
      </c>
      <c r="E100" s="31">
        <v>-7718</v>
      </c>
      <c r="F100" s="31">
        <v>83</v>
      </c>
      <c r="G100" s="31">
        <v>2257</v>
      </c>
      <c r="H100" s="31">
        <v>538</v>
      </c>
      <c r="I100" s="31">
        <v>4168</v>
      </c>
      <c r="J100" s="31">
        <v>2182</v>
      </c>
      <c r="K100" s="31">
        <v>404</v>
      </c>
      <c r="L100" s="31">
        <v>9019</v>
      </c>
      <c r="M100" s="31">
        <v>0</v>
      </c>
      <c r="N100" s="31">
        <v>0</v>
      </c>
      <c r="O100" s="31">
        <v>-307340</v>
      </c>
      <c r="P100" s="31">
        <v>572</v>
      </c>
      <c r="Q100" s="31">
        <v>-746072.61300000001</v>
      </c>
      <c r="R100" s="31">
        <v>7674</v>
      </c>
      <c r="S100" s="31">
        <v>-749259</v>
      </c>
      <c r="T100" s="31">
        <v>2604</v>
      </c>
      <c r="U100" s="31">
        <v>-10243</v>
      </c>
      <c r="V100" s="31">
        <v>-466029</v>
      </c>
      <c r="W100" s="31">
        <v>-31445</v>
      </c>
      <c r="X100" s="31">
        <v>13330</v>
      </c>
      <c r="Y100" s="31">
        <v>-34618</v>
      </c>
      <c r="Z100" s="31">
        <v>39</v>
      </c>
      <c r="AA100" s="31">
        <v>-12712</v>
      </c>
      <c r="AB100" s="31">
        <v>-3000</v>
      </c>
      <c r="AC100" s="31">
        <v>-9846</v>
      </c>
      <c r="AD100" s="31">
        <v>0</v>
      </c>
      <c r="AE100" s="32">
        <v>258</v>
      </c>
    </row>
    <row r="101" spans="1:31" s="4" customFormat="1" ht="15" customHeight="1" x14ac:dyDescent="0.25">
      <c r="A101" s="7"/>
      <c r="B101" s="12" t="s">
        <v>91</v>
      </c>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2"/>
    </row>
    <row r="102" spans="1:31" s="4" customFormat="1" ht="15" customHeight="1" x14ac:dyDescent="0.25">
      <c r="A102" s="7" t="s">
        <v>24</v>
      </c>
      <c r="B102" s="10" t="s">
        <v>92</v>
      </c>
      <c r="C102" s="31">
        <v>60457</v>
      </c>
      <c r="D102" s="31">
        <v>721731</v>
      </c>
      <c r="E102" s="31">
        <v>36870</v>
      </c>
      <c r="F102" s="31">
        <v>-74159</v>
      </c>
      <c r="G102" s="31">
        <v>0</v>
      </c>
      <c r="H102" s="31">
        <v>0</v>
      </c>
      <c r="I102" s="31">
        <v>1656</v>
      </c>
      <c r="J102" s="31">
        <v>4029</v>
      </c>
      <c r="K102" s="31">
        <v>9228</v>
      </c>
      <c r="L102" s="31">
        <v>-1</v>
      </c>
      <c r="M102" s="31">
        <v>0</v>
      </c>
      <c r="N102" s="31">
        <v>96</v>
      </c>
      <c r="O102" s="31">
        <v>-884179</v>
      </c>
      <c r="P102" s="31">
        <v>-32801</v>
      </c>
      <c r="Q102" s="31">
        <v>-885985.93700000003</v>
      </c>
      <c r="R102" s="31">
        <v>39092</v>
      </c>
      <c r="S102" s="31">
        <v>-7202828</v>
      </c>
      <c r="T102" s="31">
        <v>0</v>
      </c>
      <c r="U102" s="31">
        <v>0</v>
      </c>
      <c r="V102" s="31">
        <v>1942002</v>
      </c>
      <c r="W102" s="31">
        <v>72605</v>
      </c>
      <c r="X102" s="31">
        <v>926751</v>
      </c>
      <c r="Y102" s="31">
        <v>-499131</v>
      </c>
      <c r="Z102" s="31">
        <v>-83415</v>
      </c>
      <c r="AA102" s="31">
        <v>54810</v>
      </c>
      <c r="AB102" s="31">
        <v>2080</v>
      </c>
      <c r="AC102" s="31">
        <v>27893</v>
      </c>
      <c r="AD102" s="31">
        <v>-1099</v>
      </c>
      <c r="AE102" s="32">
        <v>0</v>
      </c>
    </row>
    <row r="103" spans="1:31" s="4" customFormat="1" ht="15" customHeight="1" x14ac:dyDescent="0.25">
      <c r="A103" s="7"/>
      <c r="B103" s="12" t="s">
        <v>93</v>
      </c>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2"/>
    </row>
    <row r="104" spans="1:31" s="4" customFormat="1" ht="15" customHeight="1" x14ac:dyDescent="0.25">
      <c r="A104" s="7" t="s">
        <v>25</v>
      </c>
      <c r="B104" s="10" t="s">
        <v>8</v>
      </c>
      <c r="C104" s="31">
        <v>0</v>
      </c>
      <c r="D104" s="31">
        <v>0</v>
      </c>
      <c r="E104" s="31">
        <v>0</v>
      </c>
      <c r="F104" s="31">
        <v>0</v>
      </c>
      <c r="G104" s="31">
        <v>0</v>
      </c>
      <c r="H104" s="31">
        <v>0</v>
      </c>
      <c r="I104" s="31">
        <v>0</v>
      </c>
      <c r="J104" s="31">
        <v>0</v>
      </c>
      <c r="K104" s="31">
        <v>461</v>
      </c>
      <c r="L104" s="31">
        <v>-394</v>
      </c>
      <c r="M104" s="31">
        <v>6558</v>
      </c>
      <c r="N104" s="31">
        <v>530</v>
      </c>
      <c r="O104" s="31">
        <v>0</v>
      </c>
      <c r="P104" s="31">
        <v>0</v>
      </c>
      <c r="Q104" s="31">
        <v>0</v>
      </c>
      <c r="R104" s="31">
        <v>0</v>
      </c>
      <c r="S104" s="31">
        <v>0</v>
      </c>
      <c r="T104" s="31">
        <v>0</v>
      </c>
      <c r="U104" s="31">
        <v>0</v>
      </c>
      <c r="V104" s="31">
        <v>0</v>
      </c>
      <c r="W104" s="31">
        <v>0</v>
      </c>
      <c r="X104" s="31">
        <v>0</v>
      </c>
      <c r="Y104" s="31">
        <v>0</v>
      </c>
      <c r="Z104" s="31">
        <v>0</v>
      </c>
      <c r="AA104" s="31">
        <v>180</v>
      </c>
      <c r="AB104" s="31">
        <v>0</v>
      </c>
      <c r="AC104" s="31">
        <v>-1624</v>
      </c>
      <c r="AD104" s="31">
        <v>0</v>
      </c>
      <c r="AE104" s="32">
        <v>0</v>
      </c>
    </row>
    <row r="105" spans="1:31" s="4" customFormat="1" ht="15" customHeight="1" x14ac:dyDescent="0.25">
      <c r="A105" s="7"/>
      <c r="B105" s="12" t="s">
        <v>50</v>
      </c>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2"/>
    </row>
    <row r="106" spans="1:31" s="4" customFormat="1" ht="15" customHeight="1" x14ac:dyDescent="0.25">
      <c r="A106" s="7" t="s">
        <v>26</v>
      </c>
      <c r="B106" s="10" t="s">
        <v>94</v>
      </c>
      <c r="C106" s="31">
        <v>91579</v>
      </c>
      <c r="D106" s="31">
        <v>2842947</v>
      </c>
      <c r="E106" s="31">
        <v>11428</v>
      </c>
      <c r="F106" s="31">
        <v>-885</v>
      </c>
      <c r="G106" s="31">
        <v>216249</v>
      </c>
      <c r="H106" s="31">
        <v>154486</v>
      </c>
      <c r="I106" s="31">
        <v>58523</v>
      </c>
      <c r="J106" s="31">
        <v>14226</v>
      </c>
      <c r="K106" s="31">
        <v>32911</v>
      </c>
      <c r="L106" s="31">
        <v>30392</v>
      </c>
      <c r="M106" s="31">
        <v>21634</v>
      </c>
      <c r="N106" s="31">
        <v>6473</v>
      </c>
      <c r="O106" s="31">
        <v>261538</v>
      </c>
      <c r="P106" s="31">
        <v>33869</v>
      </c>
      <c r="Q106" s="31">
        <v>4688071.5669999998</v>
      </c>
      <c r="R106" s="31">
        <v>231647</v>
      </c>
      <c r="S106" s="31">
        <v>6179422</v>
      </c>
      <c r="T106" s="31">
        <v>14637</v>
      </c>
      <c r="U106" s="31">
        <v>25534</v>
      </c>
      <c r="V106" s="31">
        <v>-21229</v>
      </c>
      <c r="W106" s="31">
        <v>23841</v>
      </c>
      <c r="X106" s="31">
        <v>1192383</v>
      </c>
      <c r="Y106" s="31">
        <v>172387</v>
      </c>
      <c r="Z106" s="31">
        <v>-4797</v>
      </c>
      <c r="AA106" s="31">
        <v>0</v>
      </c>
      <c r="AB106" s="31">
        <v>0</v>
      </c>
      <c r="AC106" s="31">
        <v>388</v>
      </c>
      <c r="AD106" s="31">
        <v>1338</v>
      </c>
      <c r="AE106" s="32">
        <v>0</v>
      </c>
    </row>
    <row r="107" spans="1:31" s="4" customFormat="1" ht="15" customHeight="1" x14ac:dyDescent="0.25">
      <c r="A107" s="7"/>
      <c r="B107" s="12" t="s">
        <v>95</v>
      </c>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2"/>
    </row>
    <row r="108" spans="1:31" s="4" customFormat="1" ht="15" customHeight="1" x14ac:dyDescent="0.25">
      <c r="A108" s="7" t="s">
        <v>27</v>
      </c>
      <c r="B108" s="10" t="s">
        <v>96</v>
      </c>
      <c r="C108" s="31">
        <v>0</v>
      </c>
      <c r="D108" s="31">
        <v>0</v>
      </c>
      <c r="E108" s="31">
        <v>0</v>
      </c>
      <c r="F108" s="31">
        <v>0</v>
      </c>
      <c r="G108" s="31">
        <v>-2</v>
      </c>
      <c r="H108" s="31">
        <v>-38</v>
      </c>
      <c r="I108" s="31">
        <v>0</v>
      </c>
      <c r="J108" s="31">
        <v>0</v>
      </c>
      <c r="K108" s="31">
        <v>0</v>
      </c>
      <c r="L108" s="31">
        <v>0</v>
      </c>
      <c r="M108" s="31">
        <v>0</v>
      </c>
      <c r="N108" s="31">
        <v>0</v>
      </c>
      <c r="O108" s="31">
        <v>0</v>
      </c>
      <c r="P108" s="31">
        <v>0</v>
      </c>
      <c r="Q108" s="31">
        <v>0</v>
      </c>
      <c r="R108" s="31">
        <v>0</v>
      </c>
      <c r="S108" s="31">
        <v>0</v>
      </c>
      <c r="T108" s="31">
        <v>0</v>
      </c>
      <c r="U108" s="31">
        <v>0</v>
      </c>
      <c r="V108" s="31">
        <v>0</v>
      </c>
      <c r="W108" s="31">
        <v>0</v>
      </c>
      <c r="X108" s="31">
        <v>-2178</v>
      </c>
      <c r="Y108" s="31">
        <v>0</v>
      </c>
      <c r="Z108" s="31">
        <v>0</v>
      </c>
      <c r="AA108" s="31">
        <v>0</v>
      </c>
      <c r="AB108" s="31">
        <v>0</v>
      </c>
      <c r="AC108" s="31">
        <v>0</v>
      </c>
      <c r="AD108" s="31">
        <v>0</v>
      </c>
      <c r="AE108" s="32">
        <v>0</v>
      </c>
    </row>
    <row r="109" spans="1:31" s="4" customFormat="1" ht="15" customHeight="1" x14ac:dyDescent="0.25">
      <c r="A109" s="7"/>
      <c r="B109" s="12" t="s">
        <v>97</v>
      </c>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2"/>
    </row>
    <row r="110" spans="1:31" s="4" customFormat="1" ht="15" customHeight="1" x14ac:dyDescent="0.25">
      <c r="A110" s="7" t="s">
        <v>28</v>
      </c>
      <c r="B110" s="10" t="s">
        <v>98</v>
      </c>
      <c r="C110" s="31">
        <v>-5045</v>
      </c>
      <c r="D110" s="31">
        <v>50633</v>
      </c>
      <c r="E110" s="31">
        <v>11961</v>
      </c>
      <c r="F110" s="31">
        <v>285</v>
      </c>
      <c r="G110" s="31">
        <v>24173</v>
      </c>
      <c r="H110" s="31">
        <v>26565</v>
      </c>
      <c r="I110" s="31">
        <v>12974</v>
      </c>
      <c r="J110" s="31">
        <v>-2507</v>
      </c>
      <c r="K110" s="31">
        <v>27762</v>
      </c>
      <c r="L110" s="31">
        <v>2088</v>
      </c>
      <c r="M110" s="31">
        <v>658</v>
      </c>
      <c r="N110" s="31">
        <v>-204</v>
      </c>
      <c r="O110" s="31">
        <v>-116621</v>
      </c>
      <c r="P110" s="31">
        <v>-3181</v>
      </c>
      <c r="Q110" s="31">
        <v>406538.902</v>
      </c>
      <c r="R110" s="31">
        <v>10678</v>
      </c>
      <c r="S110" s="31">
        <v>-1374246</v>
      </c>
      <c r="T110" s="31">
        <v>1790</v>
      </c>
      <c r="U110" s="31">
        <v>2790</v>
      </c>
      <c r="V110" s="31">
        <v>87822</v>
      </c>
      <c r="W110" s="31">
        <v>30866</v>
      </c>
      <c r="X110" s="31">
        <v>275210</v>
      </c>
      <c r="Y110" s="31">
        <v>-12034</v>
      </c>
      <c r="Z110" s="31">
        <v>15050</v>
      </c>
      <c r="AA110" s="31">
        <v>10580</v>
      </c>
      <c r="AB110" s="31">
        <v>19306</v>
      </c>
      <c r="AC110" s="31">
        <v>7785</v>
      </c>
      <c r="AD110" s="31">
        <v>3720</v>
      </c>
      <c r="AE110" s="32">
        <v>7942</v>
      </c>
    </row>
    <row r="111" spans="1:31" s="4" customFormat="1" ht="15" customHeight="1" x14ac:dyDescent="0.25">
      <c r="A111" s="7"/>
      <c r="B111" s="12" t="s">
        <v>99</v>
      </c>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2"/>
    </row>
    <row r="112" spans="1:31" s="4" customFormat="1" ht="15" customHeight="1" x14ac:dyDescent="0.25">
      <c r="A112" s="7" t="s">
        <v>29</v>
      </c>
      <c r="B112" s="10" t="s">
        <v>100</v>
      </c>
      <c r="C112" s="31">
        <v>0</v>
      </c>
      <c r="D112" s="31">
        <v>0</v>
      </c>
      <c r="E112" s="31">
        <v>0</v>
      </c>
      <c r="F112" s="31">
        <v>0</v>
      </c>
      <c r="G112" s="31">
        <v>0</v>
      </c>
      <c r="H112" s="31">
        <v>0</v>
      </c>
      <c r="I112" s="31">
        <v>0</v>
      </c>
      <c r="J112" s="31">
        <v>0</v>
      </c>
      <c r="K112" s="31">
        <v>0</v>
      </c>
      <c r="L112" s="31">
        <v>0</v>
      </c>
      <c r="M112" s="31">
        <v>0</v>
      </c>
      <c r="N112" s="31">
        <v>0</v>
      </c>
      <c r="O112" s="31">
        <v>0</v>
      </c>
      <c r="P112" s="31">
        <v>0</v>
      </c>
      <c r="Q112" s="31">
        <v>0</v>
      </c>
      <c r="R112" s="31">
        <v>0</v>
      </c>
      <c r="S112" s="31">
        <v>0</v>
      </c>
      <c r="T112" s="31">
        <v>0</v>
      </c>
      <c r="U112" s="31">
        <v>0</v>
      </c>
      <c r="V112" s="31">
        <v>0</v>
      </c>
      <c r="W112" s="31">
        <v>0</v>
      </c>
      <c r="X112" s="31">
        <v>0</v>
      </c>
      <c r="Y112" s="31">
        <v>0</v>
      </c>
      <c r="Z112" s="31">
        <v>0</v>
      </c>
      <c r="AA112" s="31">
        <v>0</v>
      </c>
      <c r="AB112" s="31">
        <v>0</v>
      </c>
      <c r="AC112" s="31">
        <v>0</v>
      </c>
      <c r="AD112" s="31">
        <v>0</v>
      </c>
      <c r="AE112" s="32">
        <v>0</v>
      </c>
    </row>
    <row r="113" spans="1:31" s="4" customFormat="1" ht="15" customHeight="1" x14ac:dyDescent="0.25">
      <c r="A113" s="7"/>
      <c r="B113" s="12" t="s">
        <v>101</v>
      </c>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3"/>
    </row>
    <row r="114" spans="1:31" s="1" customFormat="1" ht="15" customHeight="1" x14ac:dyDescent="0.25">
      <c r="A114" s="14"/>
      <c r="B114" s="15" t="s">
        <v>51</v>
      </c>
      <c r="C114" s="28">
        <v>557507</v>
      </c>
      <c r="D114" s="28">
        <v>5981786</v>
      </c>
      <c r="E114" s="28">
        <v>153541</v>
      </c>
      <c r="F114" s="28">
        <v>211724</v>
      </c>
      <c r="G114" s="28">
        <v>415986</v>
      </c>
      <c r="H114" s="28">
        <v>344400</v>
      </c>
      <c r="I114" s="28">
        <v>136821</v>
      </c>
      <c r="J114" s="28">
        <v>38299</v>
      </c>
      <c r="K114" s="28">
        <v>380331</v>
      </c>
      <c r="L114" s="28">
        <v>101157</v>
      </c>
      <c r="M114" s="28">
        <v>43190</v>
      </c>
      <c r="N114" s="28">
        <v>26826</v>
      </c>
      <c r="O114" s="28">
        <v>1373398</v>
      </c>
      <c r="P114" s="28">
        <v>178459</v>
      </c>
      <c r="Q114" s="28">
        <v>7806695.6539999992</v>
      </c>
      <c r="R114" s="28">
        <v>370341</v>
      </c>
      <c r="S114" s="28">
        <v>2753089</v>
      </c>
      <c r="T114" s="28">
        <v>82031</v>
      </c>
      <c r="U114" s="28">
        <v>43400</v>
      </c>
      <c r="V114" s="28">
        <v>3110629</v>
      </c>
      <c r="W114" s="28">
        <v>245709</v>
      </c>
      <c r="X114" s="28">
        <v>3990609</v>
      </c>
      <c r="Y114" s="28">
        <v>588942</v>
      </c>
      <c r="Z114" s="28">
        <v>187183</v>
      </c>
      <c r="AA114" s="28">
        <v>332858</v>
      </c>
      <c r="AB114" s="28">
        <v>18386</v>
      </c>
      <c r="AC114" s="28">
        <v>115408</v>
      </c>
      <c r="AD114" s="28">
        <v>3959</v>
      </c>
      <c r="AE114" s="30">
        <v>8200</v>
      </c>
    </row>
    <row r="115" spans="1:31" ht="15" customHeight="1" x14ac:dyDescent="0.25">
      <c r="A115" s="16"/>
      <c r="B115" s="17" t="s">
        <v>52</v>
      </c>
      <c r="C115" s="27">
        <v>8480271</v>
      </c>
      <c r="D115" s="27">
        <v>63965494</v>
      </c>
      <c r="E115" s="27">
        <v>2226749</v>
      </c>
      <c r="F115" s="27">
        <v>1930219</v>
      </c>
      <c r="G115" s="27">
        <v>2190651</v>
      </c>
      <c r="H115" s="27">
        <v>1071105</v>
      </c>
      <c r="I115" s="27">
        <v>925203</v>
      </c>
      <c r="J115" s="27">
        <v>347467</v>
      </c>
      <c r="K115" s="27">
        <v>13463852</v>
      </c>
      <c r="L115" s="27">
        <v>747683</v>
      </c>
      <c r="M115" s="27">
        <v>252702</v>
      </c>
      <c r="N115" s="27">
        <v>453063</v>
      </c>
      <c r="O115" s="27">
        <v>19714491</v>
      </c>
      <c r="P115" s="27">
        <v>453020</v>
      </c>
      <c r="Q115" s="27">
        <v>85451612.903999984</v>
      </c>
      <c r="R115" s="27">
        <v>460718</v>
      </c>
      <c r="S115" s="27">
        <v>44042448</v>
      </c>
      <c r="T115" s="27">
        <v>826679</v>
      </c>
      <c r="U115" s="27">
        <v>584446</v>
      </c>
      <c r="V115" s="27">
        <v>37629889</v>
      </c>
      <c r="W115" s="27">
        <v>2707175</v>
      </c>
      <c r="X115" s="27">
        <v>57448833</v>
      </c>
      <c r="Y115" s="27">
        <v>1939214</v>
      </c>
      <c r="Z115" s="27">
        <v>3198417</v>
      </c>
      <c r="AA115" s="27">
        <v>3856796</v>
      </c>
      <c r="AB115" s="27">
        <v>7223793</v>
      </c>
      <c r="AC115" s="27">
        <v>1362866</v>
      </c>
      <c r="AD115" s="27">
        <v>83005</v>
      </c>
      <c r="AE115" s="29">
        <v>1184299</v>
      </c>
    </row>
    <row r="116" spans="1:31" ht="15" customHeight="1" x14ac:dyDescent="0.25">
      <c r="A116" s="1"/>
      <c r="B116" s="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row>
    <row r="117" spans="1:31" ht="15" customHeight="1" x14ac:dyDescent="0.25">
      <c r="A117" s="1"/>
      <c r="B117" s="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row>
    <row r="118" spans="1:31" ht="15" customHeight="1" x14ac:dyDescent="0.25">
      <c r="A118" s="1"/>
      <c r="B118" s="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row>
    <row r="119" spans="1:31" ht="15" customHeight="1" x14ac:dyDescent="0.25">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row>
    <row r="120" spans="1:31" ht="15" customHeight="1" x14ac:dyDescent="0.25">
      <c r="A120" s="33" t="s">
        <v>154</v>
      </c>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row>
    <row r="121" spans="1:31" x14ac:dyDescent="0.25">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row>
    <row r="122" spans="1:31" ht="30" customHeight="1" x14ac:dyDescent="0.25">
      <c r="A122" s="58"/>
      <c r="B122" s="49"/>
      <c r="C122" s="44" t="s">
        <v>137</v>
      </c>
      <c r="D122" s="46" t="s">
        <v>31</v>
      </c>
      <c r="E122" s="46" t="s">
        <v>32</v>
      </c>
      <c r="F122" s="46" t="s">
        <v>102</v>
      </c>
      <c r="G122" s="46" t="s">
        <v>1</v>
      </c>
      <c r="H122" s="46" t="s">
        <v>34</v>
      </c>
      <c r="I122" s="46" t="s">
        <v>35</v>
      </c>
      <c r="J122" s="46" t="s">
        <v>56</v>
      </c>
      <c r="K122" s="46" t="s">
        <v>103</v>
      </c>
      <c r="L122" s="46" t="s">
        <v>156</v>
      </c>
      <c r="M122" s="46" t="s">
        <v>157</v>
      </c>
      <c r="N122" s="46" t="s">
        <v>159</v>
      </c>
      <c r="O122" s="46" t="s">
        <v>36</v>
      </c>
      <c r="P122" s="46" t="s">
        <v>104</v>
      </c>
      <c r="Q122" s="46" t="s">
        <v>2</v>
      </c>
      <c r="R122" s="46" t="s">
        <v>37</v>
      </c>
      <c r="S122" s="46" t="s">
        <v>54</v>
      </c>
      <c r="T122" s="46" t="s">
        <v>33</v>
      </c>
      <c r="U122" s="46" t="s">
        <v>55</v>
      </c>
      <c r="V122" s="46" t="s">
        <v>30</v>
      </c>
      <c r="W122" s="46" t="s">
        <v>105</v>
      </c>
      <c r="X122" s="46" t="s">
        <v>38</v>
      </c>
      <c r="Y122" s="46" t="s">
        <v>57</v>
      </c>
      <c r="Z122" s="46" t="s">
        <v>155</v>
      </c>
      <c r="AA122" s="46" t="s">
        <v>0</v>
      </c>
      <c r="AB122" s="46" t="s">
        <v>58</v>
      </c>
      <c r="AC122" s="46" t="s">
        <v>39</v>
      </c>
      <c r="AD122" s="46" t="s">
        <v>178</v>
      </c>
      <c r="AE122" s="47" t="s">
        <v>106</v>
      </c>
    </row>
    <row r="123" spans="1:31" x14ac:dyDescent="0.25">
      <c r="A123" s="57"/>
      <c r="B123" s="51" t="s">
        <v>138</v>
      </c>
      <c r="C123" s="48">
        <v>5089461</v>
      </c>
      <c r="D123" s="48">
        <v>36852862</v>
      </c>
      <c r="E123" s="48">
        <v>1275110</v>
      </c>
      <c r="F123" s="48">
        <v>580304</v>
      </c>
      <c r="G123" s="48">
        <v>34295</v>
      </c>
      <c r="H123" s="48">
        <v>344001</v>
      </c>
      <c r="I123" s="48">
        <v>434690</v>
      </c>
      <c r="J123" s="48">
        <v>86552</v>
      </c>
      <c r="K123" s="48">
        <v>2474089</v>
      </c>
      <c r="L123" s="48">
        <v>195752</v>
      </c>
      <c r="M123" s="48">
        <v>125732</v>
      </c>
      <c r="N123" s="48">
        <v>244739</v>
      </c>
      <c r="O123" s="48">
        <v>11938459</v>
      </c>
      <c r="P123" s="48">
        <v>123644</v>
      </c>
      <c r="Q123" s="48">
        <v>44212859</v>
      </c>
      <c r="R123" s="48">
        <v>10501</v>
      </c>
      <c r="S123" s="48">
        <v>23767886</v>
      </c>
      <c r="T123" s="48">
        <v>687449</v>
      </c>
      <c r="U123" s="48">
        <v>516800</v>
      </c>
      <c r="V123" s="48">
        <v>24704532</v>
      </c>
      <c r="W123" s="48">
        <v>2342764</v>
      </c>
      <c r="X123" s="48">
        <v>39608856</v>
      </c>
      <c r="Y123" s="48">
        <v>415206</v>
      </c>
      <c r="Z123" s="48">
        <v>2870309</v>
      </c>
      <c r="AA123" s="48">
        <v>2861421</v>
      </c>
      <c r="AB123" s="63" t="s">
        <v>340</v>
      </c>
      <c r="AC123" s="48">
        <v>307996</v>
      </c>
      <c r="AD123" s="48">
        <v>0</v>
      </c>
      <c r="AE123" s="52">
        <v>1162426</v>
      </c>
    </row>
    <row r="124" spans="1:31" x14ac:dyDescent="0.25">
      <c r="A124" s="57"/>
      <c r="B124" s="60" t="s">
        <v>147</v>
      </c>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52"/>
    </row>
    <row r="125" spans="1:31" x14ac:dyDescent="0.25">
      <c r="A125" s="50"/>
      <c r="B125" s="53" t="s">
        <v>139</v>
      </c>
      <c r="C125" s="38">
        <v>3097</v>
      </c>
      <c r="D125" s="38">
        <v>0</v>
      </c>
      <c r="E125" s="38">
        <v>0</v>
      </c>
      <c r="F125" s="38">
        <v>0</v>
      </c>
      <c r="G125" s="38">
        <v>0</v>
      </c>
      <c r="H125" s="38">
        <v>0</v>
      </c>
      <c r="I125" s="38">
        <v>0</v>
      </c>
      <c r="J125" s="38">
        <v>0</v>
      </c>
      <c r="K125" s="38">
        <v>0</v>
      </c>
      <c r="L125" s="38">
        <v>0</v>
      </c>
      <c r="M125" s="38">
        <v>0</v>
      </c>
      <c r="N125" s="38">
        <v>0</v>
      </c>
      <c r="O125" s="38">
        <v>0</v>
      </c>
      <c r="P125" s="38">
        <v>0</v>
      </c>
      <c r="Q125" s="38">
        <v>19674</v>
      </c>
      <c r="R125" s="38">
        <v>0</v>
      </c>
      <c r="S125" s="38">
        <v>0</v>
      </c>
      <c r="T125" s="38">
        <v>0</v>
      </c>
      <c r="U125" s="38">
        <v>0</v>
      </c>
      <c r="V125" s="38">
        <v>4000</v>
      </c>
      <c r="W125" s="38">
        <v>0</v>
      </c>
      <c r="X125" s="38">
        <v>0</v>
      </c>
      <c r="Y125" s="38">
        <v>0</v>
      </c>
      <c r="Z125" s="38">
        <v>0</v>
      </c>
      <c r="AA125" s="38">
        <v>0</v>
      </c>
      <c r="AB125" s="64" t="s">
        <v>340</v>
      </c>
      <c r="AC125" s="38">
        <v>0</v>
      </c>
      <c r="AD125" s="38">
        <v>0</v>
      </c>
      <c r="AE125" s="39">
        <v>2618</v>
      </c>
    </row>
    <row r="126" spans="1:31" x14ac:dyDescent="0.25">
      <c r="A126" s="50"/>
      <c r="B126" s="59" t="s">
        <v>146</v>
      </c>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9"/>
    </row>
    <row r="127" spans="1:31" x14ac:dyDescent="0.25">
      <c r="A127" s="50"/>
      <c r="B127" s="53" t="s">
        <v>140</v>
      </c>
      <c r="C127" s="38">
        <v>197895</v>
      </c>
      <c r="D127" s="38">
        <v>319307</v>
      </c>
      <c r="E127" s="38">
        <v>1150051</v>
      </c>
      <c r="F127" s="38">
        <v>53028</v>
      </c>
      <c r="G127" s="38">
        <v>1759</v>
      </c>
      <c r="H127" s="38">
        <v>78725</v>
      </c>
      <c r="I127" s="38">
        <v>971</v>
      </c>
      <c r="J127" s="38">
        <v>850</v>
      </c>
      <c r="K127" s="38">
        <v>960791</v>
      </c>
      <c r="L127" s="38">
        <v>55512</v>
      </c>
      <c r="M127" s="38">
        <v>50500</v>
      </c>
      <c r="N127" s="38">
        <v>7801</v>
      </c>
      <c r="O127" s="38">
        <v>882835</v>
      </c>
      <c r="P127" s="38">
        <v>0</v>
      </c>
      <c r="Q127" s="38">
        <v>2399309</v>
      </c>
      <c r="R127" s="38">
        <v>802</v>
      </c>
      <c r="S127" s="38">
        <v>495625</v>
      </c>
      <c r="T127" s="38">
        <v>563646</v>
      </c>
      <c r="U127" s="38">
        <v>145637</v>
      </c>
      <c r="V127" s="38">
        <v>1625432</v>
      </c>
      <c r="W127" s="38">
        <v>1260</v>
      </c>
      <c r="X127" s="38">
        <v>933928</v>
      </c>
      <c r="Y127" s="38">
        <v>18384</v>
      </c>
      <c r="Z127" s="38">
        <v>38848</v>
      </c>
      <c r="AA127" s="38">
        <v>3871</v>
      </c>
      <c r="AB127" s="64" t="s">
        <v>340</v>
      </c>
      <c r="AC127" s="38">
        <v>5134</v>
      </c>
      <c r="AD127" s="38">
        <v>0</v>
      </c>
      <c r="AE127" s="39">
        <v>0</v>
      </c>
    </row>
    <row r="128" spans="1:31" x14ac:dyDescent="0.25">
      <c r="A128" s="50"/>
      <c r="B128" s="59" t="s">
        <v>148</v>
      </c>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9"/>
    </row>
    <row r="129" spans="1:31" x14ac:dyDescent="0.25">
      <c r="A129" s="50"/>
      <c r="B129" s="53" t="s">
        <v>141</v>
      </c>
      <c r="C129" s="38">
        <v>2998849</v>
      </c>
      <c r="D129" s="38">
        <v>16904746</v>
      </c>
      <c r="E129" s="38">
        <v>0</v>
      </c>
      <c r="F129" s="38">
        <v>0</v>
      </c>
      <c r="G129" s="38">
        <v>2540</v>
      </c>
      <c r="H129" s="38">
        <v>211749</v>
      </c>
      <c r="I129" s="38">
        <v>139763</v>
      </c>
      <c r="J129" s="38">
        <v>66991</v>
      </c>
      <c r="K129" s="38">
        <v>1184184</v>
      </c>
      <c r="L129" s="38">
        <v>76168</v>
      </c>
      <c r="M129" s="38">
        <v>29120</v>
      </c>
      <c r="N129" s="38">
        <v>167770</v>
      </c>
      <c r="O129" s="38">
        <v>4700610</v>
      </c>
      <c r="P129" s="38">
        <v>118626</v>
      </c>
      <c r="Q129" s="38">
        <v>15643313</v>
      </c>
      <c r="R129" s="38">
        <v>3972</v>
      </c>
      <c r="S129" s="38">
        <v>13716431</v>
      </c>
      <c r="T129" s="38">
        <v>27279</v>
      </c>
      <c r="U129" s="38">
        <v>135108</v>
      </c>
      <c r="V129" s="38">
        <v>9203658</v>
      </c>
      <c r="W129" s="38">
        <v>440481</v>
      </c>
      <c r="X129" s="38">
        <v>15624688</v>
      </c>
      <c r="Y129" s="38">
        <v>396398</v>
      </c>
      <c r="Z129" s="38">
        <v>775119</v>
      </c>
      <c r="AA129" s="38">
        <v>1439681</v>
      </c>
      <c r="AB129" s="64" t="s">
        <v>340</v>
      </c>
      <c r="AC129" s="38">
        <v>296985</v>
      </c>
      <c r="AD129" s="38">
        <v>0</v>
      </c>
      <c r="AE129" s="39">
        <v>272</v>
      </c>
    </row>
    <row r="130" spans="1:31" x14ac:dyDescent="0.25">
      <c r="A130" s="50"/>
      <c r="B130" s="59" t="s">
        <v>149</v>
      </c>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9"/>
    </row>
    <row r="131" spans="1:31" x14ac:dyDescent="0.25">
      <c r="A131" s="50"/>
      <c r="B131" s="53" t="s">
        <v>142</v>
      </c>
      <c r="C131" s="38">
        <v>1889620</v>
      </c>
      <c r="D131" s="38">
        <v>19628809</v>
      </c>
      <c r="E131" s="38">
        <v>125059</v>
      </c>
      <c r="F131" s="38">
        <v>527276</v>
      </c>
      <c r="G131" s="38">
        <v>29996</v>
      </c>
      <c r="H131" s="38">
        <v>53527</v>
      </c>
      <c r="I131" s="38">
        <v>293956</v>
      </c>
      <c r="J131" s="38">
        <v>18711</v>
      </c>
      <c r="K131" s="38">
        <v>329114</v>
      </c>
      <c r="L131" s="38">
        <v>64072</v>
      </c>
      <c r="M131" s="38">
        <v>46112</v>
      </c>
      <c r="N131" s="38">
        <v>69168</v>
      </c>
      <c r="O131" s="38">
        <v>6355014</v>
      </c>
      <c r="P131" s="38">
        <v>5018</v>
      </c>
      <c r="Q131" s="38">
        <v>26150563</v>
      </c>
      <c r="R131" s="38">
        <v>5727</v>
      </c>
      <c r="S131" s="38">
        <v>9555830</v>
      </c>
      <c r="T131" s="38">
        <v>96524</v>
      </c>
      <c r="U131" s="38">
        <v>236055</v>
      </c>
      <c r="V131" s="38">
        <v>13871442</v>
      </c>
      <c r="W131" s="38">
        <v>1901023</v>
      </c>
      <c r="X131" s="38">
        <v>23050240</v>
      </c>
      <c r="Y131" s="38">
        <v>424</v>
      </c>
      <c r="Z131" s="38">
        <v>2056342</v>
      </c>
      <c r="AA131" s="38">
        <v>1417869</v>
      </c>
      <c r="AB131" s="64" t="s">
        <v>340</v>
      </c>
      <c r="AC131" s="38">
        <v>5877</v>
      </c>
      <c r="AD131" s="38">
        <v>0</v>
      </c>
      <c r="AE131" s="39">
        <v>1159536</v>
      </c>
    </row>
    <row r="132" spans="1:31" x14ac:dyDescent="0.25">
      <c r="A132" s="50"/>
      <c r="B132" s="59" t="s">
        <v>150</v>
      </c>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9"/>
    </row>
    <row r="133" spans="1:31" x14ac:dyDescent="0.25">
      <c r="A133" s="57"/>
      <c r="B133" s="51" t="s">
        <v>143</v>
      </c>
      <c r="C133" s="48">
        <v>-241727</v>
      </c>
      <c r="D133" s="48">
        <v>-1472895</v>
      </c>
      <c r="E133" s="48">
        <v>-2831</v>
      </c>
      <c r="F133" s="48">
        <v>-1633</v>
      </c>
      <c r="G133" s="48">
        <v>-107</v>
      </c>
      <c r="H133" s="48">
        <v>-50517</v>
      </c>
      <c r="I133" s="48">
        <v>-32345</v>
      </c>
      <c r="J133" s="48">
        <v>-1780</v>
      </c>
      <c r="K133" s="48">
        <v>-64663</v>
      </c>
      <c r="L133" s="48">
        <v>-7452</v>
      </c>
      <c r="M133" s="48">
        <v>-4670</v>
      </c>
      <c r="N133" s="48">
        <v>-6446</v>
      </c>
      <c r="O133" s="48">
        <v>-749987</v>
      </c>
      <c r="P133" s="48">
        <v>-3577</v>
      </c>
      <c r="Q133" s="48">
        <v>-2108406</v>
      </c>
      <c r="R133" s="48">
        <v>-3418</v>
      </c>
      <c r="S133" s="48">
        <v>-1837156</v>
      </c>
      <c r="T133" s="48">
        <v>-984</v>
      </c>
      <c r="U133" s="48">
        <v>-15343</v>
      </c>
      <c r="V133" s="48">
        <v>-479915</v>
      </c>
      <c r="W133" s="48">
        <v>-71315</v>
      </c>
      <c r="X133" s="48">
        <v>-994169</v>
      </c>
      <c r="Y133" s="48">
        <v>-95384</v>
      </c>
      <c r="Z133" s="48">
        <v>-34033</v>
      </c>
      <c r="AA133" s="48">
        <v>-157151</v>
      </c>
      <c r="AB133" s="63" t="s">
        <v>340</v>
      </c>
      <c r="AC133" s="48">
        <v>0</v>
      </c>
      <c r="AD133" s="48">
        <v>0</v>
      </c>
      <c r="AE133" s="52">
        <v>-119605</v>
      </c>
    </row>
    <row r="134" spans="1:31" x14ac:dyDescent="0.25">
      <c r="A134" s="57"/>
      <c r="B134" s="60" t="s">
        <v>152</v>
      </c>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52"/>
    </row>
    <row r="135" spans="1:31" x14ac:dyDescent="0.25">
      <c r="A135" s="57"/>
      <c r="B135" s="51" t="s">
        <v>144</v>
      </c>
      <c r="C135" s="48">
        <v>6400552</v>
      </c>
      <c r="D135" s="48">
        <v>52599163</v>
      </c>
      <c r="E135" s="48">
        <v>2062694</v>
      </c>
      <c r="F135" s="48">
        <v>1689144</v>
      </c>
      <c r="G135" s="48">
        <v>1652777</v>
      </c>
      <c r="H135" s="48">
        <v>456910</v>
      </c>
      <c r="I135" s="48">
        <v>759785</v>
      </c>
      <c r="J135" s="48">
        <v>289036</v>
      </c>
      <c r="K135" s="48">
        <v>12601514</v>
      </c>
      <c r="L135" s="48">
        <v>634534</v>
      </c>
      <c r="M135" s="48">
        <v>205758</v>
      </c>
      <c r="N135" s="48">
        <v>418981</v>
      </c>
      <c r="O135" s="48">
        <v>14928798</v>
      </c>
      <c r="P135" s="48">
        <v>271591</v>
      </c>
      <c r="Q135" s="48">
        <v>68509727</v>
      </c>
      <c r="R135" s="48">
        <v>60863</v>
      </c>
      <c r="S135" s="48">
        <v>36556975</v>
      </c>
      <c r="T135" s="48">
        <v>729411</v>
      </c>
      <c r="U135" s="48">
        <v>536633</v>
      </c>
      <c r="V135" s="48">
        <v>31512869</v>
      </c>
      <c r="W135" s="48">
        <v>2107138</v>
      </c>
      <c r="X135" s="48">
        <v>45013542</v>
      </c>
      <c r="Y135" s="48">
        <v>1121992</v>
      </c>
      <c r="Z135" s="48">
        <v>2973676</v>
      </c>
      <c r="AA135" s="48">
        <v>3395380</v>
      </c>
      <c r="AB135" s="63" t="s">
        <v>340</v>
      </c>
      <c r="AC135" s="48">
        <v>1120286</v>
      </c>
      <c r="AD135" s="48">
        <v>9775</v>
      </c>
      <c r="AE135" s="52">
        <v>654347</v>
      </c>
    </row>
    <row r="136" spans="1:31" x14ac:dyDescent="0.25">
      <c r="A136" s="57"/>
      <c r="B136" s="60" t="s">
        <v>153</v>
      </c>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52"/>
    </row>
    <row r="137" spans="1:31" x14ac:dyDescent="0.25">
      <c r="A137" s="50"/>
      <c r="B137" s="53" t="s">
        <v>139</v>
      </c>
      <c r="C137" s="38">
        <v>523151</v>
      </c>
      <c r="D137" s="38">
        <v>7602354</v>
      </c>
      <c r="E137" s="38">
        <v>0</v>
      </c>
      <c r="F137" s="38">
        <v>0</v>
      </c>
      <c r="G137" s="38">
        <v>75000</v>
      </c>
      <c r="H137" s="38">
        <v>0</v>
      </c>
      <c r="I137" s="38">
        <v>105000</v>
      </c>
      <c r="J137" s="38">
        <v>0</v>
      </c>
      <c r="K137" s="38">
        <v>3022750</v>
      </c>
      <c r="L137" s="38">
        <v>0</v>
      </c>
      <c r="M137" s="38">
        <v>0</v>
      </c>
      <c r="N137" s="38">
        <v>0</v>
      </c>
      <c r="O137" s="38">
        <v>1372547</v>
      </c>
      <c r="P137" s="38">
        <v>0</v>
      </c>
      <c r="Q137" s="38">
        <v>1096050</v>
      </c>
      <c r="R137" s="38">
        <v>0</v>
      </c>
      <c r="S137" s="38">
        <v>7033030</v>
      </c>
      <c r="T137" s="38">
        <v>0</v>
      </c>
      <c r="U137" s="38">
        <v>0</v>
      </c>
      <c r="V137" s="38">
        <v>4394239</v>
      </c>
      <c r="W137" s="38">
        <v>0</v>
      </c>
      <c r="X137" s="38">
        <v>6791820</v>
      </c>
      <c r="Y137" s="38">
        <v>110600</v>
      </c>
      <c r="Z137" s="38">
        <v>0</v>
      </c>
      <c r="AA137" s="38">
        <v>0</v>
      </c>
      <c r="AB137" s="64" t="s">
        <v>340</v>
      </c>
      <c r="AC137" s="38">
        <v>0</v>
      </c>
      <c r="AD137" s="38">
        <v>0</v>
      </c>
      <c r="AE137" s="39">
        <v>0</v>
      </c>
    </row>
    <row r="138" spans="1:31" x14ac:dyDescent="0.25">
      <c r="A138" s="50"/>
      <c r="B138" s="59" t="s">
        <v>146</v>
      </c>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9"/>
    </row>
    <row r="139" spans="1:31" x14ac:dyDescent="0.25">
      <c r="A139" s="50"/>
      <c r="B139" s="53" t="s">
        <v>140</v>
      </c>
      <c r="C139" s="38">
        <v>248800</v>
      </c>
      <c r="D139" s="38">
        <v>3463557</v>
      </c>
      <c r="E139" s="38">
        <v>5023</v>
      </c>
      <c r="F139" s="38">
        <v>0</v>
      </c>
      <c r="G139" s="38">
        <v>212495</v>
      </c>
      <c r="H139" s="38">
        <v>9568</v>
      </c>
      <c r="I139" s="38">
        <v>256</v>
      </c>
      <c r="J139" s="38">
        <v>8973</v>
      </c>
      <c r="K139" s="38">
        <v>8713404</v>
      </c>
      <c r="L139" s="38">
        <v>39</v>
      </c>
      <c r="M139" s="38">
        <v>17</v>
      </c>
      <c r="N139" s="38">
        <v>46</v>
      </c>
      <c r="O139" s="38">
        <v>1006828</v>
      </c>
      <c r="P139" s="38">
        <v>261592</v>
      </c>
      <c r="Q139" s="38">
        <v>1439370</v>
      </c>
      <c r="R139" s="38">
        <v>31247</v>
      </c>
      <c r="S139" s="38">
        <v>3745438</v>
      </c>
      <c r="T139" s="38">
        <v>35522</v>
      </c>
      <c r="U139" s="38">
        <v>138960</v>
      </c>
      <c r="V139" s="38">
        <v>1117144</v>
      </c>
      <c r="W139" s="38">
        <v>2107138</v>
      </c>
      <c r="X139" s="38">
        <v>1544251</v>
      </c>
      <c r="Y139" s="38">
        <v>21617</v>
      </c>
      <c r="Z139" s="38">
        <v>1562226</v>
      </c>
      <c r="AA139" s="38">
        <v>1437946</v>
      </c>
      <c r="AB139" s="64" t="s">
        <v>340</v>
      </c>
      <c r="AC139" s="38">
        <v>462849</v>
      </c>
      <c r="AD139" s="38">
        <v>9775</v>
      </c>
      <c r="AE139" s="39">
        <v>654347</v>
      </c>
    </row>
    <row r="140" spans="1:31" x14ac:dyDescent="0.25">
      <c r="A140" s="50"/>
      <c r="B140" s="59" t="s">
        <v>148</v>
      </c>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9"/>
    </row>
    <row r="141" spans="1:31" x14ac:dyDescent="0.25">
      <c r="A141" s="50"/>
      <c r="B141" s="53" t="s">
        <v>145</v>
      </c>
      <c r="C141" s="38">
        <v>5628601</v>
      </c>
      <c r="D141" s="38">
        <v>41533252</v>
      </c>
      <c r="E141" s="38">
        <v>2057671</v>
      </c>
      <c r="F141" s="38">
        <v>1689144</v>
      </c>
      <c r="G141" s="38">
        <v>1365282</v>
      </c>
      <c r="H141" s="38">
        <v>447342</v>
      </c>
      <c r="I141" s="38">
        <v>654529</v>
      </c>
      <c r="J141" s="38">
        <v>280063</v>
      </c>
      <c r="K141" s="38">
        <v>865360</v>
      </c>
      <c r="L141" s="38">
        <v>634495</v>
      </c>
      <c r="M141" s="38">
        <v>205741</v>
      </c>
      <c r="N141" s="38">
        <v>418935</v>
      </c>
      <c r="O141" s="38">
        <v>12549423</v>
      </c>
      <c r="P141" s="38">
        <v>9999</v>
      </c>
      <c r="Q141" s="38">
        <v>65974307</v>
      </c>
      <c r="R141" s="38">
        <v>29616</v>
      </c>
      <c r="S141" s="38">
        <v>25778507</v>
      </c>
      <c r="T141" s="38">
        <v>693889</v>
      </c>
      <c r="U141" s="38">
        <v>397673</v>
      </c>
      <c r="V141" s="38">
        <v>26001486</v>
      </c>
      <c r="W141" s="38">
        <v>0</v>
      </c>
      <c r="X141" s="38">
        <v>36677471</v>
      </c>
      <c r="Y141" s="38">
        <v>989775</v>
      </c>
      <c r="Z141" s="38">
        <v>1411450</v>
      </c>
      <c r="AA141" s="38">
        <v>1957434</v>
      </c>
      <c r="AB141" s="64" t="s">
        <v>340</v>
      </c>
      <c r="AC141" s="38">
        <v>657437</v>
      </c>
      <c r="AD141" s="38">
        <v>0</v>
      </c>
      <c r="AE141" s="39">
        <v>0</v>
      </c>
    </row>
    <row r="142" spans="1:31" x14ac:dyDescent="0.25">
      <c r="A142" s="54"/>
      <c r="B142" s="61" t="s">
        <v>151</v>
      </c>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6"/>
    </row>
    <row r="144" spans="1:31" x14ac:dyDescent="0.25">
      <c r="A144" s="18" t="s">
        <v>135</v>
      </c>
    </row>
    <row r="145" spans="1:31" x14ac:dyDescent="0.25">
      <c r="A145" s="19" t="s">
        <v>53</v>
      </c>
    </row>
    <row r="146" spans="1:31" x14ac:dyDescent="0.25">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row>
  </sheetData>
  <pageMargins left="0.70866141732283472" right="0.70866141732283472" top="0.27559055118110237" bottom="0.39370078740157483" header="0.15748031496062992" footer="0.31496062992125984"/>
  <pageSetup paperSize="9" scale="60" orientation="landscape" r:id="rId1"/>
  <rowBreaks count="1" manualBreakCount="1">
    <brk id="55" max="30"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46"/>
  <sheetViews>
    <sheetView showGridLines="0" topLeftCell="K88" zoomScaleNormal="100" workbookViewId="0">
      <selection activeCell="Z116" sqref="Z116"/>
    </sheetView>
  </sheetViews>
  <sheetFormatPr defaultRowHeight="15" x14ac:dyDescent="0.25"/>
  <cols>
    <col min="1" max="1" width="5.7109375" customWidth="1"/>
    <col min="2" max="2" width="70.28515625" style="2" bestFit="1" customWidth="1"/>
    <col min="3" max="30" width="11.28515625" style="20" customWidth="1"/>
  </cols>
  <sheetData>
    <row r="1" spans="1:35" x14ac:dyDescent="0.25">
      <c r="A1" s="33" t="s">
        <v>40</v>
      </c>
      <c r="F1" s="20" t="s">
        <v>354</v>
      </c>
    </row>
    <row r="2" spans="1:35" x14ac:dyDescent="0.25">
      <c r="A2" s="33" t="s">
        <v>385</v>
      </c>
      <c r="B2" s="5"/>
    </row>
    <row r="3" spans="1:35" ht="15.75" customHeight="1" x14ac:dyDescent="0.25">
      <c r="A3" s="34" t="s">
        <v>134</v>
      </c>
      <c r="B3" s="5"/>
    </row>
    <row r="4" spans="1:35" s="18" customFormat="1" ht="30" customHeight="1" x14ac:dyDescent="0.25">
      <c r="A4" s="45"/>
      <c r="B4" s="6"/>
      <c r="C4" s="44" t="s">
        <v>137</v>
      </c>
      <c r="D4" s="46" t="s">
        <v>31</v>
      </c>
      <c r="E4" s="46" t="s">
        <v>32</v>
      </c>
      <c r="F4" s="46" t="s">
        <v>102</v>
      </c>
      <c r="G4" s="46" t="s">
        <v>1</v>
      </c>
      <c r="H4" s="46" t="s">
        <v>34</v>
      </c>
      <c r="I4" s="46" t="s">
        <v>35</v>
      </c>
      <c r="J4" s="46" t="s">
        <v>56</v>
      </c>
      <c r="K4" s="46" t="s">
        <v>103</v>
      </c>
      <c r="L4" s="46" t="s">
        <v>156</v>
      </c>
      <c r="M4" s="46" t="s">
        <v>159</v>
      </c>
      <c r="N4" s="46" t="s">
        <v>36</v>
      </c>
      <c r="O4" s="46" t="s">
        <v>104</v>
      </c>
      <c r="P4" s="46" t="s">
        <v>2</v>
      </c>
      <c r="Q4" s="46" t="s">
        <v>37</v>
      </c>
      <c r="R4" s="46" t="s">
        <v>54</v>
      </c>
      <c r="S4" s="46" t="s">
        <v>33</v>
      </c>
      <c r="T4" s="46" t="s">
        <v>55</v>
      </c>
      <c r="U4" s="46" t="s">
        <v>30</v>
      </c>
      <c r="V4" s="46" t="s">
        <v>105</v>
      </c>
      <c r="W4" s="46" t="s">
        <v>38</v>
      </c>
      <c r="X4" s="46" t="s">
        <v>57</v>
      </c>
      <c r="Y4" s="46" t="s">
        <v>155</v>
      </c>
      <c r="Z4" s="46" t="s">
        <v>0</v>
      </c>
      <c r="AA4" s="46" t="s">
        <v>58</v>
      </c>
      <c r="AB4" s="46" t="s">
        <v>39</v>
      </c>
      <c r="AC4" s="46" t="s">
        <v>178</v>
      </c>
      <c r="AD4" s="47" t="s">
        <v>106</v>
      </c>
    </row>
    <row r="5" spans="1:35" x14ac:dyDescent="0.25">
      <c r="A5" s="8"/>
      <c r="B5" s="9" t="s">
        <v>77</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5"/>
    </row>
    <row r="6" spans="1:35" s="1" customFormat="1" ht="15" customHeight="1" x14ac:dyDescent="0.25">
      <c r="A6" s="7" t="s">
        <v>9</v>
      </c>
      <c r="B6" s="10" t="s">
        <v>107</v>
      </c>
      <c r="C6" s="31">
        <v>607864</v>
      </c>
      <c r="D6" s="31">
        <v>3812048</v>
      </c>
      <c r="E6" s="31">
        <v>199607</v>
      </c>
      <c r="F6" s="31">
        <v>155864</v>
      </c>
      <c r="G6" s="31">
        <v>231468</v>
      </c>
      <c r="H6" s="31">
        <v>41554</v>
      </c>
      <c r="I6" s="31">
        <v>51588</v>
      </c>
      <c r="J6" s="31">
        <v>94880</v>
      </c>
      <c r="K6" s="31">
        <v>3062478</v>
      </c>
      <c r="L6" s="31">
        <v>163132</v>
      </c>
      <c r="M6" s="31">
        <v>99688</v>
      </c>
      <c r="N6" s="31">
        <v>966963</v>
      </c>
      <c r="O6" s="31">
        <v>6209</v>
      </c>
      <c r="P6" s="31">
        <v>7346048.5149999997</v>
      </c>
      <c r="Q6" s="31">
        <v>20129</v>
      </c>
      <c r="R6" s="31">
        <v>2770652</v>
      </c>
      <c r="S6" s="31">
        <v>78932</v>
      </c>
      <c r="T6" s="31">
        <v>15109</v>
      </c>
      <c r="U6" s="31">
        <v>4146254</v>
      </c>
      <c r="V6" s="31">
        <v>117114</v>
      </c>
      <c r="W6" s="31">
        <v>7511352</v>
      </c>
      <c r="X6" s="31">
        <v>539944</v>
      </c>
      <c r="Y6" s="31">
        <v>81746</v>
      </c>
      <c r="Z6" s="31">
        <v>234052</v>
      </c>
      <c r="AA6" s="31">
        <v>342323</v>
      </c>
      <c r="AB6" s="31">
        <v>236177</v>
      </c>
      <c r="AC6" s="31">
        <v>1</v>
      </c>
      <c r="AD6" s="32">
        <v>9921</v>
      </c>
      <c r="AE6" s="31"/>
      <c r="AF6" s="31"/>
      <c r="AG6" s="31"/>
      <c r="AH6" s="31"/>
      <c r="AI6" s="31"/>
    </row>
    <row r="7" spans="1:35" s="1" customFormat="1" ht="15" customHeight="1" x14ac:dyDescent="0.25">
      <c r="A7" s="7"/>
      <c r="B7" s="11" t="s">
        <v>59</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2"/>
    </row>
    <row r="8" spans="1:35" s="1" customFormat="1" ht="15" customHeight="1" x14ac:dyDescent="0.25">
      <c r="A8" s="7" t="s">
        <v>10</v>
      </c>
      <c r="B8" s="10" t="s">
        <v>60</v>
      </c>
      <c r="C8" s="31">
        <v>5</v>
      </c>
      <c r="D8" s="31">
        <v>2239323</v>
      </c>
      <c r="E8" s="31">
        <v>0</v>
      </c>
      <c r="F8" s="31">
        <v>0</v>
      </c>
      <c r="G8" s="31">
        <v>54595</v>
      </c>
      <c r="H8" s="31">
        <v>89676</v>
      </c>
      <c r="I8" s="31">
        <v>47573</v>
      </c>
      <c r="J8" s="31">
        <v>4310</v>
      </c>
      <c r="K8" s="31">
        <v>6822</v>
      </c>
      <c r="L8" s="31">
        <v>0</v>
      </c>
      <c r="M8" s="31">
        <v>0</v>
      </c>
      <c r="N8" s="31">
        <v>37341</v>
      </c>
      <c r="O8" s="31">
        <v>0</v>
      </c>
      <c r="P8" s="31">
        <v>6513983.4879999999</v>
      </c>
      <c r="Q8" s="31">
        <v>83986</v>
      </c>
      <c r="R8" s="31">
        <v>744643</v>
      </c>
      <c r="S8" s="31">
        <v>262</v>
      </c>
      <c r="T8" s="31">
        <v>24</v>
      </c>
      <c r="U8" s="31">
        <v>291957</v>
      </c>
      <c r="V8" s="31">
        <v>0</v>
      </c>
      <c r="W8" s="31">
        <v>969961</v>
      </c>
      <c r="X8" s="31">
        <v>236861</v>
      </c>
      <c r="Y8" s="31">
        <v>34</v>
      </c>
      <c r="Z8" s="31">
        <v>29457</v>
      </c>
      <c r="AA8" s="31">
        <v>168</v>
      </c>
      <c r="AB8" s="31">
        <v>2859</v>
      </c>
      <c r="AC8" s="31">
        <v>0</v>
      </c>
      <c r="AD8" s="32">
        <v>0</v>
      </c>
    </row>
    <row r="9" spans="1:35" s="1" customFormat="1" ht="15" customHeight="1" x14ac:dyDescent="0.25">
      <c r="A9" s="7"/>
      <c r="B9" s="11" t="s">
        <v>41</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2"/>
    </row>
    <row r="10" spans="1:35" s="1" customFormat="1" ht="15" customHeight="1" x14ac:dyDescent="0.25">
      <c r="A10" s="37"/>
      <c r="B10" s="35" t="s">
        <v>110</v>
      </c>
      <c r="C10" s="38">
        <v>5</v>
      </c>
      <c r="D10" s="38">
        <v>548227</v>
      </c>
      <c r="E10" s="38">
        <v>0</v>
      </c>
      <c r="F10" s="38">
        <v>0</v>
      </c>
      <c r="G10" s="38">
        <v>38</v>
      </c>
      <c r="H10" s="38">
        <v>73004</v>
      </c>
      <c r="I10" s="38">
        <v>3537</v>
      </c>
      <c r="J10" s="38">
        <v>39</v>
      </c>
      <c r="K10" s="38">
        <v>492</v>
      </c>
      <c r="L10" s="38">
        <v>0</v>
      </c>
      <c r="M10" s="38">
        <v>0</v>
      </c>
      <c r="N10" s="38">
        <v>3767</v>
      </c>
      <c r="O10" s="38">
        <v>0</v>
      </c>
      <c r="P10" s="38">
        <v>1022691.606</v>
      </c>
      <c r="Q10" s="38">
        <v>19816</v>
      </c>
      <c r="R10" s="38">
        <v>511255</v>
      </c>
      <c r="S10" s="38">
        <v>262</v>
      </c>
      <c r="T10" s="38">
        <v>24</v>
      </c>
      <c r="U10" s="38">
        <v>132482</v>
      </c>
      <c r="V10" s="38">
        <v>0</v>
      </c>
      <c r="W10" s="38">
        <v>969961</v>
      </c>
      <c r="X10" s="38">
        <v>223959</v>
      </c>
      <c r="Y10" s="38">
        <v>34</v>
      </c>
      <c r="Z10" s="38">
        <v>29457</v>
      </c>
      <c r="AA10" s="38">
        <v>168</v>
      </c>
      <c r="AB10" s="38">
        <v>2859</v>
      </c>
      <c r="AC10" s="38">
        <v>0</v>
      </c>
      <c r="AD10" s="39">
        <v>0</v>
      </c>
    </row>
    <row r="11" spans="1:35" s="1" customFormat="1" ht="15" customHeight="1" x14ac:dyDescent="0.25">
      <c r="A11" s="37"/>
      <c r="B11" s="35" t="s">
        <v>111</v>
      </c>
      <c r="C11" s="38">
        <v>0</v>
      </c>
      <c r="D11" s="38">
        <v>434</v>
      </c>
      <c r="E11" s="38">
        <v>0</v>
      </c>
      <c r="F11" s="38">
        <v>0</v>
      </c>
      <c r="G11" s="38">
        <v>34391</v>
      </c>
      <c r="H11" s="38">
        <v>0</v>
      </c>
      <c r="I11" s="38">
        <v>4236</v>
      </c>
      <c r="J11" s="38">
        <v>90</v>
      </c>
      <c r="K11" s="38">
        <v>0</v>
      </c>
      <c r="L11" s="38">
        <v>0</v>
      </c>
      <c r="M11" s="38">
        <v>0</v>
      </c>
      <c r="N11" s="38">
        <v>5347</v>
      </c>
      <c r="O11" s="38">
        <v>0</v>
      </c>
      <c r="P11" s="38">
        <v>366.62900000000002</v>
      </c>
      <c r="Q11" s="38">
        <v>1934</v>
      </c>
      <c r="R11" s="38">
        <v>0</v>
      </c>
      <c r="S11" s="38">
        <v>0</v>
      </c>
      <c r="T11" s="38">
        <v>0</v>
      </c>
      <c r="U11" s="38">
        <v>156330</v>
      </c>
      <c r="V11" s="38">
        <v>0</v>
      </c>
      <c r="W11" s="38">
        <v>0</v>
      </c>
      <c r="X11" s="38">
        <v>139</v>
      </c>
      <c r="Y11" s="38">
        <v>0</v>
      </c>
      <c r="Z11" s="38">
        <v>0</v>
      </c>
      <c r="AA11" s="38">
        <v>0</v>
      </c>
      <c r="AB11" s="38">
        <v>0</v>
      </c>
      <c r="AC11" s="38">
        <v>0</v>
      </c>
      <c r="AD11" s="39">
        <v>0</v>
      </c>
    </row>
    <row r="12" spans="1:35" s="1" customFormat="1" ht="15" customHeight="1" x14ac:dyDescent="0.25">
      <c r="A12" s="37"/>
      <c r="B12" s="35" t="s">
        <v>112</v>
      </c>
      <c r="C12" s="38">
        <v>0</v>
      </c>
      <c r="D12" s="38">
        <v>1690662</v>
      </c>
      <c r="E12" s="38">
        <v>0</v>
      </c>
      <c r="F12" s="38">
        <v>0</v>
      </c>
      <c r="G12" s="38">
        <v>20166</v>
      </c>
      <c r="H12" s="38">
        <v>16672</v>
      </c>
      <c r="I12" s="38">
        <v>39800</v>
      </c>
      <c r="J12" s="38">
        <v>4181</v>
      </c>
      <c r="K12" s="38">
        <v>6330</v>
      </c>
      <c r="L12" s="38">
        <v>0</v>
      </c>
      <c r="M12" s="38">
        <v>0</v>
      </c>
      <c r="N12" s="38">
        <v>28227</v>
      </c>
      <c r="O12" s="38">
        <v>0</v>
      </c>
      <c r="P12" s="38">
        <v>5490925.2529999996</v>
      </c>
      <c r="Q12" s="38">
        <v>62236</v>
      </c>
      <c r="R12" s="38">
        <v>233388</v>
      </c>
      <c r="S12" s="38">
        <v>0</v>
      </c>
      <c r="T12" s="38">
        <v>0</v>
      </c>
      <c r="U12" s="38">
        <v>3145</v>
      </c>
      <c r="V12" s="38">
        <v>0</v>
      </c>
      <c r="W12" s="38">
        <v>0</v>
      </c>
      <c r="X12" s="38">
        <v>12763</v>
      </c>
      <c r="Y12" s="38">
        <v>0</v>
      </c>
      <c r="Z12" s="38">
        <v>0</v>
      </c>
      <c r="AA12" s="38">
        <v>0</v>
      </c>
      <c r="AB12" s="38">
        <v>0</v>
      </c>
      <c r="AC12" s="38">
        <v>0</v>
      </c>
      <c r="AD12" s="39">
        <v>0</v>
      </c>
    </row>
    <row r="13" spans="1:35" s="1" customFormat="1" ht="15" customHeight="1" x14ac:dyDescent="0.25">
      <c r="A13" s="37"/>
      <c r="B13" s="35" t="s">
        <v>113</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9">
        <v>0</v>
      </c>
    </row>
    <row r="14" spans="1:35" s="1" customFormat="1" ht="15" customHeight="1" x14ac:dyDescent="0.25">
      <c r="A14" s="7" t="s">
        <v>11</v>
      </c>
      <c r="B14" s="10" t="s">
        <v>61</v>
      </c>
      <c r="C14" s="31">
        <v>63972</v>
      </c>
      <c r="D14" s="31">
        <v>1361570</v>
      </c>
      <c r="E14" s="31">
        <v>7</v>
      </c>
      <c r="F14" s="31">
        <v>0</v>
      </c>
      <c r="G14" s="31">
        <v>0</v>
      </c>
      <c r="H14" s="31">
        <v>43</v>
      </c>
      <c r="I14" s="31">
        <v>21440</v>
      </c>
      <c r="J14" s="31">
        <v>10329</v>
      </c>
      <c r="K14" s="31">
        <v>217061</v>
      </c>
      <c r="L14" s="31">
        <v>3</v>
      </c>
      <c r="M14" s="31">
        <v>0</v>
      </c>
      <c r="N14" s="31">
        <v>610716</v>
      </c>
      <c r="O14" s="31">
        <v>73961</v>
      </c>
      <c r="P14" s="31">
        <v>2664027.7710000002</v>
      </c>
      <c r="Q14" s="31">
        <v>0</v>
      </c>
      <c r="R14" s="31">
        <v>2673661</v>
      </c>
      <c r="S14" s="31">
        <v>1263</v>
      </c>
      <c r="T14" s="31">
        <v>988</v>
      </c>
      <c r="U14" s="31">
        <v>185803</v>
      </c>
      <c r="V14" s="31">
        <v>132362</v>
      </c>
      <c r="W14" s="31">
        <v>1531432</v>
      </c>
      <c r="X14" s="31">
        <v>8616</v>
      </c>
      <c r="Y14" s="31">
        <v>2417</v>
      </c>
      <c r="Z14" s="31">
        <v>0</v>
      </c>
      <c r="AA14" s="31">
        <v>6313</v>
      </c>
      <c r="AB14" s="31">
        <v>519</v>
      </c>
      <c r="AC14" s="31">
        <v>0</v>
      </c>
      <c r="AD14" s="32">
        <v>0</v>
      </c>
    </row>
    <row r="15" spans="1:35" s="1" customFormat="1" ht="15" customHeight="1" x14ac:dyDescent="0.25">
      <c r="A15" s="7"/>
      <c r="B15" s="11" t="s">
        <v>62</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2"/>
    </row>
    <row r="16" spans="1:35" s="1" customFormat="1" ht="15" customHeight="1" x14ac:dyDescent="0.25">
      <c r="A16" s="37"/>
      <c r="B16" s="35" t="s">
        <v>111</v>
      </c>
      <c r="C16" s="38">
        <v>30618</v>
      </c>
      <c r="D16" s="38">
        <v>0</v>
      </c>
      <c r="E16" s="38">
        <v>0</v>
      </c>
      <c r="F16" s="38">
        <v>0</v>
      </c>
      <c r="G16" s="38">
        <v>0</v>
      </c>
      <c r="H16" s="38">
        <v>43</v>
      </c>
      <c r="I16" s="38">
        <v>21440</v>
      </c>
      <c r="J16" s="38">
        <v>10329</v>
      </c>
      <c r="K16" s="38">
        <v>217061</v>
      </c>
      <c r="L16" s="38">
        <v>3</v>
      </c>
      <c r="M16" s="38">
        <v>0</v>
      </c>
      <c r="N16" s="38">
        <v>497619</v>
      </c>
      <c r="O16" s="38">
        <v>73961</v>
      </c>
      <c r="P16" s="38">
        <v>1116857.8770000001</v>
      </c>
      <c r="Q16" s="38">
        <v>0</v>
      </c>
      <c r="R16" s="38">
        <v>1944764</v>
      </c>
      <c r="S16" s="38">
        <v>1263</v>
      </c>
      <c r="T16" s="38">
        <v>988</v>
      </c>
      <c r="U16" s="38">
        <v>131412</v>
      </c>
      <c r="V16" s="38">
        <v>0</v>
      </c>
      <c r="W16" s="38">
        <v>404005</v>
      </c>
      <c r="X16" s="38">
        <v>8608</v>
      </c>
      <c r="Y16" s="38">
        <v>2417</v>
      </c>
      <c r="Z16" s="38">
        <v>0</v>
      </c>
      <c r="AA16" s="38">
        <v>6313</v>
      </c>
      <c r="AB16" s="38">
        <v>519</v>
      </c>
      <c r="AC16" s="38">
        <v>0</v>
      </c>
      <c r="AD16" s="39">
        <v>0</v>
      </c>
    </row>
    <row r="17" spans="1:30" s="1" customFormat="1" ht="15" customHeight="1" x14ac:dyDescent="0.25">
      <c r="A17" s="37"/>
      <c r="B17" s="35" t="s">
        <v>112</v>
      </c>
      <c r="C17" s="38">
        <v>33354</v>
      </c>
      <c r="D17" s="38">
        <v>1361570</v>
      </c>
      <c r="E17" s="38">
        <v>7</v>
      </c>
      <c r="F17" s="38">
        <v>0</v>
      </c>
      <c r="G17" s="38">
        <v>0</v>
      </c>
      <c r="H17" s="38">
        <v>0</v>
      </c>
      <c r="I17" s="38">
        <v>0</v>
      </c>
      <c r="J17" s="38">
        <v>0</v>
      </c>
      <c r="K17" s="38">
        <v>0</v>
      </c>
      <c r="L17" s="38">
        <v>0</v>
      </c>
      <c r="M17" s="38">
        <v>0</v>
      </c>
      <c r="N17" s="38">
        <v>108916</v>
      </c>
      <c r="O17" s="38">
        <v>0</v>
      </c>
      <c r="P17" s="38">
        <v>1461681.257</v>
      </c>
      <c r="Q17" s="38">
        <v>0</v>
      </c>
      <c r="R17" s="38">
        <v>728897</v>
      </c>
      <c r="S17" s="38">
        <v>0</v>
      </c>
      <c r="T17" s="38">
        <v>0</v>
      </c>
      <c r="U17" s="38">
        <v>54391</v>
      </c>
      <c r="V17" s="38">
        <v>132362</v>
      </c>
      <c r="W17" s="38">
        <v>1127427</v>
      </c>
      <c r="X17" s="38">
        <v>0</v>
      </c>
      <c r="Y17" s="38">
        <v>0</v>
      </c>
      <c r="Z17" s="38">
        <v>0</v>
      </c>
      <c r="AA17" s="38">
        <v>0</v>
      </c>
      <c r="AB17" s="38">
        <v>0</v>
      </c>
      <c r="AC17" s="38">
        <v>0</v>
      </c>
      <c r="AD17" s="39">
        <v>0</v>
      </c>
    </row>
    <row r="18" spans="1:30" s="1" customFormat="1" ht="15" customHeight="1" x14ac:dyDescent="0.25">
      <c r="A18" s="37"/>
      <c r="B18" s="35" t="s">
        <v>113</v>
      </c>
      <c r="C18" s="38">
        <v>0</v>
      </c>
      <c r="D18" s="38">
        <v>0</v>
      </c>
      <c r="E18" s="38">
        <v>0</v>
      </c>
      <c r="F18" s="38">
        <v>0</v>
      </c>
      <c r="G18" s="38">
        <v>0</v>
      </c>
      <c r="H18" s="38">
        <v>0</v>
      </c>
      <c r="I18" s="38">
        <v>0</v>
      </c>
      <c r="J18" s="38">
        <v>0</v>
      </c>
      <c r="K18" s="38">
        <v>0</v>
      </c>
      <c r="L18" s="38">
        <v>0</v>
      </c>
      <c r="M18" s="38">
        <v>0</v>
      </c>
      <c r="N18" s="38">
        <v>4181</v>
      </c>
      <c r="O18" s="38">
        <v>0</v>
      </c>
      <c r="P18" s="38">
        <v>85488.637000000002</v>
      </c>
      <c r="Q18" s="38">
        <v>0</v>
      </c>
      <c r="R18" s="38">
        <v>0</v>
      </c>
      <c r="S18" s="38">
        <v>0</v>
      </c>
      <c r="T18" s="38">
        <v>0</v>
      </c>
      <c r="U18" s="38">
        <v>0</v>
      </c>
      <c r="V18" s="38">
        <v>0</v>
      </c>
      <c r="W18" s="38">
        <v>0</v>
      </c>
      <c r="X18" s="38">
        <v>8</v>
      </c>
      <c r="Y18" s="38">
        <v>0</v>
      </c>
      <c r="Z18" s="38">
        <v>0</v>
      </c>
      <c r="AA18" s="38">
        <v>0</v>
      </c>
      <c r="AB18" s="38">
        <v>0</v>
      </c>
      <c r="AC18" s="38">
        <v>0</v>
      </c>
      <c r="AD18" s="39">
        <v>0</v>
      </c>
    </row>
    <row r="19" spans="1:30" s="1" customFormat="1" ht="15" customHeight="1" x14ac:dyDescent="0.25">
      <c r="A19" s="7" t="s">
        <v>12</v>
      </c>
      <c r="B19" s="10" t="s">
        <v>108</v>
      </c>
      <c r="C19" s="31">
        <v>0</v>
      </c>
      <c r="D19" s="31">
        <v>0</v>
      </c>
      <c r="E19" s="31">
        <v>0</v>
      </c>
      <c r="F19" s="31">
        <v>0</v>
      </c>
      <c r="G19" s="31">
        <v>0</v>
      </c>
      <c r="H19" s="31">
        <v>0</v>
      </c>
      <c r="I19" s="31">
        <v>0</v>
      </c>
      <c r="J19" s="31">
        <v>0</v>
      </c>
      <c r="K19" s="31">
        <v>0</v>
      </c>
      <c r="L19" s="31">
        <v>0</v>
      </c>
      <c r="M19" s="31">
        <v>0</v>
      </c>
      <c r="N19" s="31">
        <v>0</v>
      </c>
      <c r="O19" s="31">
        <v>0</v>
      </c>
      <c r="P19" s="31">
        <v>0</v>
      </c>
      <c r="Q19" s="31">
        <v>0</v>
      </c>
      <c r="R19" s="31">
        <v>0</v>
      </c>
      <c r="S19" s="31">
        <v>0</v>
      </c>
      <c r="T19" s="31">
        <v>0</v>
      </c>
      <c r="U19" s="31">
        <v>0</v>
      </c>
      <c r="V19" s="31">
        <v>0</v>
      </c>
      <c r="W19" s="31">
        <v>0</v>
      </c>
      <c r="X19" s="31">
        <v>0</v>
      </c>
      <c r="Y19" s="31">
        <v>0</v>
      </c>
      <c r="Z19" s="31">
        <v>0</v>
      </c>
      <c r="AA19" s="31">
        <v>0</v>
      </c>
      <c r="AB19" s="31">
        <v>0</v>
      </c>
      <c r="AC19" s="31">
        <v>0</v>
      </c>
      <c r="AD19" s="32">
        <v>0</v>
      </c>
    </row>
    <row r="20" spans="1:30" s="1" customFormat="1" ht="15" customHeight="1" x14ac:dyDescent="0.25">
      <c r="A20" s="7"/>
      <c r="B20" s="11" t="s">
        <v>63</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2"/>
    </row>
    <row r="21" spans="1:30" s="1" customFormat="1" ht="15" customHeight="1" x14ac:dyDescent="0.25">
      <c r="A21" s="7"/>
      <c r="B21" s="35" t="s">
        <v>111</v>
      </c>
      <c r="C21" s="38">
        <v>0</v>
      </c>
      <c r="D21" s="38">
        <v>0</v>
      </c>
      <c r="E21" s="38">
        <v>0</v>
      </c>
      <c r="F21" s="38">
        <v>0</v>
      </c>
      <c r="G21" s="38">
        <v>0</v>
      </c>
      <c r="H21" s="38">
        <v>0</v>
      </c>
      <c r="I21" s="38">
        <v>0</v>
      </c>
      <c r="J21" s="38">
        <v>0</v>
      </c>
      <c r="K21" s="38">
        <v>0</v>
      </c>
      <c r="L21" s="38">
        <v>0</v>
      </c>
      <c r="M21" s="38">
        <v>0</v>
      </c>
      <c r="N21" s="38">
        <v>0</v>
      </c>
      <c r="O21" s="38">
        <v>0</v>
      </c>
      <c r="P21" s="38">
        <v>0</v>
      </c>
      <c r="Q21" s="38">
        <v>0</v>
      </c>
      <c r="R21" s="38">
        <v>0</v>
      </c>
      <c r="S21" s="38">
        <v>0</v>
      </c>
      <c r="T21" s="38">
        <v>0</v>
      </c>
      <c r="U21" s="38">
        <v>0</v>
      </c>
      <c r="V21" s="38">
        <v>0</v>
      </c>
      <c r="W21" s="38">
        <v>0</v>
      </c>
      <c r="X21" s="38">
        <v>0</v>
      </c>
      <c r="Y21" s="38">
        <v>0</v>
      </c>
      <c r="Z21" s="38">
        <v>0</v>
      </c>
      <c r="AA21" s="38">
        <v>0</v>
      </c>
      <c r="AB21" s="38">
        <v>0</v>
      </c>
      <c r="AC21" s="38">
        <v>0</v>
      </c>
      <c r="AD21" s="39">
        <v>0</v>
      </c>
    </row>
    <row r="22" spans="1:30" ht="15" customHeight="1" x14ac:dyDescent="0.25">
      <c r="A22" s="7"/>
      <c r="B22" s="35" t="s">
        <v>112</v>
      </c>
      <c r="C22" s="38">
        <v>0</v>
      </c>
      <c r="D22" s="38">
        <v>0</v>
      </c>
      <c r="E22" s="38">
        <v>0</v>
      </c>
      <c r="F22" s="38">
        <v>0</v>
      </c>
      <c r="G22" s="38">
        <v>0</v>
      </c>
      <c r="H22" s="38">
        <v>0</v>
      </c>
      <c r="I22" s="38">
        <v>0</v>
      </c>
      <c r="J22" s="38">
        <v>0</v>
      </c>
      <c r="K22" s="38">
        <v>0</v>
      </c>
      <c r="L22" s="38">
        <v>0</v>
      </c>
      <c r="M22" s="38">
        <v>0</v>
      </c>
      <c r="N22" s="38">
        <v>0</v>
      </c>
      <c r="O22" s="38">
        <v>0</v>
      </c>
      <c r="P22" s="38">
        <v>0</v>
      </c>
      <c r="Q22" s="38">
        <v>0</v>
      </c>
      <c r="R22" s="38">
        <v>0</v>
      </c>
      <c r="S22" s="38">
        <v>0</v>
      </c>
      <c r="T22" s="38">
        <v>0</v>
      </c>
      <c r="U22" s="38">
        <v>0</v>
      </c>
      <c r="V22" s="38">
        <v>0</v>
      </c>
      <c r="W22" s="38">
        <v>0</v>
      </c>
      <c r="X22" s="38">
        <v>0</v>
      </c>
      <c r="Y22" s="38">
        <v>0</v>
      </c>
      <c r="Z22" s="38">
        <v>0</v>
      </c>
      <c r="AA22" s="38">
        <v>0</v>
      </c>
      <c r="AB22" s="38">
        <v>0</v>
      </c>
      <c r="AC22" s="38">
        <v>0</v>
      </c>
      <c r="AD22" s="39">
        <v>0</v>
      </c>
    </row>
    <row r="23" spans="1:30" ht="15" customHeight="1" x14ac:dyDescent="0.25">
      <c r="A23" s="7"/>
      <c r="B23" s="35" t="s">
        <v>113</v>
      </c>
      <c r="C23" s="38">
        <v>0</v>
      </c>
      <c r="D23" s="38">
        <v>0</v>
      </c>
      <c r="E23" s="38">
        <v>0</v>
      </c>
      <c r="F23" s="38">
        <v>0</v>
      </c>
      <c r="G23" s="38">
        <v>0</v>
      </c>
      <c r="H23" s="38">
        <v>0</v>
      </c>
      <c r="I23" s="38">
        <v>0</v>
      </c>
      <c r="J23" s="38">
        <v>0</v>
      </c>
      <c r="K23" s="38">
        <v>0</v>
      </c>
      <c r="L23" s="38">
        <v>0</v>
      </c>
      <c r="M23" s="38">
        <v>0</v>
      </c>
      <c r="N23" s="38">
        <v>0</v>
      </c>
      <c r="O23" s="38">
        <v>0</v>
      </c>
      <c r="P23" s="38">
        <v>0</v>
      </c>
      <c r="Q23" s="38">
        <v>0</v>
      </c>
      <c r="R23" s="38">
        <v>0</v>
      </c>
      <c r="S23" s="38">
        <v>0</v>
      </c>
      <c r="T23" s="38">
        <v>0</v>
      </c>
      <c r="U23" s="38">
        <v>0</v>
      </c>
      <c r="V23" s="38">
        <v>0</v>
      </c>
      <c r="W23" s="38">
        <v>0</v>
      </c>
      <c r="X23" s="38">
        <v>0</v>
      </c>
      <c r="Y23" s="38">
        <v>0</v>
      </c>
      <c r="Z23" s="38">
        <v>0</v>
      </c>
      <c r="AA23" s="38">
        <v>0</v>
      </c>
      <c r="AB23" s="38">
        <v>0</v>
      </c>
      <c r="AC23" s="38">
        <v>0</v>
      </c>
      <c r="AD23" s="39">
        <v>0</v>
      </c>
    </row>
    <row r="24" spans="1:30" s="1" customFormat="1" ht="15" customHeight="1" x14ac:dyDescent="0.25">
      <c r="A24" s="7" t="s">
        <v>13</v>
      </c>
      <c r="B24" s="10" t="s">
        <v>64</v>
      </c>
      <c r="C24" s="31">
        <v>228932</v>
      </c>
      <c r="D24" s="31">
        <v>7412622</v>
      </c>
      <c r="E24" s="31">
        <v>4493</v>
      </c>
      <c r="F24" s="31">
        <v>15148</v>
      </c>
      <c r="G24" s="31">
        <v>1770916</v>
      </c>
      <c r="H24" s="31">
        <v>394039</v>
      </c>
      <c r="I24" s="31">
        <v>115426</v>
      </c>
      <c r="J24" s="31">
        <v>76189</v>
      </c>
      <c r="K24" s="31">
        <v>906094</v>
      </c>
      <c r="L24" s="31">
        <v>118154</v>
      </c>
      <c r="M24" s="31">
        <v>45180</v>
      </c>
      <c r="N24" s="31">
        <v>1170699</v>
      </c>
      <c r="O24" s="31">
        <v>28684</v>
      </c>
      <c r="P24" s="31">
        <v>5173450.875</v>
      </c>
      <c r="Q24" s="31">
        <v>406421</v>
      </c>
      <c r="R24" s="31">
        <v>7886864</v>
      </c>
      <c r="S24" s="31">
        <v>48711</v>
      </c>
      <c r="T24" s="31">
        <v>40930</v>
      </c>
      <c r="U24" s="31">
        <v>1937263</v>
      </c>
      <c r="V24" s="31">
        <v>1</v>
      </c>
      <c r="W24" s="31">
        <v>7646566</v>
      </c>
      <c r="X24" s="31">
        <v>48283</v>
      </c>
      <c r="Y24" s="31">
        <v>1766</v>
      </c>
      <c r="Z24" s="31">
        <v>8807</v>
      </c>
      <c r="AA24" s="31">
        <v>0</v>
      </c>
      <c r="AB24" s="31">
        <v>0</v>
      </c>
      <c r="AC24" s="31">
        <v>0</v>
      </c>
      <c r="AD24" s="32">
        <v>467</v>
      </c>
    </row>
    <row r="25" spans="1:30" s="1" customFormat="1" ht="15" customHeight="1" x14ac:dyDescent="0.25">
      <c r="A25" s="7"/>
      <c r="B25" s="11" t="s">
        <v>114</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2"/>
    </row>
    <row r="26" spans="1:30" s="1" customFormat="1" ht="15" customHeight="1" x14ac:dyDescent="0.25">
      <c r="A26" s="37"/>
      <c r="B26" s="35" t="s">
        <v>111</v>
      </c>
      <c r="C26" s="38">
        <v>2384</v>
      </c>
      <c r="D26" s="38">
        <v>67009</v>
      </c>
      <c r="E26" s="38">
        <v>2775</v>
      </c>
      <c r="F26" s="38">
        <v>0</v>
      </c>
      <c r="G26" s="38">
        <v>972</v>
      </c>
      <c r="H26" s="38">
        <v>0</v>
      </c>
      <c r="I26" s="38">
        <v>0</v>
      </c>
      <c r="J26" s="38">
        <v>681</v>
      </c>
      <c r="K26" s="38">
        <v>0</v>
      </c>
      <c r="L26" s="38">
        <v>999</v>
      </c>
      <c r="M26" s="38">
        <v>4314</v>
      </c>
      <c r="N26" s="38">
        <v>123417</v>
      </c>
      <c r="O26" s="38">
        <v>0</v>
      </c>
      <c r="P26" s="38">
        <v>147809.80600000001</v>
      </c>
      <c r="Q26" s="38">
        <v>6138</v>
      </c>
      <c r="R26" s="38">
        <v>56819</v>
      </c>
      <c r="S26" s="38">
        <v>398</v>
      </c>
      <c r="T26" s="38">
        <v>8021</v>
      </c>
      <c r="U26" s="38">
        <v>440443</v>
      </c>
      <c r="V26" s="38">
        <v>1</v>
      </c>
      <c r="W26" s="38">
        <v>73376</v>
      </c>
      <c r="X26" s="38">
        <v>0</v>
      </c>
      <c r="Y26" s="38">
        <v>0</v>
      </c>
      <c r="Z26" s="38">
        <v>8807</v>
      </c>
      <c r="AA26" s="38">
        <v>0</v>
      </c>
      <c r="AB26" s="38">
        <v>0</v>
      </c>
      <c r="AC26" s="38">
        <v>0</v>
      </c>
      <c r="AD26" s="39">
        <v>467</v>
      </c>
    </row>
    <row r="27" spans="1:30" s="1" customFormat="1" ht="15" customHeight="1" x14ac:dyDescent="0.25">
      <c r="A27" s="37"/>
      <c r="B27" s="35" t="s">
        <v>112</v>
      </c>
      <c r="C27" s="38">
        <v>226548</v>
      </c>
      <c r="D27" s="38">
        <v>7345613</v>
      </c>
      <c r="E27" s="38">
        <v>1718</v>
      </c>
      <c r="F27" s="38">
        <v>15148</v>
      </c>
      <c r="G27" s="38">
        <v>1769944</v>
      </c>
      <c r="H27" s="38">
        <v>385267</v>
      </c>
      <c r="I27" s="38">
        <v>115426</v>
      </c>
      <c r="J27" s="38">
        <v>75508</v>
      </c>
      <c r="K27" s="38">
        <v>906094</v>
      </c>
      <c r="L27" s="38">
        <v>117155</v>
      </c>
      <c r="M27" s="38">
        <v>40866</v>
      </c>
      <c r="N27" s="38">
        <v>1047282</v>
      </c>
      <c r="O27" s="38">
        <v>28684</v>
      </c>
      <c r="P27" s="38">
        <v>5025641.0690000001</v>
      </c>
      <c r="Q27" s="38">
        <v>400283</v>
      </c>
      <c r="R27" s="38">
        <v>7830045</v>
      </c>
      <c r="S27" s="38">
        <v>48313</v>
      </c>
      <c r="T27" s="38">
        <v>32909</v>
      </c>
      <c r="U27" s="38">
        <v>1496820</v>
      </c>
      <c r="V27" s="38">
        <v>0</v>
      </c>
      <c r="W27" s="38">
        <v>4524111</v>
      </c>
      <c r="X27" s="38">
        <v>48283</v>
      </c>
      <c r="Y27" s="38">
        <v>1766</v>
      </c>
      <c r="Z27" s="38">
        <v>0</v>
      </c>
      <c r="AA27" s="38">
        <v>0</v>
      </c>
      <c r="AB27" s="38">
        <v>0</v>
      </c>
      <c r="AC27" s="38">
        <v>0</v>
      </c>
      <c r="AD27" s="39">
        <v>0</v>
      </c>
    </row>
    <row r="28" spans="1:30" s="1" customFormat="1" ht="15" customHeight="1" x14ac:dyDescent="0.25">
      <c r="A28" s="37"/>
      <c r="B28" s="35" t="s">
        <v>113</v>
      </c>
      <c r="C28" s="38">
        <v>0</v>
      </c>
      <c r="D28" s="38">
        <v>0</v>
      </c>
      <c r="E28" s="38">
        <v>0</v>
      </c>
      <c r="F28" s="38">
        <v>0</v>
      </c>
      <c r="G28" s="38">
        <v>0</v>
      </c>
      <c r="H28" s="38">
        <v>8772</v>
      </c>
      <c r="I28" s="38">
        <v>0</v>
      </c>
      <c r="J28" s="38">
        <v>0</v>
      </c>
      <c r="K28" s="38">
        <v>0</v>
      </c>
      <c r="L28" s="38">
        <v>0</v>
      </c>
      <c r="M28" s="38">
        <v>0</v>
      </c>
      <c r="N28" s="38">
        <v>0</v>
      </c>
      <c r="O28" s="38">
        <v>0</v>
      </c>
      <c r="P28" s="38">
        <v>0</v>
      </c>
      <c r="Q28" s="38">
        <v>0</v>
      </c>
      <c r="R28" s="38">
        <v>0</v>
      </c>
      <c r="S28" s="38">
        <v>0</v>
      </c>
      <c r="T28" s="38">
        <v>0</v>
      </c>
      <c r="U28" s="38">
        <v>0</v>
      </c>
      <c r="V28" s="38">
        <v>0</v>
      </c>
      <c r="W28" s="38">
        <v>3049079</v>
      </c>
      <c r="X28" s="38">
        <v>0</v>
      </c>
      <c r="Y28" s="38">
        <v>0</v>
      </c>
      <c r="Z28" s="38">
        <v>0</v>
      </c>
      <c r="AA28" s="38">
        <v>0</v>
      </c>
      <c r="AB28" s="38">
        <v>0</v>
      </c>
      <c r="AC28" s="38">
        <v>0</v>
      </c>
      <c r="AD28" s="39">
        <v>0</v>
      </c>
    </row>
    <row r="29" spans="1:30" s="1" customFormat="1" ht="15" customHeight="1" x14ac:dyDescent="0.25">
      <c r="A29" s="7" t="s">
        <v>14</v>
      </c>
      <c r="B29" s="10" t="s">
        <v>65</v>
      </c>
      <c r="C29" s="31">
        <v>6164695</v>
      </c>
      <c r="D29" s="31">
        <v>39711165</v>
      </c>
      <c r="E29" s="31">
        <v>1787734</v>
      </c>
      <c r="F29" s="31">
        <v>1403110</v>
      </c>
      <c r="G29" s="31">
        <v>389291</v>
      </c>
      <c r="H29" s="31">
        <v>368359</v>
      </c>
      <c r="I29" s="31">
        <v>638116</v>
      </c>
      <c r="J29" s="31">
        <v>135903</v>
      </c>
      <c r="K29" s="31">
        <v>7626219</v>
      </c>
      <c r="L29" s="31">
        <v>420646</v>
      </c>
      <c r="M29" s="31">
        <v>271168</v>
      </c>
      <c r="N29" s="31">
        <v>15081386</v>
      </c>
      <c r="O29" s="31">
        <v>233847</v>
      </c>
      <c r="P29" s="31">
        <v>57808434.149999999</v>
      </c>
      <c r="Q29" s="31">
        <v>7516</v>
      </c>
      <c r="R29" s="31">
        <v>26996865</v>
      </c>
      <c r="S29" s="31">
        <v>663899</v>
      </c>
      <c r="T29" s="31">
        <v>637032</v>
      </c>
      <c r="U29" s="31">
        <v>29564522</v>
      </c>
      <c r="V29" s="31">
        <v>2258076</v>
      </c>
      <c r="W29" s="31">
        <v>40875766</v>
      </c>
      <c r="X29" s="31">
        <v>548376</v>
      </c>
      <c r="Y29" s="31">
        <v>2840350</v>
      </c>
      <c r="Z29" s="31">
        <v>3689154</v>
      </c>
      <c r="AA29" s="31">
        <v>6568795</v>
      </c>
      <c r="AB29" s="31">
        <v>473093</v>
      </c>
      <c r="AC29" s="31">
        <v>0</v>
      </c>
      <c r="AD29" s="32">
        <v>1059716</v>
      </c>
    </row>
    <row r="30" spans="1:30" s="1" customFormat="1" ht="15" customHeight="1" x14ac:dyDescent="0.25">
      <c r="A30" s="7"/>
      <c r="B30" s="11" t="s">
        <v>66</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2"/>
    </row>
    <row r="31" spans="1:30" s="1" customFormat="1" ht="15" customHeight="1" x14ac:dyDescent="0.25">
      <c r="A31" s="37"/>
      <c r="B31" s="35" t="s">
        <v>112</v>
      </c>
      <c r="C31" s="38">
        <v>1309303</v>
      </c>
      <c r="D31" s="38">
        <v>4976145</v>
      </c>
      <c r="E31" s="38">
        <v>716488</v>
      </c>
      <c r="F31" s="38">
        <v>883075</v>
      </c>
      <c r="G31" s="38">
        <v>358494</v>
      </c>
      <c r="H31" s="38">
        <v>58439</v>
      </c>
      <c r="I31" s="38">
        <v>252405</v>
      </c>
      <c r="J31" s="38">
        <v>29340</v>
      </c>
      <c r="K31" s="38">
        <v>5168082</v>
      </c>
      <c r="L31" s="38">
        <v>226532</v>
      </c>
      <c r="M31" s="38">
        <v>45130</v>
      </c>
      <c r="N31" s="38">
        <v>4066735</v>
      </c>
      <c r="O31" s="38">
        <v>163710</v>
      </c>
      <c r="P31" s="38">
        <v>15618754.859999999</v>
      </c>
      <c r="Q31" s="38">
        <v>0</v>
      </c>
      <c r="R31" s="38">
        <v>2938428</v>
      </c>
      <c r="S31" s="38">
        <v>21567</v>
      </c>
      <c r="T31" s="38">
        <v>6010</v>
      </c>
      <c r="U31" s="38">
        <v>5719330</v>
      </c>
      <c r="V31" s="38">
        <v>148473</v>
      </c>
      <c r="W31" s="38">
        <v>6314669</v>
      </c>
      <c r="X31" s="38">
        <v>298720</v>
      </c>
      <c r="Y31" s="38">
        <v>20207</v>
      </c>
      <c r="Z31" s="38">
        <v>790044</v>
      </c>
      <c r="AA31" s="38">
        <v>290430</v>
      </c>
      <c r="AB31" s="38">
        <v>190229</v>
      </c>
      <c r="AC31" s="38">
        <v>0</v>
      </c>
      <c r="AD31" s="39">
        <v>0</v>
      </c>
    </row>
    <row r="32" spans="1:30" s="1" customFormat="1" ht="15" customHeight="1" x14ac:dyDescent="0.25">
      <c r="A32" s="37"/>
      <c r="B32" s="35" t="s">
        <v>113</v>
      </c>
      <c r="C32" s="38">
        <v>4855392</v>
      </c>
      <c r="D32" s="38">
        <v>34735020</v>
      </c>
      <c r="E32" s="38">
        <v>1071246</v>
      </c>
      <c r="F32" s="38">
        <v>520035</v>
      </c>
      <c r="G32" s="38">
        <v>30797</v>
      </c>
      <c r="H32" s="38">
        <v>309920</v>
      </c>
      <c r="I32" s="38">
        <v>385711</v>
      </c>
      <c r="J32" s="38">
        <v>106563</v>
      </c>
      <c r="K32" s="38">
        <v>2458137</v>
      </c>
      <c r="L32" s="38">
        <v>194114</v>
      </c>
      <c r="M32" s="38">
        <v>226038</v>
      </c>
      <c r="N32" s="38">
        <v>11014651</v>
      </c>
      <c r="O32" s="38">
        <v>70137</v>
      </c>
      <c r="P32" s="38">
        <v>42189679.289999999</v>
      </c>
      <c r="Q32" s="38">
        <v>7516</v>
      </c>
      <c r="R32" s="38">
        <v>24058437</v>
      </c>
      <c r="S32" s="38">
        <v>642332</v>
      </c>
      <c r="T32" s="38">
        <v>631022</v>
      </c>
      <c r="U32" s="38">
        <v>23845192</v>
      </c>
      <c r="V32" s="38">
        <v>2109603</v>
      </c>
      <c r="W32" s="38">
        <v>34561097</v>
      </c>
      <c r="X32" s="38">
        <v>249656</v>
      </c>
      <c r="Y32" s="38">
        <v>2820143</v>
      </c>
      <c r="Z32" s="38">
        <v>2899110</v>
      </c>
      <c r="AA32" s="38">
        <v>6278365</v>
      </c>
      <c r="AB32" s="38">
        <v>282864</v>
      </c>
      <c r="AC32" s="38">
        <v>0</v>
      </c>
      <c r="AD32" s="39">
        <v>1059716</v>
      </c>
    </row>
    <row r="33" spans="1:30" s="1" customFormat="1" ht="15" customHeight="1" x14ac:dyDescent="0.25">
      <c r="A33" s="7" t="s">
        <v>15</v>
      </c>
      <c r="B33" s="10" t="s">
        <v>67</v>
      </c>
      <c r="C33" s="31">
        <v>6</v>
      </c>
      <c r="D33" s="31">
        <v>98286</v>
      </c>
      <c r="E33" s="31">
        <v>0</v>
      </c>
      <c r="F33" s="31">
        <v>0</v>
      </c>
      <c r="G33" s="31">
        <v>0</v>
      </c>
      <c r="H33" s="31">
        <v>0</v>
      </c>
      <c r="I33" s="31">
        <v>0</v>
      </c>
      <c r="J33" s="31">
        <v>47</v>
      </c>
      <c r="K33" s="31">
        <v>194401</v>
      </c>
      <c r="L33" s="31">
        <v>0</v>
      </c>
      <c r="M33" s="31">
        <v>0</v>
      </c>
      <c r="N33" s="31">
        <v>15259</v>
      </c>
      <c r="O33" s="31">
        <v>0</v>
      </c>
      <c r="P33" s="31">
        <v>7435.009</v>
      </c>
      <c r="Q33" s="31">
        <v>0</v>
      </c>
      <c r="R33" s="31">
        <v>8639</v>
      </c>
      <c r="S33" s="31">
        <v>0</v>
      </c>
      <c r="T33" s="31">
        <v>0</v>
      </c>
      <c r="U33" s="31">
        <v>11878</v>
      </c>
      <c r="V33" s="31">
        <v>0</v>
      </c>
      <c r="W33" s="31">
        <v>40424</v>
      </c>
      <c r="X33" s="31">
        <v>0</v>
      </c>
      <c r="Y33" s="31">
        <v>0</v>
      </c>
      <c r="Z33" s="31">
        <v>0</v>
      </c>
      <c r="AA33" s="31">
        <v>0</v>
      </c>
      <c r="AB33" s="31">
        <v>0</v>
      </c>
      <c r="AC33" s="31">
        <v>0</v>
      </c>
      <c r="AD33" s="32">
        <v>0</v>
      </c>
    </row>
    <row r="34" spans="1:30" ht="15" customHeight="1" x14ac:dyDescent="0.25">
      <c r="A34" s="7"/>
      <c r="B34" s="11" t="s">
        <v>115</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2"/>
    </row>
    <row r="35" spans="1:30" ht="15" customHeight="1" x14ac:dyDescent="0.25">
      <c r="A35" s="7" t="s">
        <v>16</v>
      </c>
      <c r="B35" s="10" t="s">
        <v>116</v>
      </c>
      <c r="C35" s="31">
        <v>0</v>
      </c>
      <c r="D35" s="31">
        <v>0</v>
      </c>
      <c r="E35" s="31">
        <v>0</v>
      </c>
      <c r="F35" s="31">
        <v>0</v>
      </c>
      <c r="G35" s="31">
        <v>0</v>
      </c>
      <c r="H35" s="31">
        <v>0</v>
      </c>
      <c r="I35" s="31">
        <v>0</v>
      </c>
      <c r="J35" s="31">
        <v>0</v>
      </c>
      <c r="K35" s="31">
        <v>0</v>
      </c>
      <c r="L35" s="31">
        <v>0</v>
      </c>
      <c r="M35" s="31">
        <v>0</v>
      </c>
      <c r="N35" s="31">
        <v>0</v>
      </c>
      <c r="O35" s="31">
        <v>0</v>
      </c>
      <c r="P35" s="31">
        <v>0</v>
      </c>
      <c r="Q35" s="31">
        <v>0</v>
      </c>
      <c r="R35" s="31">
        <v>66231</v>
      </c>
      <c r="S35" s="31">
        <v>0</v>
      </c>
      <c r="T35" s="31">
        <v>597</v>
      </c>
      <c r="U35" s="31">
        <v>79680</v>
      </c>
      <c r="V35" s="31">
        <v>0</v>
      </c>
      <c r="W35" s="31">
        <v>0</v>
      </c>
      <c r="X35" s="31">
        <v>0</v>
      </c>
      <c r="Y35" s="31">
        <v>0</v>
      </c>
      <c r="Z35" s="31">
        <v>0</v>
      </c>
      <c r="AA35" s="31">
        <v>16557</v>
      </c>
      <c r="AB35" s="31">
        <v>0</v>
      </c>
      <c r="AC35" s="31">
        <v>0</v>
      </c>
      <c r="AD35" s="32">
        <v>0</v>
      </c>
    </row>
    <row r="36" spans="1:30" s="1" customFormat="1" ht="15" customHeight="1" x14ac:dyDescent="0.25">
      <c r="A36" s="7"/>
      <c r="B36" s="11" t="s">
        <v>68</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2"/>
    </row>
    <row r="37" spans="1:30" s="1" customFormat="1" ht="15" customHeight="1" x14ac:dyDescent="0.25">
      <c r="A37" s="7" t="s">
        <v>17</v>
      </c>
      <c r="B37" s="10" t="s">
        <v>69</v>
      </c>
      <c r="C37" s="31">
        <v>0</v>
      </c>
      <c r="D37" s="31">
        <v>3149768</v>
      </c>
      <c r="E37" s="31">
        <v>0</v>
      </c>
      <c r="F37" s="31">
        <v>136753</v>
      </c>
      <c r="G37" s="31">
        <v>33160</v>
      </c>
      <c r="H37" s="31">
        <v>259671</v>
      </c>
      <c r="I37" s="31">
        <v>264</v>
      </c>
      <c r="J37" s="31">
        <v>5001</v>
      </c>
      <c r="K37" s="31">
        <v>62500</v>
      </c>
      <c r="L37" s="31">
        <v>21</v>
      </c>
      <c r="M37" s="31">
        <v>0</v>
      </c>
      <c r="N37" s="31">
        <v>341008</v>
      </c>
      <c r="O37" s="31">
        <v>24</v>
      </c>
      <c r="P37" s="31">
        <v>1535918.764</v>
      </c>
      <c r="Q37" s="31">
        <v>3975</v>
      </c>
      <c r="R37" s="31">
        <v>236654</v>
      </c>
      <c r="S37" s="31">
        <v>0</v>
      </c>
      <c r="T37" s="31">
        <v>0</v>
      </c>
      <c r="U37" s="31">
        <v>97178</v>
      </c>
      <c r="V37" s="31">
        <v>0</v>
      </c>
      <c r="W37" s="31">
        <v>564537</v>
      </c>
      <c r="X37" s="31">
        <v>170365</v>
      </c>
      <c r="Y37" s="31">
        <v>95288</v>
      </c>
      <c r="Z37" s="31">
        <v>8454</v>
      </c>
      <c r="AA37" s="31">
        <v>5955</v>
      </c>
      <c r="AB37" s="31">
        <v>5136</v>
      </c>
      <c r="AC37" s="31">
        <v>0</v>
      </c>
      <c r="AD37" s="32">
        <v>0</v>
      </c>
    </row>
    <row r="38" spans="1:30" s="1" customFormat="1" ht="15" customHeight="1" x14ac:dyDescent="0.25">
      <c r="A38" s="7"/>
      <c r="B38" s="11" t="s">
        <v>109</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2"/>
    </row>
    <row r="39" spans="1:30" s="1" customFormat="1" ht="15" customHeight="1" x14ac:dyDescent="0.25">
      <c r="A39" s="7" t="s">
        <v>18</v>
      </c>
      <c r="B39" s="10" t="s">
        <v>70</v>
      </c>
      <c r="C39" s="31">
        <v>71838</v>
      </c>
      <c r="D39" s="31">
        <v>372583</v>
      </c>
      <c r="E39" s="31">
        <v>6279</v>
      </c>
      <c r="F39" s="31">
        <v>1283</v>
      </c>
      <c r="G39" s="31">
        <v>17105</v>
      </c>
      <c r="H39" s="31">
        <v>7956</v>
      </c>
      <c r="I39" s="31">
        <v>7199</v>
      </c>
      <c r="J39" s="31">
        <v>8216</v>
      </c>
      <c r="K39" s="31">
        <v>22596</v>
      </c>
      <c r="L39" s="31">
        <v>8836</v>
      </c>
      <c r="M39" s="31">
        <v>6619</v>
      </c>
      <c r="N39" s="31">
        <v>233765</v>
      </c>
      <c r="O39" s="31">
        <v>981</v>
      </c>
      <c r="P39" s="31">
        <v>402718.35399999999</v>
      </c>
      <c r="Q39" s="31">
        <v>4283</v>
      </c>
      <c r="R39" s="31">
        <v>180339</v>
      </c>
      <c r="S39" s="31">
        <v>3298</v>
      </c>
      <c r="T39" s="31">
        <v>5329</v>
      </c>
      <c r="U39" s="31">
        <v>149131</v>
      </c>
      <c r="V39" s="31">
        <v>5534</v>
      </c>
      <c r="W39" s="31">
        <v>364585</v>
      </c>
      <c r="X39" s="31">
        <v>7526</v>
      </c>
      <c r="Y39" s="31">
        <v>22854</v>
      </c>
      <c r="Z39" s="31">
        <v>34218</v>
      </c>
      <c r="AA39" s="31">
        <v>31821</v>
      </c>
      <c r="AB39" s="31">
        <v>51779</v>
      </c>
      <c r="AC39" s="31">
        <v>34918</v>
      </c>
      <c r="AD39" s="32">
        <v>2455</v>
      </c>
    </row>
    <row r="40" spans="1:30" s="1" customFormat="1" ht="15" customHeight="1" x14ac:dyDescent="0.25">
      <c r="A40" s="7"/>
      <c r="B40" s="11" t="s">
        <v>71</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2"/>
    </row>
    <row r="41" spans="1:30" s="1" customFormat="1" ht="15" customHeight="1" x14ac:dyDescent="0.25">
      <c r="A41" s="37"/>
      <c r="B41" s="35" t="s">
        <v>117</v>
      </c>
      <c r="C41" s="38">
        <v>71838</v>
      </c>
      <c r="D41" s="38">
        <v>372583</v>
      </c>
      <c r="E41" s="38">
        <v>6279</v>
      </c>
      <c r="F41" s="38">
        <v>1283</v>
      </c>
      <c r="G41" s="38">
        <v>17105</v>
      </c>
      <c r="H41" s="38">
        <v>7433</v>
      </c>
      <c r="I41" s="38">
        <v>7199</v>
      </c>
      <c r="J41" s="38">
        <v>8216</v>
      </c>
      <c r="K41" s="38">
        <v>22596</v>
      </c>
      <c r="L41" s="38">
        <v>8836</v>
      </c>
      <c r="M41" s="38">
        <v>6619</v>
      </c>
      <c r="N41" s="38">
        <v>233765</v>
      </c>
      <c r="O41" s="38">
        <v>981</v>
      </c>
      <c r="P41" s="38">
        <v>396353.01</v>
      </c>
      <c r="Q41" s="38">
        <v>4283</v>
      </c>
      <c r="R41" s="38">
        <v>180339</v>
      </c>
      <c r="S41" s="38">
        <v>3298</v>
      </c>
      <c r="T41" s="38">
        <v>5329</v>
      </c>
      <c r="U41" s="38">
        <v>149131</v>
      </c>
      <c r="V41" s="38">
        <v>5534</v>
      </c>
      <c r="W41" s="38">
        <v>364585</v>
      </c>
      <c r="X41" s="38">
        <v>7526</v>
      </c>
      <c r="Y41" s="38">
        <v>22854</v>
      </c>
      <c r="Z41" s="38">
        <v>34218</v>
      </c>
      <c r="AA41" s="38">
        <v>31821</v>
      </c>
      <c r="AB41" s="38">
        <v>51779</v>
      </c>
      <c r="AC41" s="38">
        <v>34918</v>
      </c>
      <c r="AD41" s="39">
        <v>2455</v>
      </c>
    </row>
    <row r="42" spans="1:30" s="1" customFormat="1" ht="15" customHeight="1" x14ac:dyDescent="0.25">
      <c r="A42" s="37"/>
      <c r="B42" s="35" t="s">
        <v>118</v>
      </c>
      <c r="C42" s="38">
        <v>0</v>
      </c>
      <c r="D42" s="38">
        <v>0</v>
      </c>
      <c r="E42" s="38">
        <v>0</v>
      </c>
      <c r="F42" s="38">
        <v>0</v>
      </c>
      <c r="G42" s="38">
        <v>0</v>
      </c>
      <c r="H42" s="38">
        <v>523</v>
      </c>
      <c r="I42" s="38">
        <v>0</v>
      </c>
      <c r="J42" s="38">
        <v>0</v>
      </c>
      <c r="K42" s="38">
        <v>0</v>
      </c>
      <c r="L42" s="38">
        <v>0</v>
      </c>
      <c r="M42" s="38">
        <v>0</v>
      </c>
      <c r="N42" s="38">
        <v>0</v>
      </c>
      <c r="O42" s="38">
        <v>0</v>
      </c>
      <c r="P42" s="38">
        <v>6365.3440000000001</v>
      </c>
      <c r="Q42" s="38">
        <v>0</v>
      </c>
      <c r="R42" s="38">
        <v>0</v>
      </c>
      <c r="S42" s="38">
        <v>0</v>
      </c>
      <c r="T42" s="38">
        <v>0</v>
      </c>
      <c r="U42" s="38">
        <v>0</v>
      </c>
      <c r="V42" s="38">
        <v>0</v>
      </c>
      <c r="W42" s="38">
        <v>0</v>
      </c>
      <c r="X42" s="38">
        <v>0</v>
      </c>
      <c r="Y42" s="38">
        <v>0</v>
      </c>
      <c r="Z42" s="38">
        <v>0</v>
      </c>
      <c r="AA42" s="38">
        <v>0</v>
      </c>
      <c r="AB42" s="38">
        <v>0</v>
      </c>
      <c r="AC42" s="38">
        <v>0</v>
      </c>
      <c r="AD42" s="39">
        <v>0</v>
      </c>
    </row>
    <row r="43" spans="1:30" s="1" customFormat="1" ht="15" customHeight="1" x14ac:dyDescent="0.25">
      <c r="A43" s="7" t="s">
        <v>19</v>
      </c>
      <c r="B43" s="10" t="s">
        <v>72</v>
      </c>
      <c r="C43" s="31">
        <v>15859</v>
      </c>
      <c r="D43" s="31">
        <v>39029</v>
      </c>
      <c r="E43" s="31">
        <v>194</v>
      </c>
      <c r="F43" s="31">
        <v>24060</v>
      </c>
      <c r="G43" s="31">
        <v>3493</v>
      </c>
      <c r="H43" s="31">
        <v>401</v>
      </c>
      <c r="I43" s="31">
        <v>459</v>
      </c>
      <c r="J43" s="31">
        <v>1096</v>
      </c>
      <c r="K43" s="31">
        <v>0</v>
      </c>
      <c r="L43" s="31">
        <v>296</v>
      </c>
      <c r="M43" s="31">
        <v>1041</v>
      </c>
      <c r="N43" s="31">
        <v>32125</v>
      </c>
      <c r="O43" s="31">
        <v>767</v>
      </c>
      <c r="P43" s="31">
        <v>81845.462</v>
      </c>
      <c r="Q43" s="31">
        <v>4919</v>
      </c>
      <c r="R43" s="31">
        <v>35987</v>
      </c>
      <c r="S43" s="31">
        <v>340</v>
      </c>
      <c r="T43" s="31">
        <v>4</v>
      </c>
      <c r="U43" s="31">
        <v>73039</v>
      </c>
      <c r="V43" s="31">
        <v>11812</v>
      </c>
      <c r="W43" s="31">
        <v>36630</v>
      </c>
      <c r="X43" s="31">
        <v>4763</v>
      </c>
      <c r="Y43" s="31">
        <v>9579</v>
      </c>
      <c r="Z43" s="31">
        <v>647</v>
      </c>
      <c r="AA43" s="31">
        <v>19988</v>
      </c>
      <c r="AB43" s="31">
        <v>965</v>
      </c>
      <c r="AC43" s="31">
        <v>271</v>
      </c>
      <c r="AD43" s="32">
        <v>53887</v>
      </c>
    </row>
    <row r="44" spans="1:30" s="1" customFormat="1" ht="15" customHeight="1" x14ac:dyDescent="0.25">
      <c r="A44" s="7"/>
      <c r="B44" s="11" t="s">
        <v>43</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2"/>
    </row>
    <row r="45" spans="1:30" s="1" customFormat="1" ht="15" customHeight="1" x14ac:dyDescent="0.25">
      <c r="A45" s="37"/>
      <c r="B45" s="35" t="s">
        <v>119</v>
      </c>
      <c r="C45" s="38">
        <v>0</v>
      </c>
      <c r="D45" s="38">
        <v>0</v>
      </c>
      <c r="E45" s="38">
        <v>0</v>
      </c>
      <c r="F45" s="38">
        <v>0</v>
      </c>
      <c r="G45" s="38">
        <v>0</v>
      </c>
      <c r="H45" s="38">
        <v>0</v>
      </c>
      <c r="I45" s="38">
        <v>0</v>
      </c>
      <c r="J45" s="38">
        <v>0</v>
      </c>
      <c r="K45" s="38">
        <v>0</v>
      </c>
      <c r="L45" s="38">
        <v>0</v>
      </c>
      <c r="M45" s="38">
        <v>0</v>
      </c>
      <c r="N45" s="38">
        <v>0</v>
      </c>
      <c r="O45" s="38">
        <v>0</v>
      </c>
      <c r="P45" s="38">
        <v>0</v>
      </c>
      <c r="Q45" s="38">
        <v>0</v>
      </c>
      <c r="R45" s="38">
        <v>0</v>
      </c>
      <c r="S45" s="38">
        <v>0</v>
      </c>
      <c r="T45" s="38">
        <v>0</v>
      </c>
      <c r="U45" s="38">
        <v>0</v>
      </c>
      <c r="V45" s="38">
        <v>0</v>
      </c>
      <c r="W45" s="38">
        <v>0</v>
      </c>
      <c r="X45" s="38">
        <v>0</v>
      </c>
      <c r="Y45" s="38">
        <v>0</v>
      </c>
      <c r="Z45" s="38">
        <v>0</v>
      </c>
      <c r="AA45" s="38">
        <v>0</v>
      </c>
      <c r="AB45" s="38">
        <v>0</v>
      </c>
      <c r="AC45" s="38">
        <v>0</v>
      </c>
      <c r="AD45" s="39">
        <v>11958</v>
      </c>
    </row>
    <row r="46" spans="1:30" s="1" customFormat="1" ht="15" customHeight="1" x14ac:dyDescent="0.25">
      <c r="A46" s="37"/>
      <c r="B46" s="35" t="s">
        <v>120</v>
      </c>
      <c r="C46" s="38">
        <v>15859</v>
      </c>
      <c r="D46" s="38">
        <v>39029</v>
      </c>
      <c r="E46" s="38">
        <v>194</v>
      </c>
      <c r="F46" s="38">
        <v>24060</v>
      </c>
      <c r="G46" s="38">
        <v>3493</v>
      </c>
      <c r="H46" s="38">
        <v>401</v>
      </c>
      <c r="I46" s="38">
        <v>459</v>
      </c>
      <c r="J46" s="38">
        <v>1096</v>
      </c>
      <c r="K46" s="38">
        <v>0</v>
      </c>
      <c r="L46" s="38">
        <v>296</v>
      </c>
      <c r="M46" s="38">
        <v>1041</v>
      </c>
      <c r="N46" s="38">
        <v>32125</v>
      </c>
      <c r="O46" s="38">
        <v>767</v>
      </c>
      <c r="P46" s="38">
        <v>81845.462</v>
      </c>
      <c r="Q46" s="38">
        <v>4919</v>
      </c>
      <c r="R46" s="38">
        <v>35987</v>
      </c>
      <c r="S46" s="38">
        <v>340</v>
      </c>
      <c r="T46" s="38">
        <v>4</v>
      </c>
      <c r="U46" s="38">
        <v>73039</v>
      </c>
      <c r="V46" s="38">
        <v>11812</v>
      </c>
      <c r="W46" s="38">
        <v>36630</v>
      </c>
      <c r="X46" s="38">
        <v>4763</v>
      </c>
      <c r="Y46" s="38">
        <v>9579</v>
      </c>
      <c r="Z46" s="38">
        <v>647</v>
      </c>
      <c r="AA46" s="38">
        <v>19988</v>
      </c>
      <c r="AB46" s="38">
        <v>965</v>
      </c>
      <c r="AC46" s="38">
        <v>271</v>
      </c>
      <c r="AD46" s="39">
        <v>41929</v>
      </c>
    </row>
    <row r="47" spans="1:30" s="1" customFormat="1" ht="15" customHeight="1" x14ac:dyDescent="0.25">
      <c r="A47" s="7" t="s">
        <v>20</v>
      </c>
      <c r="B47" s="10" t="s">
        <v>73</v>
      </c>
      <c r="C47" s="31">
        <v>59942</v>
      </c>
      <c r="D47" s="31">
        <v>2544827</v>
      </c>
      <c r="E47" s="31">
        <v>79</v>
      </c>
      <c r="F47" s="31">
        <v>558</v>
      </c>
      <c r="G47" s="31">
        <v>13350</v>
      </c>
      <c r="H47" s="31">
        <v>11048</v>
      </c>
      <c r="I47" s="31">
        <v>5000</v>
      </c>
      <c r="J47" s="31">
        <v>824</v>
      </c>
      <c r="K47" s="31">
        <v>20360</v>
      </c>
      <c r="L47" s="31">
        <v>1938</v>
      </c>
      <c r="M47" s="31">
        <v>2138</v>
      </c>
      <c r="N47" s="31">
        <v>498361</v>
      </c>
      <c r="O47" s="31">
        <v>5635</v>
      </c>
      <c r="P47" s="31">
        <v>1733857.983</v>
      </c>
      <c r="Q47" s="31">
        <v>6826</v>
      </c>
      <c r="R47" s="31">
        <v>786534</v>
      </c>
      <c r="S47" s="31">
        <v>0</v>
      </c>
      <c r="T47" s="31">
        <v>2343</v>
      </c>
      <c r="U47" s="31">
        <v>268209</v>
      </c>
      <c r="V47" s="31">
        <v>3872</v>
      </c>
      <c r="W47" s="31">
        <v>538322</v>
      </c>
      <c r="X47" s="31">
        <v>105667</v>
      </c>
      <c r="Y47" s="31">
        <v>16203</v>
      </c>
      <c r="Z47" s="31">
        <v>43711</v>
      </c>
      <c r="AA47" s="31">
        <v>21129</v>
      </c>
      <c r="AB47" s="31">
        <v>10297</v>
      </c>
      <c r="AC47" s="31">
        <v>5841</v>
      </c>
      <c r="AD47" s="32">
        <v>13610</v>
      </c>
    </row>
    <row r="48" spans="1:30" s="1" customFormat="1" ht="15" customHeight="1" x14ac:dyDescent="0.25">
      <c r="A48" s="7"/>
      <c r="B48" s="11" t="s">
        <v>74</v>
      </c>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2"/>
    </row>
    <row r="49" spans="1:30" s="1" customFormat="1" ht="15" customHeight="1" x14ac:dyDescent="0.25">
      <c r="A49" s="37"/>
      <c r="B49" s="35" t="s">
        <v>121</v>
      </c>
      <c r="C49" s="38">
        <v>15064</v>
      </c>
      <c r="D49" s="38">
        <v>12895</v>
      </c>
      <c r="E49" s="38">
        <v>0</v>
      </c>
      <c r="F49" s="38">
        <v>0</v>
      </c>
      <c r="G49" s="38">
        <v>0</v>
      </c>
      <c r="H49" s="38">
        <v>7020</v>
      </c>
      <c r="I49" s="38">
        <v>2</v>
      </c>
      <c r="J49" s="38">
        <v>634</v>
      </c>
      <c r="K49" s="38">
        <v>0</v>
      </c>
      <c r="L49" s="38">
        <v>343</v>
      </c>
      <c r="M49" s="38">
        <v>727</v>
      </c>
      <c r="N49" s="38">
        <v>9509</v>
      </c>
      <c r="O49" s="38">
        <v>1847</v>
      </c>
      <c r="P49" s="38">
        <v>438642.935</v>
      </c>
      <c r="Q49" s="38">
        <v>113</v>
      </c>
      <c r="R49" s="38">
        <v>1310</v>
      </c>
      <c r="S49" s="38">
        <v>0</v>
      </c>
      <c r="T49" s="38">
        <v>0</v>
      </c>
      <c r="U49" s="38">
        <v>6098</v>
      </c>
      <c r="V49" s="38">
        <v>0</v>
      </c>
      <c r="W49" s="38">
        <v>14613</v>
      </c>
      <c r="X49" s="38">
        <v>35679</v>
      </c>
      <c r="Y49" s="38">
        <v>1778</v>
      </c>
      <c r="Z49" s="38">
        <v>241</v>
      </c>
      <c r="AA49" s="38">
        <v>16668</v>
      </c>
      <c r="AB49" s="38">
        <v>58</v>
      </c>
      <c r="AC49" s="38">
        <v>0</v>
      </c>
      <c r="AD49" s="39">
        <v>9007</v>
      </c>
    </row>
    <row r="50" spans="1:30" s="1" customFormat="1" ht="15" customHeight="1" x14ac:dyDescent="0.25">
      <c r="A50" s="37"/>
      <c r="B50" s="35" t="s">
        <v>122</v>
      </c>
      <c r="C50" s="38">
        <v>44878</v>
      </c>
      <c r="D50" s="38">
        <v>2531932</v>
      </c>
      <c r="E50" s="38">
        <v>79</v>
      </c>
      <c r="F50" s="38">
        <v>558</v>
      </c>
      <c r="G50" s="38">
        <v>13350</v>
      </c>
      <c r="H50" s="38">
        <v>4028</v>
      </c>
      <c r="I50" s="38">
        <v>4998</v>
      </c>
      <c r="J50" s="38">
        <v>190</v>
      </c>
      <c r="K50" s="38">
        <v>20360</v>
      </c>
      <c r="L50" s="38">
        <v>1595</v>
      </c>
      <c r="M50" s="38">
        <v>1411</v>
      </c>
      <c r="N50" s="38">
        <v>488852</v>
      </c>
      <c r="O50" s="38">
        <v>3788</v>
      </c>
      <c r="P50" s="38">
        <v>1295215.048</v>
      </c>
      <c r="Q50" s="38">
        <v>6713</v>
      </c>
      <c r="R50" s="38">
        <v>785224</v>
      </c>
      <c r="S50" s="38">
        <v>0</v>
      </c>
      <c r="T50" s="38">
        <v>2343</v>
      </c>
      <c r="U50" s="38">
        <v>262111</v>
      </c>
      <c r="V50" s="38">
        <v>3872</v>
      </c>
      <c r="W50" s="38">
        <v>523709</v>
      </c>
      <c r="X50" s="38">
        <v>69988</v>
      </c>
      <c r="Y50" s="38">
        <v>14425</v>
      </c>
      <c r="Z50" s="38">
        <v>43470</v>
      </c>
      <c r="AA50" s="38">
        <v>4461</v>
      </c>
      <c r="AB50" s="38">
        <v>10239</v>
      </c>
      <c r="AC50" s="38">
        <v>5841</v>
      </c>
      <c r="AD50" s="39">
        <v>4603</v>
      </c>
    </row>
    <row r="51" spans="1:30" s="1" customFormat="1" ht="15" customHeight="1" x14ac:dyDescent="0.25">
      <c r="A51" s="7" t="s">
        <v>21</v>
      </c>
      <c r="B51" s="10" t="s">
        <v>75</v>
      </c>
      <c r="C51" s="31">
        <v>45235</v>
      </c>
      <c r="D51" s="31">
        <v>1370996</v>
      </c>
      <c r="E51" s="31">
        <v>18387</v>
      </c>
      <c r="F51" s="31">
        <v>17362</v>
      </c>
      <c r="G51" s="31">
        <v>81690</v>
      </c>
      <c r="H51" s="31">
        <v>21650</v>
      </c>
      <c r="I51" s="31">
        <v>6120</v>
      </c>
      <c r="J51" s="31">
        <v>4882</v>
      </c>
      <c r="K51" s="31">
        <v>448755</v>
      </c>
      <c r="L51" s="31">
        <v>704</v>
      </c>
      <c r="M51" s="31">
        <v>4073</v>
      </c>
      <c r="N51" s="31">
        <v>719970</v>
      </c>
      <c r="O51" s="31">
        <v>14890</v>
      </c>
      <c r="P51" s="31">
        <v>330541.505</v>
      </c>
      <c r="Q51" s="31">
        <v>36833</v>
      </c>
      <c r="R51" s="31">
        <v>2461983</v>
      </c>
      <c r="S51" s="31">
        <v>4212</v>
      </c>
      <c r="T51" s="31">
        <v>10291</v>
      </c>
      <c r="U51" s="31">
        <v>115593</v>
      </c>
      <c r="V51" s="31">
        <v>35460</v>
      </c>
      <c r="W51" s="31">
        <v>125647</v>
      </c>
      <c r="X51" s="31">
        <v>261980</v>
      </c>
      <c r="Y51" s="31">
        <v>10267</v>
      </c>
      <c r="Z51" s="31">
        <v>24133</v>
      </c>
      <c r="AA51" s="31">
        <v>18312</v>
      </c>
      <c r="AB51" s="31">
        <v>209593</v>
      </c>
      <c r="AC51" s="31">
        <v>33410</v>
      </c>
      <c r="AD51" s="32">
        <v>3754</v>
      </c>
    </row>
    <row r="52" spans="1:30" s="1" customFormat="1" ht="15" customHeight="1" x14ac:dyDescent="0.25">
      <c r="A52" s="7"/>
      <c r="B52" s="11" t="s">
        <v>44</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2"/>
    </row>
    <row r="53" spans="1:30" s="1" customFormat="1" ht="15" customHeight="1" x14ac:dyDescent="0.25">
      <c r="A53" s="7" t="s">
        <v>22</v>
      </c>
      <c r="B53" s="10" t="s">
        <v>76</v>
      </c>
      <c r="C53" s="31">
        <v>3406</v>
      </c>
      <c r="D53" s="31">
        <v>857257</v>
      </c>
      <c r="E53" s="31">
        <v>0</v>
      </c>
      <c r="F53" s="31">
        <v>0</v>
      </c>
      <c r="G53" s="31">
        <v>0</v>
      </c>
      <c r="H53" s="31">
        <v>0</v>
      </c>
      <c r="I53" s="31">
        <v>9776</v>
      </c>
      <c r="J53" s="31">
        <v>86</v>
      </c>
      <c r="K53" s="31">
        <v>8350</v>
      </c>
      <c r="L53" s="31">
        <v>3692</v>
      </c>
      <c r="M53" s="31">
        <v>2210</v>
      </c>
      <c r="N53" s="31">
        <v>0</v>
      </c>
      <c r="O53" s="31">
        <v>0</v>
      </c>
      <c r="P53" s="31">
        <v>208024.37599999999</v>
      </c>
      <c r="Q53" s="31">
        <v>0</v>
      </c>
      <c r="R53" s="31">
        <v>19230</v>
      </c>
      <c r="S53" s="31">
        <v>0</v>
      </c>
      <c r="T53" s="31">
        <v>0</v>
      </c>
      <c r="U53" s="31">
        <v>9963</v>
      </c>
      <c r="V53" s="31">
        <v>0</v>
      </c>
      <c r="W53" s="31">
        <v>54827</v>
      </c>
      <c r="X53" s="31">
        <v>2187</v>
      </c>
      <c r="Y53" s="31">
        <v>30585</v>
      </c>
      <c r="Z53" s="31">
        <v>40385</v>
      </c>
      <c r="AA53" s="31">
        <v>10999</v>
      </c>
      <c r="AB53" s="31">
        <v>0</v>
      </c>
      <c r="AC53" s="31">
        <v>0</v>
      </c>
      <c r="AD53" s="32">
        <v>0</v>
      </c>
    </row>
    <row r="54" spans="1:30" s="1" customFormat="1" ht="15" customHeight="1" x14ac:dyDescent="0.25">
      <c r="A54" s="7"/>
      <c r="B54" s="11" t="s">
        <v>123</v>
      </c>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2"/>
    </row>
    <row r="55" spans="1:30" s="1" customFormat="1" ht="15" customHeight="1" x14ac:dyDescent="0.25">
      <c r="A55" s="36"/>
      <c r="B55" s="17" t="s">
        <v>124</v>
      </c>
      <c r="C55" s="27">
        <v>7261755</v>
      </c>
      <c r="D55" s="27">
        <v>62969474</v>
      </c>
      <c r="E55" s="27">
        <v>2016780</v>
      </c>
      <c r="F55" s="27">
        <v>1754138</v>
      </c>
      <c r="G55" s="27">
        <v>2595068</v>
      </c>
      <c r="H55" s="27">
        <v>1194397</v>
      </c>
      <c r="I55" s="27">
        <v>902961</v>
      </c>
      <c r="J55" s="27">
        <v>341763</v>
      </c>
      <c r="K55" s="27">
        <v>12575636</v>
      </c>
      <c r="L55" s="27">
        <v>717422</v>
      </c>
      <c r="M55" s="27">
        <v>432116</v>
      </c>
      <c r="N55" s="27">
        <v>19707593</v>
      </c>
      <c r="O55" s="27">
        <v>364998</v>
      </c>
      <c r="P55" s="27">
        <v>83806286.251999989</v>
      </c>
      <c r="Q55" s="27">
        <v>574888</v>
      </c>
      <c r="R55" s="27">
        <v>44868282</v>
      </c>
      <c r="S55" s="27">
        <v>800917</v>
      </c>
      <c r="T55" s="27">
        <v>712647</v>
      </c>
      <c r="U55" s="27">
        <v>36930470</v>
      </c>
      <c r="V55" s="27">
        <v>2564231</v>
      </c>
      <c r="W55" s="27">
        <v>60260049</v>
      </c>
      <c r="X55" s="27">
        <v>1934568</v>
      </c>
      <c r="Y55" s="27">
        <v>3111089</v>
      </c>
      <c r="Z55" s="27">
        <v>4113020</v>
      </c>
      <c r="AA55" s="27">
        <v>7042360</v>
      </c>
      <c r="AB55" s="27">
        <v>990418</v>
      </c>
      <c r="AC55" s="27">
        <v>74441</v>
      </c>
      <c r="AD55" s="29">
        <v>1143810</v>
      </c>
    </row>
    <row r="56" spans="1:30" s="1" customFormat="1" ht="15" customHeight="1" x14ac:dyDescent="0.25">
      <c r="A56" s="8"/>
      <c r="B56" s="9" t="s">
        <v>45</v>
      </c>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30"/>
    </row>
    <row r="57" spans="1:30" s="1" customFormat="1" ht="15" customHeight="1" x14ac:dyDescent="0.25">
      <c r="A57" s="7" t="s">
        <v>9</v>
      </c>
      <c r="B57" s="10" t="s">
        <v>3</v>
      </c>
      <c r="C57" s="31">
        <v>318</v>
      </c>
      <c r="D57" s="31">
        <v>475596</v>
      </c>
      <c r="E57" s="31">
        <v>0</v>
      </c>
      <c r="F57" s="31">
        <v>0</v>
      </c>
      <c r="G57" s="31">
        <v>2</v>
      </c>
      <c r="H57" s="31">
        <v>82281</v>
      </c>
      <c r="I57" s="31">
        <v>359</v>
      </c>
      <c r="J57" s="31">
        <v>316</v>
      </c>
      <c r="K57" s="31">
        <v>5020</v>
      </c>
      <c r="L57" s="31">
        <v>0</v>
      </c>
      <c r="M57" s="31">
        <v>0</v>
      </c>
      <c r="N57" s="31">
        <v>11355</v>
      </c>
      <c r="O57" s="31">
        <v>0</v>
      </c>
      <c r="P57" s="31">
        <v>998185.16799999995</v>
      </c>
      <c r="Q57" s="31">
        <v>22358</v>
      </c>
      <c r="R57" s="31">
        <v>591291</v>
      </c>
      <c r="S57" s="31">
        <v>77</v>
      </c>
      <c r="T57" s="31">
        <v>24</v>
      </c>
      <c r="U57" s="31">
        <v>144861</v>
      </c>
      <c r="V57" s="31">
        <v>0</v>
      </c>
      <c r="W57" s="31">
        <v>1020126</v>
      </c>
      <c r="X57" s="31">
        <v>229108</v>
      </c>
      <c r="Y57" s="31">
        <v>217</v>
      </c>
      <c r="Z57" s="31">
        <v>34114</v>
      </c>
      <c r="AA57" s="31">
        <v>0</v>
      </c>
      <c r="AB57" s="31">
        <v>2860</v>
      </c>
      <c r="AC57" s="31">
        <v>0</v>
      </c>
      <c r="AD57" s="32">
        <v>0</v>
      </c>
    </row>
    <row r="58" spans="1:30" s="1" customFormat="1" ht="15" customHeight="1" x14ac:dyDescent="0.25">
      <c r="A58" s="7"/>
      <c r="B58" s="11" t="s">
        <v>46</v>
      </c>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2"/>
    </row>
    <row r="59" spans="1:30" s="1" customFormat="1" ht="15" customHeight="1" x14ac:dyDescent="0.25">
      <c r="A59" s="37"/>
      <c r="B59" s="35" t="s">
        <v>125</v>
      </c>
      <c r="C59" s="38">
        <v>318</v>
      </c>
      <c r="D59" s="38">
        <v>368214</v>
      </c>
      <c r="E59" s="38">
        <v>0</v>
      </c>
      <c r="F59" s="38">
        <v>0</v>
      </c>
      <c r="G59" s="38">
        <v>2</v>
      </c>
      <c r="H59" s="38">
        <v>73919</v>
      </c>
      <c r="I59" s="38">
        <v>359</v>
      </c>
      <c r="J59" s="38">
        <v>316</v>
      </c>
      <c r="K59" s="38">
        <v>5020</v>
      </c>
      <c r="L59" s="38">
        <v>0</v>
      </c>
      <c r="M59" s="38">
        <v>0</v>
      </c>
      <c r="N59" s="38">
        <v>11355</v>
      </c>
      <c r="O59" s="38">
        <v>0</v>
      </c>
      <c r="P59" s="38">
        <v>998185.16799999995</v>
      </c>
      <c r="Q59" s="38">
        <v>22358</v>
      </c>
      <c r="R59" s="38">
        <v>591291</v>
      </c>
      <c r="S59" s="38">
        <v>77</v>
      </c>
      <c r="T59" s="38">
        <v>24</v>
      </c>
      <c r="U59" s="38">
        <v>144861</v>
      </c>
      <c r="V59" s="38">
        <v>0</v>
      </c>
      <c r="W59" s="38">
        <v>1020126</v>
      </c>
      <c r="X59" s="38">
        <v>226103</v>
      </c>
      <c r="Y59" s="38">
        <v>217</v>
      </c>
      <c r="Z59" s="38">
        <v>34114</v>
      </c>
      <c r="AA59" s="38">
        <v>0</v>
      </c>
      <c r="AB59" s="38">
        <v>2860</v>
      </c>
      <c r="AC59" s="38">
        <v>0</v>
      </c>
      <c r="AD59" s="39">
        <v>0</v>
      </c>
    </row>
    <row r="60" spans="1:30" s="1" customFormat="1" ht="15" customHeight="1" x14ac:dyDescent="0.25">
      <c r="A60" s="7"/>
      <c r="B60" s="35" t="s">
        <v>126</v>
      </c>
      <c r="C60" s="38">
        <v>0</v>
      </c>
      <c r="D60" s="38">
        <v>0</v>
      </c>
      <c r="E60" s="38">
        <v>0</v>
      </c>
      <c r="F60" s="38">
        <v>0</v>
      </c>
      <c r="G60" s="38">
        <v>0</v>
      </c>
      <c r="H60" s="38">
        <v>8362</v>
      </c>
      <c r="I60" s="38">
        <v>0</v>
      </c>
      <c r="J60" s="38">
        <v>0</v>
      </c>
      <c r="K60" s="38">
        <v>0</v>
      </c>
      <c r="L60" s="38">
        <v>0</v>
      </c>
      <c r="M60" s="38">
        <v>0</v>
      </c>
      <c r="N60" s="38">
        <v>0</v>
      </c>
      <c r="O60" s="38">
        <v>0</v>
      </c>
      <c r="P60" s="38">
        <v>0</v>
      </c>
      <c r="Q60" s="38">
        <v>0</v>
      </c>
      <c r="R60" s="38">
        <v>0</v>
      </c>
      <c r="S60" s="38">
        <v>0</v>
      </c>
      <c r="T60" s="38">
        <v>0</v>
      </c>
      <c r="U60" s="38">
        <v>0</v>
      </c>
      <c r="V60" s="38">
        <v>0</v>
      </c>
      <c r="W60" s="38">
        <v>0</v>
      </c>
      <c r="X60" s="38">
        <v>3005</v>
      </c>
      <c r="Y60" s="38">
        <v>0</v>
      </c>
      <c r="Z60" s="38">
        <v>0</v>
      </c>
      <c r="AA60" s="38">
        <v>0</v>
      </c>
      <c r="AB60" s="38">
        <v>0</v>
      </c>
      <c r="AC60" s="38">
        <v>0</v>
      </c>
      <c r="AD60" s="39">
        <v>0</v>
      </c>
    </row>
    <row r="61" spans="1:30" s="1" customFormat="1" ht="15" customHeight="1" x14ac:dyDescent="0.25">
      <c r="A61" s="37"/>
      <c r="B61" s="35" t="s">
        <v>127</v>
      </c>
      <c r="C61" s="38">
        <v>0</v>
      </c>
      <c r="D61" s="38">
        <v>0</v>
      </c>
      <c r="E61" s="38">
        <v>0</v>
      </c>
      <c r="F61" s="38">
        <v>0</v>
      </c>
      <c r="G61" s="38">
        <v>0</v>
      </c>
      <c r="H61" s="38">
        <v>0</v>
      </c>
      <c r="I61" s="38">
        <v>0</v>
      </c>
      <c r="J61" s="38">
        <v>0</v>
      </c>
      <c r="K61" s="38">
        <v>0</v>
      </c>
      <c r="L61" s="38">
        <v>0</v>
      </c>
      <c r="M61" s="38">
        <v>0</v>
      </c>
      <c r="N61" s="38">
        <v>0</v>
      </c>
      <c r="O61" s="38">
        <v>0</v>
      </c>
      <c r="P61" s="38">
        <v>0</v>
      </c>
      <c r="Q61" s="38">
        <v>0</v>
      </c>
      <c r="R61" s="38">
        <v>0</v>
      </c>
      <c r="S61" s="38">
        <v>0</v>
      </c>
      <c r="T61" s="38">
        <v>0</v>
      </c>
      <c r="U61" s="38">
        <v>0</v>
      </c>
      <c r="V61" s="38">
        <v>0</v>
      </c>
      <c r="W61" s="38">
        <v>0</v>
      </c>
      <c r="X61" s="38">
        <v>0</v>
      </c>
      <c r="Y61" s="38">
        <v>0</v>
      </c>
      <c r="Z61" s="38">
        <v>0</v>
      </c>
      <c r="AA61" s="38">
        <v>0</v>
      </c>
      <c r="AB61" s="38">
        <v>0</v>
      </c>
      <c r="AC61" s="38">
        <v>0</v>
      </c>
      <c r="AD61" s="39">
        <v>0</v>
      </c>
    </row>
    <row r="62" spans="1:30" s="1" customFormat="1" ht="15" customHeight="1" x14ac:dyDescent="0.25">
      <c r="A62" s="37"/>
      <c r="B62" s="35" t="s">
        <v>128</v>
      </c>
      <c r="C62" s="38">
        <v>0</v>
      </c>
      <c r="D62" s="38">
        <v>0</v>
      </c>
      <c r="E62" s="38">
        <v>0</v>
      </c>
      <c r="F62" s="38">
        <v>0</v>
      </c>
      <c r="G62" s="38">
        <v>0</v>
      </c>
      <c r="H62" s="38">
        <v>0</v>
      </c>
      <c r="I62" s="38">
        <v>0</v>
      </c>
      <c r="J62" s="38">
        <v>0</v>
      </c>
      <c r="K62" s="38">
        <v>0</v>
      </c>
      <c r="L62" s="38">
        <v>0</v>
      </c>
      <c r="M62" s="38">
        <v>0</v>
      </c>
      <c r="N62" s="38">
        <v>0</v>
      </c>
      <c r="O62" s="38">
        <v>0</v>
      </c>
      <c r="P62" s="38">
        <v>0</v>
      </c>
      <c r="Q62" s="38">
        <v>0</v>
      </c>
      <c r="R62" s="38">
        <v>0</v>
      </c>
      <c r="S62" s="38">
        <v>0</v>
      </c>
      <c r="T62" s="38">
        <v>0</v>
      </c>
      <c r="U62" s="38">
        <v>0</v>
      </c>
      <c r="V62" s="38">
        <v>0</v>
      </c>
      <c r="W62" s="38">
        <v>0</v>
      </c>
      <c r="X62" s="38">
        <v>0</v>
      </c>
      <c r="Y62" s="38">
        <v>0</v>
      </c>
      <c r="Z62" s="38">
        <v>0</v>
      </c>
      <c r="AA62" s="38">
        <v>0</v>
      </c>
      <c r="AB62" s="38">
        <v>0</v>
      </c>
      <c r="AC62" s="38">
        <v>0</v>
      </c>
      <c r="AD62" s="39">
        <v>0</v>
      </c>
    </row>
    <row r="63" spans="1:30" s="1" customFormat="1" ht="15" customHeight="1" x14ac:dyDescent="0.25">
      <c r="A63" s="37"/>
      <c r="B63" s="35" t="s">
        <v>129</v>
      </c>
      <c r="C63" s="38">
        <v>0</v>
      </c>
      <c r="D63" s="38">
        <v>107382</v>
      </c>
      <c r="E63" s="38">
        <v>0</v>
      </c>
      <c r="F63" s="38">
        <v>0</v>
      </c>
      <c r="G63" s="38">
        <v>0</v>
      </c>
      <c r="H63" s="38">
        <v>0</v>
      </c>
      <c r="I63" s="38">
        <v>0</v>
      </c>
      <c r="J63" s="38">
        <v>0</v>
      </c>
      <c r="K63" s="38">
        <v>0</v>
      </c>
      <c r="L63" s="38">
        <v>0</v>
      </c>
      <c r="M63" s="38">
        <v>0</v>
      </c>
      <c r="N63" s="38">
        <v>0</v>
      </c>
      <c r="O63" s="38">
        <v>0</v>
      </c>
      <c r="P63" s="38">
        <v>0</v>
      </c>
      <c r="Q63" s="38">
        <v>0</v>
      </c>
      <c r="R63" s="38">
        <v>0</v>
      </c>
      <c r="S63" s="38">
        <v>0</v>
      </c>
      <c r="T63" s="38">
        <v>0</v>
      </c>
      <c r="U63" s="38">
        <v>0</v>
      </c>
      <c r="V63" s="38">
        <v>0</v>
      </c>
      <c r="W63" s="38">
        <v>0</v>
      </c>
      <c r="X63" s="38">
        <v>0</v>
      </c>
      <c r="Y63" s="38">
        <v>0</v>
      </c>
      <c r="Z63" s="38">
        <v>0</v>
      </c>
      <c r="AA63" s="38">
        <v>0</v>
      </c>
      <c r="AB63" s="38">
        <v>0</v>
      </c>
      <c r="AC63" s="38">
        <v>0</v>
      </c>
      <c r="AD63" s="39">
        <v>0</v>
      </c>
    </row>
    <row r="64" spans="1:30" s="1" customFormat="1" ht="15" customHeight="1" x14ac:dyDescent="0.25">
      <c r="A64" s="7" t="s">
        <v>10</v>
      </c>
      <c r="B64" s="10" t="s">
        <v>78</v>
      </c>
      <c r="C64" s="31">
        <v>0</v>
      </c>
      <c r="D64" s="31">
        <v>2287682</v>
      </c>
      <c r="E64" s="31">
        <v>0</v>
      </c>
      <c r="F64" s="31">
        <v>0</v>
      </c>
      <c r="G64" s="31">
        <v>0</v>
      </c>
      <c r="H64" s="31">
        <v>0</v>
      </c>
      <c r="I64" s="31">
        <v>0</v>
      </c>
      <c r="J64" s="31">
        <v>0</v>
      </c>
      <c r="K64" s="31">
        <v>0</v>
      </c>
      <c r="L64" s="31">
        <v>0</v>
      </c>
      <c r="M64" s="31">
        <v>0</v>
      </c>
      <c r="N64" s="31">
        <v>3009</v>
      </c>
      <c r="O64" s="31">
        <v>0</v>
      </c>
      <c r="P64" s="31">
        <v>0</v>
      </c>
      <c r="Q64" s="31">
        <v>0</v>
      </c>
      <c r="R64" s="31">
        <v>0</v>
      </c>
      <c r="S64" s="31">
        <v>0</v>
      </c>
      <c r="T64" s="31">
        <v>0</v>
      </c>
      <c r="U64" s="31">
        <v>0</v>
      </c>
      <c r="V64" s="31">
        <v>0</v>
      </c>
      <c r="W64" s="31">
        <v>0</v>
      </c>
      <c r="X64" s="31">
        <v>0</v>
      </c>
      <c r="Y64" s="31">
        <v>0</v>
      </c>
      <c r="Z64" s="31">
        <v>0</v>
      </c>
      <c r="AA64" s="31">
        <v>0</v>
      </c>
      <c r="AB64" s="31">
        <v>0</v>
      </c>
      <c r="AC64" s="31">
        <v>0</v>
      </c>
      <c r="AD64" s="32">
        <v>0</v>
      </c>
    </row>
    <row r="65" spans="1:30" s="1" customFormat="1" ht="15" customHeight="1" x14ac:dyDescent="0.25">
      <c r="A65" s="37"/>
      <c r="B65" s="11" t="s">
        <v>79</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2"/>
    </row>
    <row r="66" spans="1:30" s="1" customFormat="1" ht="15" customHeight="1" x14ac:dyDescent="0.25">
      <c r="A66" s="7"/>
      <c r="B66" s="35" t="s">
        <v>127</v>
      </c>
      <c r="C66" s="38">
        <v>0</v>
      </c>
      <c r="D66" s="38">
        <v>989221</v>
      </c>
      <c r="E66" s="38">
        <v>0</v>
      </c>
      <c r="F66" s="38">
        <v>0</v>
      </c>
      <c r="G66" s="38">
        <v>0</v>
      </c>
      <c r="H66" s="38">
        <v>0</v>
      </c>
      <c r="I66" s="38">
        <v>0</v>
      </c>
      <c r="J66" s="38">
        <v>0</v>
      </c>
      <c r="K66" s="38">
        <v>0</v>
      </c>
      <c r="L66" s="38">
        <v>0</v>
      </c>
      <c r="M66" s="38">
        <v>0</v>
      </c>
      <c r="N66" s="38">
        <v>0</v>
      </c>
      <c r="O66" s="38">
        <v>0</v>
      </c>
      <c r="P66" s="38">
        <v>0</v>
      </c>
      <c r="Q66" s="38">
        <v>0</v>
      </c>
      <c r="R66" s="38">
        <v>0</v>
      </c>
      <c r="S66" s="38">
        <v>0</v>
      </c>
      <c r="T66" s="38">
        <v>0</v>
      </c>
      <c r="U66" s="38">
        <v>0</v>
      </c>
      <c r="V66" s="38">
        <v>0</v>
      </c>
      <c r="W66" s="38">
        <v>0</v>
      </c>
      <c r="X66" s="38">
        <v>0</v>
      </c>
      <c r="Y66" s="38">
        <v>0</v>
      </c>
      <c r="Z66" s="38">
        <v>0</v>
      </c>
      <c r="AA66" s="38">
        <v>0</v>
      </c>
      <c r="AB66" s="38">
        <v>0</v>
      </c>
      <c r="AC66" s="38">
        <v>0</v>
      </c>
      <c r="AD66" s="39">
        <v>0</v>
      </c>
    </row>
    <row r="67" spans="1:30" s="1" customFormat="1" ht="15" customHeight="1" x14ac:dyDescent="0.25">
      <c r="A67" s="37"/>
      <c r="B67" s="35" t="s">
        <v>128</v>
      </c>
      <c r="C67" s="38">
        <v>0</v>
      </c>
      <c r="D67" s="38">
        <v>1298461</v>
      </c>
      <c r="E67" s="38">
        <v>0</v>
      </c>
      <c r="F67" s="38">
        <v>0</v>
      </c>
      <c r="G67" s="38">
        <v>0</v>
      </c>
      <c r="H67" s="38">
        <v>0</v>
      </c>
      <c r="I67" s="38">
        <v>0</v>
      </c>
      <c r="J67" s="38">
        <v>0</v>
      </c>
      <c r="K67" s="38">
        <v>0</v>
      </c>
      <c r="L67" s="38">
        <v>0</v>
      </c>
      <c r="M67" s="38">
        <v>0</v>
      </c>
      <c r="N67" s="38">
        <v>3009</v>
      </c>
      <c r="O67" s="38">
        <v>0</v>
      </c>
      <c r="P67" s="38">
        <v>0</v>
      </c>
      <c r="Q67" s="38">
        <v>0</v>
      </c>
      <c r="R67" s="38">
        <v>0</v>
      </c>
      <c r="S67" s="38">
        <v>0</v>
      </c>
      <c r="T67" s="38">
        <v>0</v>
      </c>
      <c r="U67" s="38">
        <v>0</v>
      </c>
      <c r="V67" s="38">
        <v>0</v>
      </c>
      <c r="W67" s="38">
        <v>0</v>
      </c>
      <c r="X67" s="38">
        <v>0</v>
      </c>
      <c r="Y67" s="38">
        <v>0</v>
      </c>
      <c r="Z67" s="38">
        <v>0</v>
      </c>
      <c r="AA67" s="38">
        <v>0</v>
      </c>
      <c r="AB67" s="38">
        <v>0</v>
      </c>
      <c r="AC67" s="38">
        <v>0</v>
      </c>
      <c r="AD67" s="39">
        <v>0</v>
      </c>
    </row>
    <row r="68" spans="1:30" s="1" customFormat="1" ht="15" customHeight="1" x14ac:dyDescent="0.25">
      <c r="A68" s="37"/>
      <c r="B68" s="35" t="s">
        <v>129</v>
      </c>
      <c r="C68" s="38">
        <v>0</v>
      </c>
      <c r="D68" s="38">
        <v>0</v>
      </c>
      <c r="E68" s="38">
        <v>0</v>
      </c>
      <c r="F68" s="38">
        <v>0</v>
      </c>
      <c r="G68" s="38">
        <v>0</v>
      </c>
      <c r="H68" s="38">
        <v>0</v>
      </c>
      <c r="I68" s="38">
        <v>0</v>
      </c>
      <c r="J68" s="38">
        <v>0</v>
      </c>
      <c r="K68" s="38">
        <v>0</v>
      </c>
      <c r="L68" s="38">
        <v>0</v>
      </c>
      <c r="M68" s="38">
        <v>0</v>
      </c>
      <c r="N68" s="38">
        <v>0</v>
      </c>
      <c r="O68" s="38">
        <v>0</v>
      </c>
      <c r="P68" s="38">
        <v>0</v>
      </c>
      <c r="Q68" s="38">
        <v>0</v>
      </c>
      <c r="R68" s="38">
        <v>0</v>
      </c>
      <c r="S68" s="38">
        <v>0</v>
      </c>
      <c r="T68" s="38">
        <v>0</v>
      </c>
      <c r="U68" s="38">
        <v>0</v>
      </c>
      <c r="V68" s="38">
        <v>0</v>
      </c>
      <c r="W68" s="38">
        <v>0</v>
      </c>
      <c r="X68" s="38">
        <v>0</v>
      </c>
      <c r="Y68" s="38">
        <v>0</v>
      </c>
      <c r="Z68" s="38">
        <v>0</v>
      </c>
      <c r="AA68" s="38">
        <v>0</v>
      </c>
      <c r="AB68" s="38">
        <v>0</v>
      </c>
      <c r="AC68" s="38">
        <v>0</v>
      </c>
      <c r="AD68" s="39">
        <v>0</v>
      </c>
    </row>
    <row r="69" spans="1:30" s="1" customFormat="1" ht="15" customHeight="1" x14ac:dyDescent="0.25">
      <c r="A69" s="7" t="s">
        <v>11</v>
      </c>
      <c r="B69" s="10" t="s">
        <v>80</v>
      </c>
      <c r="C69" s="31">
        <v>6485107</v>
      </c>
      <c r="D69" s="31">
        <v>53306588</v>
      </c>
      <c r="E69" s="31">
        <v>1862453</v>
      </c>
      <c r="F69" s="31">
        <v>1512801</v>
      </c>
      <c r="G69" s="31">
        <v>2116046</v>
      </c>
      <c r="H69" s="31">
        <v>766781</v>
      </c>
      <c r="I69" s="31">
        <v>758157</v>
      </c>
      <c r="J69" s="31">
        <v>303261</v>
      </c>
      <c r="K69" s="31">
        <v>11883330</v>
      </c>
      <c r="L69" s="31">
        <v>603262</v>
      </c>
      <c r="M69" s="31">
        <v>401734</v>
      </c>
      <c r="N69" s="31">
        <v>18006711</v>
      </c>
      <c r="O69" s="31">
        <v>180022</v>
      </c>
      <c r="P69" s="31">
        <v>73138780.813000008</v>
      </c>
      <c r="Q69" s="31">
        <v>99481</v>
      </c>
      <c r="R69" s="31">
        <v>40239103</v>
      </c>
      <c r="S69" s="31">
        <v>707254</v>
      </c>
      <c r="T69" s="31">
        <v>663271</v>
      </c>
      <c r="U69" s="31">
        <v>33116419</v>
      </c>
      <c r="V69" s="31">
        <v>2295292</v>
      </c>
      <c r="W69" s="31">
        <v>53728707</v>
      </c>
      <c r="X69" s="31">
        <v>992253</v>
      </c>
      <c r="Y69" s="31">
        <v>3158222</v>
      </c>
      <c r="Z69" s="31">
        <v>3660295</v>
      </c>
      <c r="AA69" s="31">
        <v>6950891</v>
      </c>
      <c r="AB69" s="31">
        <v>758663</v>
      </c>
      <c r="AC69" s="31">
        <v>10219</v>
      </c>
      <c r="AD69" s="32">
        <v>1021233</v>
      </c>
    </row>
    <row r="70" spans="1:30" s="1" customFormat="1" ht="15" customHeight="1" x14ac:dyDescent="0.25">
      <c r="A70" s="37"/>
      <c r="B70" s="11" t="s">
        <v>81</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2"/>
    </row>
    <row r="71" spans="1:30" s="1" customFormat="1" ht="15" customHeight="1" x14ac:dyDescent="0.25">
      <c r="A71" s="7"/>
      <c r="B71" s="35" t="s">
        <v>127</v>
      </c>
      <c r="C71" s="38">
        <v>6447944</v>
      </c>
      <c r="D71" s="38">
        <v>50301606</v>
      </c>
      <c r="E71" s="38">
        <v>1858008</v>
      </c>
      <c r="F71" s="38">
        <v>1511925</v>
      </c>
      <c r="G71" s="38">
        <v>2085979</v>
      </c>
      <c r="H71" s="38">
        <v>541318</v>
      </c>
      <c r="I71" s="38">
        <v>748945</v>
      </c>
      <c r="J71" s="38">
        <v>284079</v>
      </c>
      <c r="K71" s="38">
        <v>11833328</v>
      </c>
      <c r="L71" s="38">
        <v>602886</v>
      </c>
      <c r="M71" s="38">
        <v>397843</v>
      </c>
      <c r="N71" s="38">
        <v>14756194</v>
      </c>
      <c r="O71" s="38">
        <v>180022</v>
      </c>
      <c r="P71" s="38">
        <v>66659475.549000002</v>
      </c>
      <c r="Q71" s="38">
        <v>99045</v>
      </c>
      <c r="R71" s="38">
        <v>38784611</v>
      </c>
      <c r="S71" s="38">
        <v>706371</v>
      </c>
      <c r="T71" s="38">
        <v>662544</v>
      </c>
      <c r="U71" s="38">
        <v>30929709</v>
      </c>
      <c r="V71" s="38">
        <v>1930878</v>
      </c>
      <c r="W71" s="38">
        <v>46795313</v>
      </c>
      <c r="X71" s="38">
        <v>992253</v>
      </c>
      <c r="Y71" s="38">
        <v>3147762</v>
      </c>
      <c r="Z71" s="38">
        <v>3660295</v>
      </c>
      <c r="AA71" s="38">
        <v>6903714</v>
      </c>
      <c r="AB71" s="38">
        <v>758663</v>
      </c>
      <c r="AC71" s="38">
        <v>10219</v>
      </c>
      <c r="AD71" s="39">
        <v>1009248</v>
      </c>
    </row>
    <row r="72" spans="1:30" s="1" customFormat="1" ht="15" customHeight="1" x14ac:dyDescent="0.25">
      <c r="A72" s="7"/>
      <c r="B72" s="35" t="s">
        <v>128</v>
      </c>
      <c r="C72" s="38">
        <v>0</v>
      </c>
      <c r="D72" s="38">
        <v>2843213</v>
      </c>
      <c r="E72" s="38">
        <v>0</v>
      </c>
      <c r="F72" s="38">
        <v>0</v>
      </c>
      <c r="G72" s="38">
        <v>0</v>
      </c>
      <c r="H72" s="38">
        <v>225463</v>
      </c>
      <c r="I72" s="38">
        <v>0</v>
      </c>
      <c r="J72" s="38">
        <v>0</v>
      </c>
      <c r="K72" s="38">
        <v>0</v>
      </c>
      <c r="L72" s="38">
        <v>0</v>
      </c>
      <c r="M72" s="38">
        <v>0</v>
      </c>
      <c r="N72" s="38">
        <v>1435067</v>
      </c>
      <c r="O72" s="38">
        <v>0</v>
      </c>
      <c r="P72" s="38">
        <v>2522530.0410000002</v>
      </c>
      <c r="Q72" s="38">
        <v>0</v>
      </c>
      <c r="R72" s="38">
        <v>1049107</v>
      </c>
      <c r="S72" s="38">
        <v>0</v>
      </c>
      <c r="T72" s="38">
        <v>0</v>
      </c>
      <c r="U72" s="38">
        <v>1804110</v>
      </c>
      <c r="V72" s="38">
        <v>296019</v>
      </c>
      <c r="W72" s="38">
        <v>3097478</v>
      </c>
      <c r="X72" s="38">
        <v>0</v>
      </c>
      <c r="Y72" s="38">
        <v>0</v>
      </c>
      <c r="Z72" s="38">
        <v>0</v>
      </c>
      <c r="AA72" s="38">
        <v>0</v>
      </c>
      <c r="AB72" s="38">
        <v>0</v>
      </c>
      <c r="AC72" s="38">
        <v>0</v>
      </c>
      <c r="AD72" s="39">
        <v>0</v>
      </c>
    </row>
    <row r="73" spans="1:30" s="1" customFormat="1" ht="15" customHeight="1" x14ac:dyDescent="0.25">
      <c r="A73" s="7"/>
      <c r="B73" s="35" t="s">
        <v>129</v>
      </c>
      <c r="C73" s="38">
        <v>37163</v>
      </c>
      <c r="D73" s="38">
        <v>161769</v>
      </c>
      <c r="E73" s="38">
        <v>4445</v>
      </c>
      <c r="F73" s="38">
        <v>876</v>
      </c>
      <c r="G73" s="38">
        <v>30067</v>
      </c>
      <c r="H73" s="38">
        <v>0</v>
      </c>
      <c r="I73" s="38">
        <v>9212</v>
      </c>
      <c r="J73" s="38">
        <v>19182</v>
      </c>
      <c r="K73" s="38">
        <v>50002</v>
      </c>
      <c r="L73" s="38">
        <v>376</v>
      </c>
      <c r="M73" s="38">
        <v>3891</v>
      </c>
      <c r="N73" s="38">
        <v>1815450</v>
      </c>
      <c r="O73" s="38">
        <v>0</v>
      </c>
      <c r="P73" s="38">
        <v>3956775.2230000002</v>
      </c>
      <c r="Q73" s="38">
        <v>436</v>
      </c>
      <c r="R73" s="38">
        <v>405385</v>
      </c>
      <c r="S73" s="38">
        <v>883</v>
      </c>
      <c r="T73" s="38">
        <v>727</v>
      </c>
      <c r="U73" s="38">
        <v>382600</v>
      </c>
      <c r="V73" s="38">
        <v>68395</v>
      </c>
      <c r="W73" s="38">
        <v>3835916</v>
      </c>
      <c r="X73" s="38">
        <v>0</v>
      </c>
      <c r="Y73" s="38">
        <v>10460</v>
      </c>
      <c r="Z73" s="38">
        <v>0</v>
      </c>
      <c r="AA73" s="38">
        <v>47177</v>
      </c>
      <c r="AB73" s="38">
        <v>0</v>
      </c>
      <c r="AC73" s="38">
        <v>0</v>
      </c>
      <c r="AD73" s="39">
        <v>11985</v>
      </c>
    </row>
    <row r="74" spans="1:30" s="1" customFormat="1" ht="15" customHeight="1" x14ac:dyDescent="0.25">
      <c r="A74" s="7" t="s">
        <v>12</v>
      </c>
      <c r="B74" s="10" t="s">
        <v>67</v>
      </c>
      <c r="C74" s="31">
        <v>1129</v>
      </c>
      <c r="D74" s="31">
        <v>110800</v>
      </c>
      <c r="E74" s="31">
        <v>0</v>
      </c>
      <c r="F74" s="31">
        <v>0</v>
      </c>
      <c r="G74" s="31">
        <v>51551</v>
      </c>
      <c r="H74" s="31">
        <v>17951</v>
      </c>
      <c r="I74" s="31">
        <v>0</v>
      </c>
      <c r="J74" s="31">
        <v>0</v>
      </c>
      <c r="K74" s="31">
        <v>202039</v>
      </c>
      <c r="L74" s="31">
        <v>0</v>
      </c>
      <c r="M74" s="31">
        <v>0</v>
      </c>
      <c r="N74" s="31">
        <v>799</v>
      </c>
      <c r="O74" s="31">
        <v>0</v>
      </c>
      <c r="P74" s="31">
        <v>59936.053999999996</v>
      </c>
      <c r="Q74" s="31">
        <v>0</v>
      </c>
      <c r="R74" s="31">
        <v>77477</v>
      </c>
      <c r="S74" s="31">
        <v>0</v>
      </c>
      <c r="T74" s="31">
        <v>625</v>
      </c>
      <c r="U74" s="31">
        <v>27981</v>
      </c>
      <c r="V74" s="31">
        <v>0</v>
      </c>
      <c r="W74" s="31">
        <v>499920</v>
      </c>
      <c r="X74" s="31">
        <v>0</v>
      </c>
      <c r="Y74" s="31">
        <v>0</v>
      </c>
      <c r="Z74" s="31">
        <v>0</v>
      </c>
      <c r="AA74" s="31">
        <v>16608</v>
      </c>
      <c r="AB74" s="31">
        <v>0</v>
      </c>
      <c r="AC74" s="31">
        <v>0</v>
      </c>
      <c r="AD74" s="32">
        <v>0</v>
      </c>
    </row>
    <row r="75" spans="1:30" s="1" customFormat="1" ht="15" customHeight="1" x14ac:dyDescent="0.25">
      <c r="A75" s="37"/>
      <c r="B75" s="11" t="s">
        <v>115</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2"/>
    </row>
    <row r="76" spans="1:30" s="1" customFormat="1" ht="15" customHeight="1" x14ac:dyDescent="0.25">
      <c r="A76" s="7" t="s">
        <v>13</v>
      </c>
      <c r="B76" s="10" t="s">
        <v>116</v>
      </c>
      <c r="C76" s="31">
        <v>0</v>
      </c>
      <c r="D76" s="31">
        <v>0</v>
      </c>
      <c r="E76" s="31">
        <v>0</v>
      </c>
      <c r="F76" s="31">
        <v>0</v>
      </c>
      <c r="G76" s="31">
        <v>0</v>
      </c>
      <c r="H76" s="31">
        <v>0</v>
      </c>
      <c r="I76" s="31">
        <v>0</v>
      </c>
      <c r="J76" s="31">
        <v>0</v>
      </c>
      <c r="K76" s="31">
        <v>0</v>
      </c>
      <c r="L76" s="31">
        <v>0</v>
      </c>
      <c r="M76" s="31">
        <v>0</v>
      </c>
      <c r="N76" s="31">
        <v>0</v>
      </c>
      <c r="O76" s="31">
        <v>0</v>
      </c>
      <c r="P76" s="31">
        <v>0</v>
      </c>
      <c r="Q76" s="31">
        <v>0</v>
      </c>
      <c r="R76" s="31">
        <v>0</v>
      </c>
      <c r="S76" s="31">
        <v>0</v>
      </c>
      <c r="T76" s="31">
        <v>0</v>
      </c>
      <c r="U76" s="31">
        <v>20854</v>
      </c>
      <c r="V76" s="31">
        <v>0</v>
      </c>
      <c r="W76" s="31">
        <v>0</v>
      </c>
      <c r="X76" s="31">
        <v>0</v>
      </c>
      <c r="Y76" s="31">
        <v>0</v>
      </c>
      <c r="Z76" s="31">
        <v>0</v>
      </c>
      <c r="AA76" s="31">
        <v>0</v>
      </c>
      <c r="AB76" s="31">
        <v>0</v>
      </c>
      <c r="AC76" s="31">
        <v>0</v>
      </c>
      <c r="AD76" s="32">
        <v>0</v>
      </c>
    </row>
    <row r="77" spans="1:30" s="1" customFormat="1" ht="15" customHeight="1" x14ac:dyDescent="0.25">
      <c r="A77" s="7"/>
      <c r="B77" s="11" t="s">
        <v>68</v>
      </c>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2"/>
    </row>
    <row r="78" spans="1:30" s="1" customFormat="1" ht="15" customHeight="1" x14ac:dyDescent="0.25">
      <c r="A78" s="7" t="s">
        <v>14</v>
      </c>
      <c r="B78" s="10" t="s">
        <v>4</v>
      </c>
      <c r="C78" s="31">
        <v>47733</v>
      </c>
      <c r="D78" s="31">
        <v>264959</v>
      </c>
      <c r="E78" s="31">
        <v>348</v>
      </c>
      <c r="F78" s="31">
        <v>68</v>
      </c>
      <c r="G78" s="31">
        <v>1607</v>
      </c>
      <c r="H78" s="31">
        <v>218</v>
      </c>
      <c r="I78" s="31">
        <v>1805</v>
      </c>
      <c r="J78" s="31">
        <v>11</v>
      </c>
      <c r="K78" s="31">
        <v>23736</v>
      </c>
      <c r="L78" s="31">
        <v>254</v>
      </c>
      <c r="M78" s="31">
        <v>233</v>
      </c>
      <c r="N78" s="31">
        <v>32601</v>
      </c>
      <c r="O78" s="31">
        <v>38</v>
      </c>
      <c r="P78" s="31">
        <v>1057117.085</v>
      </c>
      <c r="Q78" s="31">
        <v>4421</v>
      </c>
      <c r="R78" s="31">
        <v>370047</v>
      </c>
      <c r="S78" s="31">
        <v>4229</v>
      </c>
      <c r="T78" s="31">
        <v>705</v>
      </c>
      <c r="U78" s="31">
        <v>43651</v>
      </c>
      <c r="V78" s="31">
        <v>4854</v>
      </c>
      <c r="W78" s="31">
        <v>207588</v>
      </c>
      <c r="X78" s="31">
        <v>14189</v>
      </c>
      <c r="Y78" s="31">
        <v>8879</v>
      </c>
      <c r="Z78" s="31">
        <v>17831</v>
      </c>
      <c r="AA78" s="31">
        <v>11237</v>
      </c>
      <c r="AB78" s="31">
        <v>17340</v>
      </c>
      <c r="AC78" s="31">
        <v>103</v>
      </c>
      <c r="AD78" s="32">
        <v>6913</v>
      </c>
    </row>
    <row r="79" spans="1:30" s="1" customFormat="1" ht="15" customHeight="1" x14ac:dyDescent="0.25">
      <c r="A79" s="7"/>
      <c r="B79" s="11" t="s">
        <v>42</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2"/>
    </row>
    <row r="80" spans="1:30" s="1" customFormat="1" ht="15" customHeight="1" x14ac:dyDescent="0.25">
      <c r="A80" s="7" t="s">
        <v>15</v>
      </c>
      <c r="B80" s="10" t="s">
        <v>82</v>
      </c>
      <c r="C80" s="31">
        <v>10044</v>
      </c>
      <c r="D80" s="31">
        <v>1488</v>
      </c>
      <c r="E80" s="31">
        <v>163</v>
      </c>
      <c r="F80" s="31">
        <v>0</v>
      </c>
      <c r="G80" s="31">
        <v>11807</v>
      </c>
      <c r="H80" s="31">
        <v>0</v>
      </c>
      <c r="I80" s="31">
        <v>880</v>
      </c>
      <c r="J80" s="31">
        <v>207</v>
      </c>
      <c r="K80" s="31">
        <v>2267</v>
      </c>
      <c r="L80" s="31">
        <v>2795</v>
      </c>
      <c r="M80" s="31">
        <v>157</v>
      </c>
      <c r="N80" s="31">
        <v>1544</v>
      </c>
      <c r="O80" s="31">
        <v>3</v>
      </c>
      <c r="P80" s="31">
        <v>118982.516</v>
      </c>
      <c r="Q80" s="31">
        <v>7585</v>
      </c>
      <c r="R80" s="31">
        <v>11155</v>
      </c>
      <c r="S80" s="31">
        <v>1570</v>
      </c>
      <c r="T80" s="31">
        <v>2072</v>
      </c>
      <c r="U80" s="31">
        <v>10249</v>
      </c>
      <c r="V80" s="31">
        <v>9466</v>
      </c>
      <c r="W80" s="31">
        <v>464504</v>
      </c>
      <c r="X80" s="31">
        <v>6179</v>
      </c>
      <c r="Y80" s="31">
        <v>131</v>
      </c>
      <c r="Z80" s="31">
        <v>1283</v>
      </c>
      <c r="AA80" s="31">
        <v>51818</v>
      </c>
      <c r="AB80" s="31">
        <v>7995</v>
      </c>
      <c r="AC80" s="31">
        <v>6405</v>
      </c>
      <c r="AD80" s="32">
        <v>9361</v>
      </c>
    </row>
    <row r="81" spans="1:30" s="1" customFormat="1" ht="15" customHeight="1" x14ac:dyDescent="0.25">
      <c r="A81" s="7"/>
      <c r="B81" s="11" t="s">
        <v>83</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2"/>
    </row>
    <row r="82" spans="1:30" s="1" customFormat="1" ht="15" customHeight="1" x14ac:dyDescent="0.25">
      <c r="A82" s="7"/>
      <c r="B82" s="35" t="s">
        <v>130</v>
      </c>
      <c r="C82" s="38">
        <v>7850</v>
      </c>
      <c r="D82" s="38">
        <v>1488</v>
      </c>
      <c r="E82" s="38">
        <v>163</v>
      </c>
      <c r="F82" s="38">
        <v>0</v>
      </c>
      <c r="G82" s="38">
        <v>11807</v>
      </c>
      <c r="H82" s="38">
        <v>0</v>
      </c>
      <c r="I82" s="38">
        <v>0</v>
      </c>
      <c r="J82" s="38">
        <v>207</v>
      </c>
      <c r="K82" s="38">
        <v>352</v>
      </c>
      <c r="L82" s="38">
        <v>0</v>
      </c>
      <c r="M82" s="38">
        <v>37</v>
      </c>
      <c r="N82" s="38">
        <v>1544</v>
      </c>
      <c r="O82" s="38">
        <v>3</v>
      </c>
      <c r="P82" s="38">
        <v>7658.5370000000003</v>
      </c>
      <c r="Q82" s="38">
        <v>5485</v>
      </c>
      <c r="R82" s="38">
        <v>11155</v>
      </c>
      <c r="S82" s="38">
        <v>1173</v>
      </c>
      <c r="T82" s="38">
        <v>2072</v>
      </c>
      <c r="U82" s="38">
        <v>2679</v>
      </c>
      <c r="V82" s="38">
        <v>9466</v>
      </c>
      <c r="W82" s="38">
        <v>154738</v>
      </c>
      <c r="X82" s="38">
        <v>6179</v>
      </c>
      <c r="Y82" s="38">
        <v>0</v>
      </c>
      <c r="Z82" s="38">
        <v>145</v>
      </c>
      <c r="AA82" s="38">
        <v>19062</v>
      </c>
      <c r="AB82" s="38">
        <v>2510</v>
      </c>
      <c r="AC82" s="38">
        <v>1027</v>
      </c>
      <c r="AD82" s="39">
        <v>8621</v>
      </c>
    </row>
    <row r="83" spans="1:30" s="1" customFormat="1" ht="15" customHeight="1" x14ac:dyDescent="0.25">
      <c r="A83" s="7"/>
      <c r="B83" s="35" t="s">
        <v>131</v>
      </c>
      <c r="C83" s="38">
        <v>2194</v>
      </c>
      <c r="D83" s="38">
        <v>0</v>
      </c>
      <c r="E83" s="38">
        <v>0</v>
      </c>
      <c r="F83" s="38">
        <v>0</v>
      </c>
      <c r="G83" s="38">
        <v>0</v>
      </c>
      <c r="H83" s="38">
        <v>0</v>
      </c>
      <c r="I83" s="38">
        <v>880</v>
      </c>
      <c r="J83" s="38">
        <v>0</v>
      </c>
      <c r="K83" s="38">
        <v>1915</v>
      </c>
      <c r="L83" s="38">
        <v>2795</v>
      </c>
      <c r="M83" s="38">
        <v>120</v>
      </c>
      <c r="N83" s="38">
        <v>0</v>
      </c>
      <c r="O83" s="38">
        <v>0</v>
      </c>
      <c r="P83" s="38">
        <v>111323.97900000001</v>
      </c>
      <c r="Q83" s="38">
        <v>2100</v>
      </c>
      <c r="R83" s="38">
        <v>0</v>
      </c>
      <c r="S83" s="38">
        <v>397</v>
      </c>
      <c r="T83" s="38">
        <v>0</v>
      </c>
      <c r="U83" s="38">
        <v>7570</v>
      </c>
      <c r="V83" s="38">
        <v>0</v>
      </c>
      <c r="W83" s="38">
        <v>309766</v>
      </c>
      <c r="X83" s="38">
        <v>0</v>
      </c>
      <c r="Y83" s="38">
        <v>131</v>
      </c>
      <c r="Z83" s="38">
        <v>1138</v>
      </c>
      <c r="AA83" s="38">
        <v>32756</v>
      </c>
      <c r="AB83" s="38">
        <v>5485</v>
      </c>
      <c r="AC83" s="38">
        <v>5378</v>
      </c>
      <c r="AD83" s="39">
        <v>740</v>
      </c>
    </row>
    <row r="84" spans="1:30" s="1" customFormat="1" ht="15" customHeight="1" x14ac:dyDescent="0.25">
      <c r="A84" s="7" t="s">
        <v>16</v>
      </c>
      <c r="B84" s="10" t="s">
        <v>84</v>
      </c>
      <c r="C84" s="31">
        <v>0</v>
      </c>
      <c r="D84" s="31">
        <v>0</v>
      </c>
      <c r="E84" s="31">
        <v>0</v>
      </c>
      <c r="F84" s="31">
        <v>0</v>
      </c>
      <c r="G84" s="31">
        <v>12040</v>
      </c>
      <c r="H84" s="31">
        <v>0</v>
      </c>
      <c r="I84" s="31">
        <v>0</v>
      </c>
      <c r="J84" s="31">
        <v>0</v>
      </c>
      <c r="K84" s="31">
        <v>0</v>
      </c>
      <c r="L84" s="31">
        <v>2885</v>
      </c>
      <c r="M84" s="31">
        <v>0</v>
      </c>
      <c r="N84" s="31">
        <v>0</v>
      </c>
      <c r="O84" s="31">
        <v>0</v>
      </c>
      <c r="P84" s="31">
        <v>0</v>
      </c>
      <c r="Q84" s="31">
        <v>0</v>
      </c>
      <c r="R84" s="31">
        <v>0</v>
      </c>
      <c r="S84" s="31">
        <v>0</v>
      </c>
      <c r="T84" s="31">
        <v>0</v>
      </c>
      <c r="U84" s="31">
        <v>0</v>
      </c>
      <c r="V84" s="31">
        <v>0</v>
      </c>
      <c r="W84" s="31">
        <v>0</v>
      </c>
      <c r="X84" s="31">
        <v>0</v>
      </c>
      <c r="Y84" s="31">
        <v>0</v>
      </c>
      <c r="Z84" s="31">
        <v>0</v>
      </c>
      <c r="AA84" s="31">
        <v>0</v>
      </c>
      <c r="AB84" s="31">
        <v>0</v>
      </c>
      <c r="AC84" s="31">
        <v>0</v>
      </c>
      <c r="AD84" s="32">
        <v>0</v>
      </c>
    </row>
    <row r="85" spans="1:30" s="1" customFormat="1" ht="15" customHeight="1" x14ac:dyDescent="0.25">
      <c r="A85" s="7"/>
      <c r="B85" s="11" t="s">
        <v>85</v>
      </c>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2"/>
    </row>
    <row r="86" spans="1:30" s="1" customFormat="1" ht="15" customHeight="1" x14ac:dyDescent="0.25">
      <c r="A86" s="7" t="s">
        <v>17</v>
      </c>
      <c r="B86" s="10" t="s">
        <v>5</v>
      </c>
      <c r="C86" s="31">
        <v>149832</v>
      </c>
      <c r="D86" s="31">
        <v>541953</v>
      </c>
      <c r="E86" s="31">
        <v>6129</v>
      </c>
      <c r="F86" s="31">
        <v>32459</v>
      </c>
      <c r="G86" s="31">
        <v>31317</v>
      </c>
      <c r="H86" s="31">
        <v>10047</v>
      </c>
      <c r="I86" s="31">
        <v>13666</v>
      </c>
      <c r="J86" s="31">
        <v>3679</v>
      </c>
      <c r="K86" s="31">
        <v>100730</v>
      </c>
      <c r="L86" s="31">
        <v>7343</v>
      </c>
      <c r="M86" s="31">
        <v>3457</v>
      </c>
      <c r="N86" s="31">
        <v>234704</v>
      </c>
      <c r="O86" s="31">
        <v>2237</v>
      </c>
      <c r="P86" s="31">
        <v>755474.19799999997</v>
      </c>
      <c r="Q86" s="31">
        <v>77951</v>
      </c>
      <c r="R86" s="31">
        <v>469771</v>
      </c>
      <c r="S86" s="31">
        <v>7009</v>
      </c>
      <c r="T86" s="31">
        <v>1755</v>
      </c>
      <c r="U86" s="31">
        <v>458961</v>
      </c>
      <c r="V86" s="31">
        <v>53533</v>
      </c>
      <c r="W86" s="31">
        <v>579313</v>
      </c>
      <c r="X86" s="31">
        <v>82113</v>
      </c>
      <c r="Y86" s="31">
        <v>20394</v>
      </c>
      <c r="Z86" s="31">
        <v>84274</v>
      </c>
      <c r="AA86" s="31">
        <v>10688</v>
      </c>
      <c r="AB86" s="31">
        <v>90408</v>
      </c>
      <c r="AC86" s="31">
        <v>56130</v>
      </c>
      <c r="AD86" s="32">
        <v>9797</v>
      </c>
    </row>
    <row r="87" spans="1:30" s="1" customFormat="1" ht="15" customHeight="1" x14ac:dyDescent="0.25">
      <c r="A87" s="7"/>
      <c r="B87" s="11" t="s">
        <v>47</v>
      </c>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2"/>
    </row>
    <row r="88" spans="1:30" s="1" customFormat="1" ht="15" customHeight="1" x14ac:dyDescent="0.25">
      <c r="A88" s="7" t="s">
        <v>18</v>
      </c>
      <c r="B88" s="10" t="s">
        <v>132</v>
      </c>
      <c r="C88" s="31">
        <v>0</v>
      </c>
      <c r="D88" s="31">
        <v>0</v>
      </c>
      <c r="E88" s="31">
        <v>0</v>
      </c>
      <c r="F88" s="31">
        <v>0</v>
      </c>
      <c r="G88" s="31">
        <v>0</v>
      </c>
      <c r="H88" s="31">
        <v>0</v>
      </c>
      <c r="I88" s="31">
        <v>0</v>
      </c>
      <c r="J88" s="31">
        <v>0</v>
      </c>
      <c r="K88" s="31">
        <v>0</v>
      </c>
      <c r="L88" s="31">
        <v>0</v>
      </c>
      <c r="M88" s="31">
        <v>0</v>
      </c>
      <c r="N88" s="31">
        <v>0</v>
      </c>
      <c r="O88" s="31">
        <v>0</v>
      </c>
      <c r="P88" s="31">
        <v>0</v>
      </c>
      <c r="Q88" s="31">
        <v>0</v>
      </c>
      <c r="R88" s="31">
        <v>0</v>
      </c>
      <c r="S88" s="31">
        <v>0</v>
      </c>
      <c r="T88" s="31">
        <v>0</v>
      </c>
      <c r="U88" s="31">
        <v>0</v>
      </c>
      <c r="V88" s="31">
        <v>0</v>
      </c>
      <c r="W88" s="31">
        <v>0</v>
      </c>
      <c r="X88" s="31">
        <v>0</v>
      </c>
      <c r="Y88" s="31">
        <v>0</v>
      </c>
      <c r="Z88" s="31">
        <v>0</v>
      </c>
      <c r="AA88" s="31">
        <v>0</v>
      </c>
      <c r="AB88" s="31">
        <v>0</v>
      </c>
      <c r="AC88" s="31">
        <v>0</v>
      </c>
      <c r="AD88" s="32">
        <v>0</v>
      </c>
    </row>
    <row r="89" spans="1:30" s="1" customFormat="1" ht="15" customHeight="1" x14ac:dyDescent="0.25">
      <c r="A89" s="7"/>
      <c r="B89" s="11" t="s">
        <v>86</v>
      </c>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2"/>
    </row>
    <row r="90" spans="1:30" ht="15" customHeight="1" x14ac:dyDescent="0.25">
      <c r="A90" s="8"/>
      <c r="B90" s="40" t="s">
        <v>136</v>
      </c>
      <c r="C90" s="22">
        <v>6694163</v>
      </c>
      <c r="D90" s="22">
        <v>56989066</v>
      </c>
      <c r="E90" s="22">
        <v>1869093</v>
      </c>
      <c r="F90" s="22">
        <v>1545328</v>
      </c>
      <c r="G90" s="22">
        <v>2224370</v>
      </c>
      <c r="H90" s="22">
        <v>877278</v>
      </c>
      <c r="I90" s="22">
        <v>774867</v>
      </c>
      <c r="J90" s="22">
        <v>307474</v>
      </c>
      <c r="K90" s="22">
        <v>12217122</v>
      </c>
      <c r="L90" s="22">
        <v>616539</v>
      </c>
      <c r="M90" s="22">
        <v>405581</v>
      </c>
      <c r="N90" s="22">
        <v>18290723</v>
      </c>
      <c r="O90" s="22">
        <v>182300</v>
      </c>
      <c r="P90" s="22">
        <v>76128475.834000006</v>
      </c>
      <c r="Q90" s="22">
        <v>211796</v>
      </c>
      <c r="R90" s="22">
        <v>41758844</v>
      </c>
      <c r="S90" s="22">
        <v>720139</v>
      </c>
      <c r="T90" s="22">
        <v>668452</v>
      </c>
      <c r="U90" s="22">
        <v>33822976</v>
      </c>
      <c r="V90" s="22">
        <v>2363145</v>
      </c>
      <c r="W90" s="22">
        <v>56500158</v>
      </c>
      <c r="X90" s="22">
        <v>1323842</v>
      </c>
      <c r="Y90" s="22">
        <v>3187843</v>
      </c>
      <c r="Z90" s="22">
        <v>3797798</v>
      </c>
      <c r="AA90" s="22">
        <v>7041242</v>
      </c>
      <c r="AB90" s="22">
        <v>877266</v>
      </c>
      <c r="AC90" s="22">
        <v>72857</v>
      </c>
      <c r="AD90" s="26">
        <v>1047304</v>
      </c>
    </row>
    <row r="91" spans="1:30" ht="15" customHeight="1" x14ac:dyDescent="0.25">
      <c r="A91" s="8"/>
      <c r="B91" s="13" t="s">
        <v>48</v>
      </c>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6"/>
    </row>
    <row r="92" spans="1:30" s="1" customFormat="1" ht="15" customHeight="1" x14ac:dyDescent="0.25">
      <c r="A92" s="7" t="s">
        <v>19</v>
      </c>
      <c r="B92" s="10" t="s">
        <v>6</v>
      </c>
      <c r="C92" s="31">
        <v>410430</v>
      </c>
      <c r="D92" s="31">
        <v>4725000</v>
      </c>
      <c r="E92" s="31">
        <v>101000</v>
      </c>
      <c r="F92" s="31">
        <v>286400</v>
      </c>
      <c r="G92" s="31">
        <v>171947</v>
      </c>
      <c r="H92" s="31">
        <v>150000</v>
      </c>
      <c r="I92" s="31">
        <v>59500</v>
      </c>
      <c r="J92" s="31">
        <v>20000</v>
      </c>
      <c r="K92" s="31">
        <v>309565</v>
      </c>
      <c r="L92" s="31">
        <v>60062</v>
      </c>
      <c r="M92" s="31">
        <v>19932</v>
      </c>
      <c r="N92" s="31">
        <v>2420000</v>
      </c>
      <c r="O92" s="31">
        <v>180000</v>
      </c>
      <c r="P92" s="31">
        <v>3844143.7349999999</v>
      </c>
      <c r="Q92" s="31">
        <v>81250</v>
      </c>
      <c r="R92" s="31">
        <v>5900000</v>
      </c>
      <c r="S92" s="31">
        <v>63000</v>
      </c>
      <c r="T92" s="31">
        <v>18638</v>
      </c>
      <c r="U92" s="31">
        <v>1293063</v>
      </c>
      <c r="V92" s="31">
        <v>94000</v>
      </c>
      <c r="W92" s="31">
        <v>1256723</v>
      </c>
      <c r="X92" s="31">
        <v>844769</v>
      </c>
      <c r="Y92" s="31">
        <v>260</v>
      </c>
      <c r="Z92" s="31">
        <v>280000</v>
      </c>
      <c r="AA92" s="31">
        <v>0</v>
      </c>
      <c r="AB92" s="31">
        <v>90812</v>
      </c>
      <c r="AC92" s="31">
        <v>0</v>
      </c>
      <c r="AD92" s="32">
        <v>0</v>
      </c>
    </row>
    <row r="93" spans="1:30" s="1" customFormat="1" ht="15" customHeight="1" x14ac:dyDescent="0.25">
      <c r="A93" s="7"/>
      <c r="B93" s="12" t="s">
        <v>6</v>
      </c>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2"/>
    </row>
    <row r="94" spans="1:30" s="4" customFormat="1" ht="15" customHeight="1" x14ac:dyDescent="0.25">
      <c r="A94" s="7" t="s">
        <v>20</v>
      </c>
      <c r="B94" s="10" t="s">
        <v>7</v>
      </c>
      <c r="C94" s="31">
        <v>6790</v>
      </c>
      <c r="D94" s="31">
        <v>16471</v>
      </c>
      <c r="E94" s="31">
        <v>0</v>
      </c>
      <c r="F94" s="31">
        <v>0</v>
      </c>
      <c r="G94" s="31">
        <v>1362</v>
      </c>
      <c r="H94" s="31">
        <v>12849</v>
      </c>
      <c r="I94" s="31">
        <v>0</v>
      </c>
      <c r="J94" s="31">
        <v>369</v>
      </c>
      <c r="K94" s="31">
        <v>0</v>
      </c>
      <c r="L94" s="31">
        <v>0</v>
      </c>
      <c r="M94" s="31">
        <v>0</v>
      </c>
      <c r="N94" s="31">
        <v>0</v>
      </c>
      <c r="O94" s="31">
        <v>0</v>
      </c>
      <c r="P94" s="31">
        <v>0</v>
      </c>
      <c r="Q94" s="31">
        <v>0</v>
      </c>
      <c r="R94" s="31">
        <v>0</v>
      </c>
      <c r="S94" s="31">
        <v>0</v>
      </c>
      <c r="T94" s="31">
        <v>6681</v>
      </c>
      <c r="U94" s="31">
        <v>0</v>
      </c>
      <c r="V94" s="31">
        <v>0</v>
      </c>
      <c r="W94" s="31">
        <v>193390</v>
      </c>
      <c r="X94" s="31">
        <v>8796</v>
      </c>
      <c r="Y94" s="31">
        <v>0</v>
      </c>
      <c r="Z94" s="31">
        <v>0</v>
      </c>
      <c r="AA94" s="31">
        <v>0</v>
      </c>
      <c r="AB94" s="31">
        <v>0</v>
      </c>
      <c r="AC94" s="31">
        <v>0</v>
      </c>
      <c r="AD94" s="32">
        <v>0</v>
      </c>
    </row>
    <row r="95" spans="1:30" s="4" customFormat="1" ht="15" customHeight="1" x14ac:dyDescent="0.25">
      <c r="A95" s="7"/>
      <c r="B95" s="12" t="s">
        <v>49</v>
      </c>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2"/>
    </row>
    <row r="96" spans="1:30" s="4" customFormat="1" ht="15" customHeight="1" x14ac:dyDescent="0.25">
      <c r="A96" s="7" t="s">
        <v>21</v>
      </c>
      <c r="B96" s="10" t="s">
        <v>133</v>
      </c>
      <c r="C96" s="31">
        <v>0</v>
      </c>
      <c r="D96" s="31">
        <v>400000</v>
      </c>
      <c r="E96" s="31">
        <v>0</v>
      </c>
      <c r="F96" s="31">
        <v>0</v>
      </c>
      <c r="G96" s="31">
        <v>0</v>
      </c>
      <c r="H96" s="31">
        <v>0</v>
      </c>
      <c r="I96" s="31">
        <v>0</v>
      </c>
      <c r="J96" s="31">
        <v>0</v>
      </c>
      <c r="K96" s="31">
        <v>0</v>
      </c>
      <c r="L96" s="31">
        <v>0</v>
      </c>
      <c r="M96" s="31">
        <v>0</v>
      </c>
      <c r="N96" s="31">
        <v>0</v>
      </c>
      <c r="O96" s="31">
        <v>0</v>
      </c>
      <c r="P96" s="31">
        <v>500000</v>
      </c>
      <c r="Q96" s="31">
        <v>0</v>
      </c>
      <c r="R96" s="31">
        <v>0</v>
      </c>
      <c r="S96" s="31">
        <v>0</v>
      </c>
      <c r="T96" s="31">
        <v>0</v>
      </c>
      <c r="U96" s="31">
        <v>275000</v>
      </c>
      <c r="V96" s="31">
        <v>26404</v>
      </c>
      <c r="W96" s="31">
        <v>135000</v>
      </c>
      <c r="X96" s="31">
        <v>108773</v>
      </c>
      <c r="Y96" s="31">
        <v>0</v>
      </c>
      <c r="Z96" s="31">
        <v>0</v>
      </c>
      <c r="AA96" s="31">
        <v>0</v>
      </c>
      <c r="AB96" s="31">
        <v>0</v>
      </c>
      <c r="AC96" s="31">
        <v>0</v>
      </c>
      <c r="AD96" s="32">
        <v>0</v>
      </c>
    </row>
    <row r="97" spans="1:30" s="4" customFormat="1" ht="15" customHeight="1" x14ac:dyDescent="0.25">
      <c r="A97" s="7"/>
      <c r="B97" s="12" t="s">
        <v>87</v>
      </c>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2"/>
    </row>
    <row r="98" spans="1:30" s="4" customFormat="1" ht="15" customHeight="1" x14ac:dyDescent="0.25">
      <c r="A98" s="7" t="s">
        <v>22</v>
      </c>
      <c r="B98" s="10" t="s">
        <v>88</v>
      </c>
      <c r="C98" s="31">
        <v>0</v>
      </c>
      <c r="D98" s="31">
        <v>0</v>
      </c>
      <c r="E98" s="31">
        <v>0</v>
      </c>
      <c r="F98" s="31">
        <v>0</v>
      </c>
      <c r="G98" s="31">
        <v>0</v>
      </c>
      <c r="H98" s="31">
        <v>0</v>
      </c>
      <c r="I98" s="31">
        <v>0</v>
      </c>
      <c r="J98" s="31">
        <v>0</v>
      </c>
      <c r="K98" s="31">
        <v>0</v>
      </c>
      <c r="L98" s="31">
        <v>0</v>
      </c>
      <c r="M98" s="31">
        <v>0</v>
      </c>
      <c r="N98" s="31">
        <v>0</v>
      </c>
      <c r="O98" s="31">
        <v>0</v>
      </c>
      <c r="P98" s="31">
        <v>0</v>
      </c>
      <c r="Q98" s="31">
        <v>0</v>
      </c>
      <c r="R98" s="31">
        <v>0</v>
      </c>
      <c r="S98" s="31">
        <v>0</v>
      </c>
      <c r="T98" s="31">
        <v>0</v>
      </c>
      <c r="U98" s="31">
        <v>0</v>
      </c>
      <c r="V98" s="31">
        <v>0</v>
      </c>
      <c r="W98" s="31">
        <v>0</v>
      </c>
      <c r="X98" s="31">
        <v>0</v>
      </c>
      <c r="Y98" s="31">
        <v>0</v>
      </c>
      <c r="Z98" s="31">
        <v>0</v>
      </c>
      <c r="AA98" s="31">
        <v>0</v>
      </c>
      <c r="AB98" s="31">
        <v>0</v>
      </c>
      <c r="AC98" s="31">
        <v>0</v>
      </c>
      <c r="AD98" s="32">
        <v>0</v>
      </c>
    </row>
    <row r="99" spans="1:30" s="4" customFormat="1" ht="15" customHeight="1" x14ac:dyDescent="0.25">
      <c r="A99" s="7"/>
      <c r="B99" s="12" t="s">
        <v>89</v>
      </c>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2"/>
    </row>
    <row r="100" spans="1:30" s="4" customFormat="1" ht="15" customHeight="1" x14ac:dyDescent="0.25">
      <c r="A100" s="7" t="s">
        <v>23</v>
      </c>
      <c r="B100" s="10" t="s">
        <v>90</v>
      </c>
      <c r="C100" s="31">
        <v>-2075</v>
      </c>
      <c r="D100" s="31">
        <v>-2752243</v>
      </c>
      <c r="E100" s="31">
        <v>-6915</v>
      </c>
      <c r="F100" s="31">
        <v>372</v>
      </c>
      <c r="G100" s="31">
        <v>-28523</v>
      </c>
      <c r="H100" s="31">
        <v>-11134</v>
      </c>
      <c r="I100" s="31">
        <v>1563</v>
      </c>
      <c r="J100" s="31">
        <v>-2585</v>
      </c>
      <c r="K100" s="31">
        <v>-3570</v>
      </c>
      <c r="L100" s="31">
        <v>9052</v>
      </c>
      <c r="M100" s="31">
        <v>0</v>
      </c>
      <c r="N100" s="31">
        <v>-310908</v>
      </c>
      <c r="O100" s="31">
        <v>627</v>
      </c>
      <c r="P100" s="31">
        <v>-779657.51300000004</v>
      </c>
      <c r="Q100" s="31">
        <v>4826</v>
      </c>
      <c r="R100" s="31">
        <v>-759112</v>
      </c>
      <c r="S100" s="31">
        <v>1849</v>
      </c>
      <c r="T100" s="31">
        <v>-8021</v>
      </c>
      <c r="U100" s="31">
        <v>-411880</v>
      </c>
      <c r="V100" s="31">
        <v>-28372</v>
      </c>
      <c r="W100" s="31">
        <v>-99791</v>
      </c>
      <c r="X100" s="31">
        <v>-32921</v>
      </c>
      <c r="Y100" s="31">
        <v>11</v>
      </c>
      <c r="Z100" s="31">
        <v>-26127</v>
      </c>
      <c r="AA100" s="31">
        <v>-6068</v>
      </c>
      <c r="AB100" s="31">
        <v>-8845</v>
      </c>
      <c r="AC100" s="31">
        <v>0</v>
      </c>
      <c r="AD100" s="32">
        <v>192</v>
      </c>
    </row>
    <row r="101" spans="1:30" s="4" customFormat="1" ht="15" customHeight="1" x14ac:dyDescent="0.25">
      <c r="A101" s="7"/>
      <c r="B101" s="12" t="s">
        <v>91</v>
      </c>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2"/>
    </row>
    <row r="102" spans="1:30" s="4" customFormat="1" ht="15" customHeight="1" x14ac:dyDescent="0.25">
      <c r="A102" s="7" t="s">
        <v>24</v>
      </c>
      <c r="B102" s="10" t="s">
        <v>92</v>
      </c>
      <c r="C102" s="31">
        <v>66566</v>
      </c>
      <c r="D102" s="31">
        <v>721731</v>
      </c>
      <c r="E102" s="31">
        <v>36870</v>
      </c>
      <c r="F102" s="31">
        <v>-74159</v>
      </c>
      <c r="G102" s="31">
        <v>0</v>
      </c>
      <c r="H102" s="31">
        <v>0</v>
      </c>
      <c r="I102" s="31">
        <v>1656</v>
      </c>
      <c r="J102" s="31">
        <v>4029</v>
      </c>
      <c r="K102" s="31">
        <v>9228</v>
      </c>
      <c r="L102" s="31">
        <v>0</v>
      </c>
      <c r="M102" s="31">
        <v>365</v>
      </c>
      <c r="N102" s="31">
        <v>-886502</v>
      </c>
      <c r="O102" s="31">
        <v>-30649</v>
      </c>
      <c r="P102" s="31">
        <v>-885985.94799999997</v>
      </c>
      <c r="Q102" s="31">
        <v>39092</v>
      </c>
      <c r="R102" s="31">
        <v>-7202828</v>
      </c>
      <c r="S102" s="31">
        <v>0</v>
      </c>
      <c r="T102" s="31">
        <v>4006</v>
      </c>
      <c r="U102" s="31">
        <v>1933020</v>
      </c>
      <c r="V102" s="31">
        <v>72605</v>
      </c>
      <c r="W102" s="31">
        <v>926753</v>
      </c>
      <c r="X102" s="31">
        <v>-499132</v>
      </c>
      <c r="Y102" s="31">
        <v>-83367</v>
      </c>
      <c r="Z102" s="31">
        <v>54809</v>
      </c>
      <c r="AA102" s="31">
        <v>2080</v>
      </c>
      <c r="AB102" s="31">
        <v>27919</v>
      </c>
      <c r="AC102" s="31">
        <v>-1099</v>
      </c>
      <c r="AD102" s="32">
        <v>0</v>
      </c>
    </row>
    <row r="103" spans="1:30" s="4" customFormat="1" ht="15" customHeight="1" x14ac:dyDescent="0.25">
      <c r="A103" s="7"/>
      <c r="B103" s="12" t="s">
        <v>93</v>
      </c>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2"/>
    </row>
    <row r="104" spans="1:30" s="4" customFormat="1" ht="15" customHeight="1" x14ac:dyDescent="0.25">
      <c r="A104" s="7" t="s">
        <v>25</v>
      </c>
      <c r="B104" s="10" t="s">
        <v>8</v>
      </c>
      <c r="C104" s="31">
        <v>0</v>
      </c>
      <c r="D104" s="31">
        <v>0</v>
      </c>
      <c r="E104" s="31">
        <v>0</v>
      </c>
      <c r="F104" s="31">
        <v>0</v>
      </c>
      <c r="G104" s="31">
        <v>0</v>
      </c>
      <c r="H104" s="31">
        <v>0</v>
      </c>
      <c r="I104" s="31">
        <v>0</v>
      </c>
      <c r="J104" s="31">
        <v>0</v>
      </c>
      <c r="K104" s="31">
        <v>461</v>
      </c>
      <c r="L104" s="31">
        <v>-394</v>
      </c>
      <c r="M104" s="31">
        <v>287</v>
      </c>
      <c r="N104" s="31">
        <v>0</v>
      </c>
      <c r="O104" s="31">
        <v>0</v>
      </c>
      <c r="P104" s="31">
        <v>0</v>
      </c>
      <c r="Q104" s="31">
        <v>0</v>
      </c>
      <c r="R104" s="31">
        <v>0</v>
      </c>
      <c r="S104" s="31">
        <v>0</v>
      </c>
      <c r="T104" s="31">
        <v>0</v>
      </c>
      <c r="U104" s="31">
        <v>0</v>
      </c>
      <c r="V104" s="31">
        <v>0</v>
      </c>
      <c r="W104" s="31">
        <v>0</v>
      </c>
      <c r="X104" s="31">
        <v>0</v>
      </c>
      <c r="Y104" s="31">
        <v>0</v>
      </c>
      <c r="Z104" s="31">
        <v>181</v>
      </c>
      <c r="AA104" s="31">
        <v>0</v>
      </c>
      <c r="AB104" s="31">
        <v>-1624</v>
      </c>
      <c r="AC104" s="31">
        <v>0</v>
      </c>
      <c r="AD104" s="32">
        <v>0</v>
      </c>
    </row>
    <row r="105" spans="1:30" s="4" customFormat="1" ht="15" customHeight="1" x14ac:dyDescent="0.25">
      <c r="A105" s="7"/>
      <c r="B105" s="12" t="s">
        <v>50</v>
      </c>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2"/>
    </row>
    <row r="106" spans="1:30" s="4" customFormat="1" ht="15" customHeight="1" x14ac:dyDescent="0.25">
      <c r="A106" s="7" t="s">
        <v>26</v>
      </c>
      <c r="B106" s="10" t="s">
        <v>94</v>
      </c>
      <c r="C106" s="31">
        <v>85470</v>
      </c>
      <c r="D106" s="31">
        <v>2867644</v>
      </c>
      <c r="E106" s="31">
        <v>11428</v>
      </c>
      <c r="F106" s="31">
        <v>-862</v>
      </c>
      <c r="G106" s="31">
        <v>216271</v>
      </c>
      <c r="H106" s="31">
        <v>154486</v>
      </c>
      <c r="I106" s="31">
        <v>59363</v>
      </c>
      <c r="J106" s="31">
        <v>14226</v>
      </c>
      <c r="K106" s="31">
        <v>32911</v>
      </c>
      <c r="L106" s="31">
        <v>30392</v>
      </c>
      <c r="M106" s="31">
        <v>6473</v>
      </c>
      <c r="N106" s="31">
        <v>260241</v>
      </c>
      <c r="O106" s="31">
        <v>33869</v>
      </c>
      <c r="P106" s="31">
        <v>4761307.6189999999</v>
      </c>
      <c r="Q106" s="31">
        <v>231647</v>
      </c>
      <c r="R106" s="31">
        <v>5754629</v>
      </c>
      <c r="S106" s="31">
        <v>14637</v>
      </c>
      <c r="T106" s="31">
        <v>21494</v>
      </c>
      <c r="U106" s="31">
        <v>-12339</v>
      </c>
      <c r="V106" s="31">
        <v>23841</v>
      </c>
      <c r="W106" s="31">
        <v>1192383</v>
      </c>
      <c r="X106" s="31">
        <v>172387</v>
      </c>
      <c r="Y106" s="31">
        <v>-4797</v>
      </c>
      <c r="Z106" s="31">
        <v>0</v>
      </c>
      <c r="AA106" s="31">
        <v>0</v>
      </c>
      <c r="AB106" s="31">
        <v>388</v>
      </c>
      <c r="AC106" s="31">
        <v>1338</v>
      </c>
      <c r="AD106" s="32">
        <v>77753</v>
      </c>
    </row>
    <row r="107" spans="1:30" s="4" customFormat="1" ht="15" customHeight="1" x14ac:dyDescent="0.25">
      <c r="A107" s="7"/>
      <c r="B107" s="12" t="s">
        <v>95</v>
      </c>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2"/>
    </row>
    <row r="108" spans="1:30" s="4" customFormat="1" ht="15" customHeight="1" x14ac:dyDescent="0.25">
      <c r="A108" s="7" t="s">
        <v>27</v>
      </c>
      <c r="B108" s="10" t="s">
        <v>96</v>
      </c>
      <c r="C108" s="31">
        <v>0</v>
      </c>
      <c r="D108" s="31">
        <v>0</v>
      </c>
      <c r="E108" s="31">
        <v>0</v>
      </c>
      <c r="F108" s="31">
        <v>0</v>
      </c>
      <c r="G108" s="31">
        <v>-2</v>
      </c>
      <c r="H108" s="31">
        <v>-38</v>
      </c>
      <c r="I108" s="31">
        <v>0</v>
      </c>
      <c r="J108" s="31">
        <v>0</v>
      </c>
      <c r="K108" s="31">
        <v>0</v>
      </c>
      <c r="L108" s="31">
        <v>0</v>
      </c>
      <c r="M108" s="31">
        <v>0</v>
      </c>
      <c r="N108" s="31">
        <v>0</v>
      </c>
      <c r="O108" s="31">
        <v>0</v>
      </c>
      <c r="P108" s="31">
        <v>0</v>
      </c>
      <c r="Q108" s="31">
        <v>0</v>
      </c>
      <c r="R108" s="31">
        <v>0</v>
      </c>
      <c r="S108" s="31">
        <v>0</v>
      </c>
      <c r="T108" s="31">
        <v>0</v>
      </c>
      <c r="U108" s="31">
        <v>0</v>
      </c>
      <c r="V108" s="31">
        <v>0</v>
      </c>
      <c r="W108" s="31">
        <v>-2178</v>
      </c>
      <c r="X108" s="31">
        <v>0</v>
      </c>
      <c r="Y108" s="31">
        <v>0</v>
      </c>
      <c r="Z108" s="31">
        <v>0</v>
      </c>
      <c r="AA108" s="31">
        <v>0</v>
      </c>
      <c r="AB108" s="31">
        <v>0</v>
      </c>
      <c r="AC108" s="31">
        <v>0</v>
      </c>
      <c r="AD108" s="32">
        <v>0</v>
      </c>
    </row>
    <row r="109" spans="1:30" s="4" customFormat="1" ht="15" customHeight="1" x14ac:dyDescent="0.25">
      <c r="A109" s="7"/>
      <c r="B109" s="12" t="s">
        <v>97</v>
      </c>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2"/>
    </row>
    <row r="110" spans="1:30" s="4" customFormat="1" ht="15" customHeight="1" x14ac:dyDescent="0.25">
      <c r="A110" s="7" t="s">
        <v>28</v>
      </c>
      <c r="B110" s="10" t="s">
        <v>98</v>
      </c>
      <c r="C110" s="31">
        <v>410</v>
      </c>
      <c r="D110" s="31">
        <v>1805</v>
      </c>
      <c r="E110" s="31">
        <v>5304</v>
      </c>
      <c r="F110" s="31">
        <v>-2941</v>
      </c>
      <c r="G110" s="31">
        <v>9643</v>
      </c>
      <c r="H110" s="31">
        <v>10956</v>
      </c>
      <c r="I110" s="31">
        <v>6012</v>
      </c>
      <c r="J110" s="31">
        <v>-1750</v>
      </c>
      <c r="K110" s="31">
        <v>9919</v>
      </c>
      <c r="L110" s="31">
        <v>1771</v>
      </c>
      <c r="M110" s="31">
        <v>-521</v>
      </c>
      <c r="N110" s="31">
        <v>-65961</v>
      </c>
      <c r="O110" s="31">
        <v>-1149</v>
      </c>
      <c r="P110" s="31">
        <v>238002.52499999999</v>
      </c>
      <c r="Q110" s="31">
        <v>6277</v>
      </c>
      <c r="R110" s="31">
        <v>-583251</v>
      </c>
      <c r="S110" s="31">
        <v>1292</v>
      </c>
      <c r="T110" s="31">
        <v>1397</v>
      </c>
      <c r="U110" s="31">
        <v>30630</v>
      </c>
      <c r="V110" s="31">
        <v>12608</v>
      </c>
      <c r="W110" s="31">
        <v>157611</v>
      </c>
      <c r="X110" s="31">
        <v>8054</v>
      </c>
      <c r="Y110" s="31">
        <v>11139</v>
      </c>
      <c r="Z110" s="31">
        <v>6358</v>
      </c>
      <c r="AA110" s="31">
        <v>5106</v>
      </c>
      <c r="AB110" s="31">
        <v>4502</v>
      </c>
      <c r="AC110" s="31">
        <v>1345</v>
      </c>
      <c r="AD110" s="32">
        <v>18561</v>
      </c>
    </row>
    <row r="111" spans="1:30" s="4" customFormat="1" ht="15" customHeight="1" x14ac:dyDescent="0.25">
      <c r="A111" s="7"/>
      <c r="B111" s="12" t="s">
        <v>99</v>
      </c>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2"/>
    </row>
    <row r="112" spans="1:30" s="4" customFormat="1" ht="15" customHeight="1" x14ac:dyDescent="0.25">
      <c r="A112" s="7" t="s">
        <v>29</v>
      </c>
      <c r="B112" s="10" t="s">
        <v>100</v>
      </c>
      <c r="C112" s="31">
        <v>0</v>
      </c>
      <c r="D112" s="31">
        <v>0</v>
      </c>
      <c r="E112" s="31">
        <v>0</v>
      </c>
      <c r="F112" s="31">
        <v>0</v>
      </c>
      <c r="G112" s="31">
        <v>0</v>
      </c>
      <c r="H112" s="31">
        <v>0</v>
      </c>
      <c r="I112" s="31">
        <v>0</v>
      </c>
      <c r="J112" s="31">
        <v>0</v>
      </c>
      <c r="K112" s="31">
        <v>0</v>
      </c>
      <c r="L112" s="31">
        <v>0</v>
      </c>
      <c r="M112" s="31">
        <v>0</v>
      </c>
      <c r="N112" s="31">
        <v>0</v>
      </c>
      <c r="O112" s="31">
        <v>0</v>
      </c>
      <c r="P112" s="31">
        <v>0</v>
      </c>
      <c r="Q112" s="31">
        <v>0</v>
      </c>
      <c r="R112" s="31">
        <v>0</v>
      </c>
      <c r="S112" s="31">
        <v>0</v>
      </c>
      <c r="T112" s="31">
        <v>0</v>
      </c>
      <c r="U112" s="31">
        <v>0</v>
      </c>
      <c r="V112" s="31">
        <v>0</v>
      </c>
      <c r="W112" s="31">
        <v>0</v>
      </c>
      <c r="X112" s="31">
        <v>0</v>
      </c>
      <c r="Y112" s="31">
        <v>0</v>
      </c>
      <c r="Z112" s="31">
        <v>0</v>
      </c>
      <c r="AA112" s="31">
        <v>0</v>
      </c>
      <c r="AB112" s="31">
        <v>0</v>
      </c>
      <c r="AC112" s="31">
        <v>0</v>
      </c>
      <c r="AD112" s="32">
        <v>0</v>
      </c>
    </row>
    <row r="113" spans="1:30" s="4" customFormat="1" ht="15" customHeight="1" x14ac:dyDescent="0.25">
      <c r="A113" s="7"/>
      <c r="B113" s="12" t="s">
        <v>101</v>
      </c>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3"/>
    </row>
    <row r="114" spans="1:30" s="1" customFormat="1" ht="15" customHeight="1" x14ac:dyDescent="0.25">
      <c r="A114" s="14"/>
      <c r="B114" s="15" t="s">
        <v>51</v>
      </c>
      <c r="C114" s="28">
        <v>567592</v>
      </c>
      <c r="D114" s="28">
        <v>5980408</v>
      </c>
      <c r="E114" s="28">
        <v>147687</v>
      </c>
      <c r="F114" s="28">
        <v>208810</v>
      </c>
      <c r="G114" s="28">
        <v>370698</v>
      </c>
      <c r="H114" s="28">
        <v>317119</v>
      </c>
      <c r="I114" s="28">
        <v>128094</v>
      </c>
      <c r="J114" s="28">
        <v>34289</v>
      </c>
      <c r="K114" s="28">
        <v>358514</v>
      </c>
      <c r="L114" s="28">
        <v>100883</v>
      </c>
      <c r="M114" s="28">
        <v>26535</v>
      </c>
      <c r="N114" s="28">
        <v>1416870</v>
      </c>
      <c r="O114" s="28">
        <v>182698</v>
      </c>
      <c r="P114" s="28">
        <v>7677810.4179999996</v>
      </c>
      <c r="Q114" s="28">
        <v>363092</v>
      </c>
      <c r="R114" s="28">
        <v>3109438</v>
      </c>
      <c r="S114" s="28">
        <v>80778</v>
      </c>
      <c r="T114" s="28">
        <v>44195</v>
      </c>
      <c r="U114" s="28">
        <v>3107494</v>
      </c>
      <c r="V114" s="28">
        <v>201086</v>
      </c>
      <c r="W114" s="28">
        <v>3759891</v>
      </c>
      <c r="X114" s="28">
        <v>610726</v>
      </c>
      <c r="Y114" s="28">
        <v>-76754</v>
      </c>
      <c r="Z114" s="28">
        <v>315222</v>
      </c>
      <c r="AA114" s="28">
        <v>1118</v>
      </c>
      <c r="AB114" s="28">
        <v>113152</v>
      </c>
      <c r="AC114" s="28">
        <v>1584</v>
      </c>
      <c r="AD114" s="30">
        <v>96506</v>
      </c>
    </row>
    <row r="115" spans="1:30" ht="15" customHeight="1" x14ac:dyDescent="0.25">
      <c r="A115" s="16"/>
      <c r="B115" s="17" t="s">
        <v>52</v>
      </c>
      <c r="C115" s="27">
        <v>7261755</v>
      </c>
      <c r="D115" s="27">
        <v>62969474</v>
      </c>
      <c r="E115" s="27">
        <v>2016780</v>
      </c>
      <c r="F115" s="27">
        <v>1754138</v>
      </c>
      <c r="G115" s="27">
        <v>2595068</v>
      </c>
      <c r="H115" s="27">
        <v>1194397</v>
      </c>
      <c r="I115" s="27">
        <v>902961</v>
      </c>
      <c r="J115" s="27">
        <v>341763</v>
      </c>
      <c r="K115" s="27">
        <v>12575636</v>
      </c>
      <c r="L115" s="27">
        <v>717422</v>
      </c>
      <c r="M115" s="27">
        <v>432116</v>
      </c>
      <c r="N115" s="27">
        <v>19707593</v>
      </c>
      <c r="O115" s="27">
        <v>364998</v>
      </c>
      <c r="P115" s="27">
        <v>83806286.252000004</v>
      </c>
      <c r="Q115" s="27">
        <v>574888</v>
      </c>
      <c r="R115" s="27">
        <v>44868282</v>
      </c>
      <c r="S115" s="27">
        <v>800917</v>
      </c>
      <c r="T115" s="27">
        <v>712647</v>
      </c>
      <c r="U115" s="27">
        <v>36930470</v>
      </c>
      <c r="V115" s="27">
        <v>2564231</v>
      </c>
      <c r="W115" s="27">
        <v>60260049</v>
      </c>
      <c r="X115" s="27">
        <v>1934568</v>
      </c>
      <c r="Y115" s="27">
        <v>3111089</v>
      </c>
      <c r="Z115" s="27">
        <v>4113020</v>
      </c>
      <c r="AA115" s="27">
        <v>7042360</v>
      </c>
      <c r="AB115" s="27">
        <v>990418</v>
      </c>
      <c r="AC115" s="27">
        <v>74441</v>
      </c>
      <c r="AD115" s="29">
        <v>1143810</v>
      </c>
    </row>
    <row r="116" spans="1:30" ht="15" customHeight="1" x14ac:dyDescent="0.25">
      <c r="A116" s="1"/>
      <c r="B116" s="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row>
    <row r="117" spans="1:30" ht="15" customHeight="1" x14ac:dyDescent="0.25">
      <c r="A117" s="1"/>
      <c r="B117" s="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row>
    <row r="118" spans="1:30" ht="15" customHeight="1" x14ac:dyDescent="0.25">
      <c r="A118" s="1"/>
      <c r="B118" s="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row>
    <row r="119" spans="1:30" ht="15" customHeight="1" x14ac:dyDescent="0.25">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row>
    <row r="120" spans="1:30" ht="15" customHeight="1" x14ac:dyDescent="0.25">
      <c r="A120" s="33" t="s">
        <v>154</v>
      </c>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row>
    <row r="121" spans="1:30" x14ac:dyDescent="0.25">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row>
    <row r="122" spans="1:30" ht="30" customHeight="1" x14ac:dyDescent="0.25">
      <c r="A122" s="58"/>
      <c r="B122" s="49"/>
      <c r="C122" s="44" t="s">
        <v>137</v>
      </c>
      <c r="D122" s="46" t="s">
        <v>31</v>
      </c>
      <c r="E122" s="46" t="s">
        <v>32</v>
      </c>
      <c r="F122" s="46" t="s">
        <v>102</v>
      </c>
      <c r="G122" s="46" t="s">
        <v>1</v>
      </c>
      <c r="H122" s="46" t="s">
        <v>34</v>
      </c>
      <c r="I122" s="46" t="s">
        <v>35</v>
      </c>
      <c r="J122" s="46" t="s">
        <v>56</v>
      </c>
      <c r="K122" s="46" t="s">
        <v>103</v>
      </c>
      <c r="L122" s="46" t="s">
        <v>156</v>
      </c>
      <c r="M122" s="46" t="s">
        <v>159</v>
      </c>
      <c r="N122" s="46" t="s">
        <v>36</v>
      </c>
      <c r="O122" s="46" t="s">
        <v>104</v>
      </c>
      <c r="P122" s="46" t="s">
        <v>2</v>
      </c>
      <c r="Q122" s="46" t="s">
        <v>37</v>
      </c>
      <c r="R122" s="46" t="s">
        <v>54</v>
      </c>
      <c r="S122" s="46" t="s">
        <v>33</v>
      </c>
      <c r="T122" s="46" t="s">
        <v>55</v>
      </c>
      <c r="U122" s="46" t="s">
        <v>30</v>
      </c>
      <c r="V122" s="46" t="s">
        <v>105</v>
      </c>
      <c r="W122" s="46" t="s">
        <v>38</v>
      </c>
      <c r="X122" s="46" t="s">
        <v>57</v>
      </c>
      <c r="Y122" s="46" t="s">
        <v>155</v>
      </c>
      <c r="Z122" s="46" t="s">
        <v>0</v>
      </c>
      <c r="AA122" s="46" t="s">
        <v>58</v>
      </c>
      <c r="AB122" s="46" t="s">
        <v>39</v>
      </c>
      <c r="AC122" s="46" t="s">
        <v>178</v>
      </c>
      <c r="AD122" s="46" t="s">
        <v>106</v>
      </c>
    </row>
    <row r="123" spans="1:30" x14ac:dyDescent="0.25">
      <c r="A123" s="57"/>
      <c r="B123" s="51" t="s">
        <v>138</v>
      </c>
      <c r="C123" s="48">
        <v>5103270</v>
      </c>
      <c r="D123" s="48">
        <v>36358988</v>
      </c>
      <c r="E123" s="48">
        <v>1073759</v>
      </c>
      <c r="F123" s="48">
        <v>521188</v>
      </c>
      <c r="G123" s="48">
        <v>30832</v>
      </c>
      <c r="H123" s="48">
        <v>372354</v>
      </c>
      <c r="I123" s="48">
        <v>413685</v>
      </c>
      <c r="J123" s="48">
        <v>108313</v>
      </c>
      <c r="K123" s="48">
        <v>2528446</v>
      </c>
      <c r="L123" s="48">
        <v>202406</v>
      </c>
      <c r="M123" s="48">
        <v>232435</v>
      </c>
      <c r="N123" s="48">
        <v>11863009</v>
      </c>
      <c r="O123" s="48">
        <v>73158</v>
      </c>
      <c r="P123" s="48">
        <v>44198914.559</v>
      </c>
      <c r="Q123" s="48">
        <v>10790</v>
      </c>
      <c r="R123" s="48">
        <v>26006350</v>
      </c>
      <c r="S123" s="48">
        <v>643220</v>
      </c>
      <c r="T123" s="48">
        <v>648157</v>
      </c>
      <c r="U123" s="48">
        <v>24298664</v>
      </c>
      <c r="V123" s="48">
        <v>2170156</v>
      </c>
      <c r="W123" s="48">
        <v>38626542</v>
      </c>
      <c r="X123" s="48">
        <v>344855</v>
      </c>
      <c r="Y123" s="48">
        <v>2856632</v>
      </c>
      <c r="Z123" s="48">
        <v>3052305</v>
      </c>
      <c r="AA123" s="48">
        <v>0</v>
      </c>
      <c r="AB123" s="48">
        <v>282864</v>
      </c>
      <c r="AC123" s="48">
        <v>0</v>
      </c>
      <c r="AD123" s="48">
        <v>1148467</v>
      </c>
    </row>
    <row r="124" spans="1:30" x14ac:dyDescent="0.25">
      <c r="A124" s="57"/>
      <c r="B124" s="60" t="s">
        <v>147</v>
      </c>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x14ac:dyDescent="0.25">
      <c r="A125" s="50"/>
      <c r="B125" s="53" t="s">
        <v>139</v>
      </c>
      <c r="C125" s="38">
        <v>4075</v>
      </c>
      <c r="D125" s="38">
        <v>0</v>
      </c>
      <c r="E125" s="38">
        <v>0</v>
      </c>
      <c r="F125" s="38">
        <v>0</v>
      </c>
      <c r="G125" s="38">
        <v>0</v>
      </c>
      <c r="H125" s="38">
        <v>0</v>
      </c>
      <c r="I125" s="38">
        <v>0</v>
      </c>
      <c r="J125" s="38">
        <v>0</v>
      </c>
      <c r="K125" s="38">
        <v>0</v>
      </c>
      <c r="L125" s="38">
        <v>0</v>
      </c>
      <c r="M125" s="38">
        <v>0</v>
      </c>
      <c r="N125" s="38">
        <v>0</v>
      </c>
      <c r="O125" s="38">
        <v>0</v>
      </c>
      <c r="P125" s="38">
        <v>19698.554</v>
      </c>
      <c r="Q125" s="38">
        <v>0</v>
      </c>
      <c r="R125" s="38">
        <v>0</v>
      </c>
      <c r="S125" s="38">
        <v>0</v>
      </c>
      <c r="T125" s="38">
        <v>0</v>
      </c>
      <c r="U125" s="38">
        <v>9000</v>
      </c>
      <c r="V125" s="38">
        <v>0</v>
      </c>
      <c r="W125" s="38">
        <v>0</v>
      </c>
      <c r="X125" s="38">
        <v>0</v>
      </c>
      <c r="Y125" s="38">
        <v>0</v>
      </c>
      <c r="Z125" s="38">
        <v>0</v>
      </c>
      <c r="AA125" s="38">
        <v>0</v>
      </c>
      <c r="AB125" s="38">
        <v>0</v>
      </c>
      <c r="AC125" s="38">
        <v>0</v>
      </c>
      <c r="AD125" s="38">
        <v>100</v>
      </c>
    </row>
    <row r="126" spans="1:30" x14ac:dyDescent="0.25">
      <c r="A126" s="50"/>
      <c r="B126" s="59" t="s">
        <v>146</v>
      </c>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row>
    <row r="127" spans="1:30" x14ac:dyDescent="0.25">
      <c r="A127" s="50"/>
      <c r="B127" s="53" t="s">
        <v>140</v>
      </c>
      <c r="C127" s="38">
        <v>288868</v>
      </c>
      <c r="D127" s="38">
        <v>434123</v>
      </c>
      <c r="E127" s="38">
        <v>955098</v>
      </c>
      <c r="F127" s="38">
        <v>46120</v>
      </c>
      <c r="G127" s="38">
        <v>723</v>
      </c>
      <c r="H127" s="38">
        <v>115948</v>
      </c>
      <c r="I127" s="38">
        <v>710</v>
      </c>
      <c r="J127" s="38">
        <v>11005</v>
      </c>
      <c r="K127" s="38">
        <v>1035656</v>
      </c>
      <c r="L127" s="38">
        <v>62283</v>
      </c>
      <c r="M127" s="38">
        <v>8381</v>
      </c>
      <c r="N127" s="38">
        <v>748319</v>
      </c>
      <c r="O127" s="38">
        <v>0</v>
      </c>
      <c r="P127" s="38">
        <v>4833956.8090000004</v>
      </c>
      <c r="Q127" s="38">
        <v>1078</v>
      </c>
      <c r="R127" s="38">
        <v>551524</v>
      </c>
      <c r="S127" s="38">
        <v>532936</v>
      </c>
      <c r="T127" s="38">
        <v>274749</v>
      </c>
      <c r="U127" s="38">
        <v>1754103</v>
      </c>
      <c r="V127" s="38">
        <v>387</v>
      </c>
      <c r="W127" s="38">
        <v>913791</v>
      </c>
      <c r="X127" s="38">
        <v>15133</v>
      </c>
      <c r="Y127" s="38">
        <v>18175</v>
      </c>
      <c r="Z127" s="38">
        <v>4445</v>
      </c>
      <c r="AA127" s="38">
        <v>0</v>
      </c>
      <c r="AB127" s="38">
        <v>0</v>
      </c>
      <c r="AC127" s="38">
        <v>0</v>
      </c>
      <c r="AD127" s="38">
        <v>0</v>
      </c>
    </row>
    <row r="128" spans="1:30" x14ac:dyDescent="0.25">
      <c r="A128" s="50"/>
      <c r="B128" s="59" t="s">
        <v>148</v>
      </c>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row>
    <row r="129" spans="1:30" x14ac:dyDescent="0.25">
      <c r="A129" s="50"/>
      <c r="B129" s="53" t="s">
        <v>141</v>
      </c>
      <c r="C129" s="38">
        <v>3061613</v>
      </c>
      <c r="D129" s="38">
        <v>16431469</v>
      </c>
      <c r="E129" s="38">
        <v>0</v>
      </c>
      <c r="F129" s="38">
        <v>0</v>
      </c>
      <c r="G129" s="38">
        <v>2221</v>
      </c>
      <c r="H129" s="38">
        <v>201578</v>
      </c>
      <c r="I129" s="38">
        <v>135317</v>
      </c>
      <c r="J129" s="38">
        <v>78021</v>
      </c>
      <c r="K129" s="38">
        <v>1167802</v>
      </c>
      <c r="L129" s="38">
        <v>76453</v>
      </c>
      <c r="M129" s="38">
        <v>127032</v>
      </c>
      <c r="N129" s="38">
        <v>4734969</v>
      </c>
      <c r="O129" s="38">
        <v>67921</v>
      </c>
      <c r="P129" s="38">
        <v>13656317.844000001</v>
      </c>
      <c r="Q129" s="38">
        <v>3442</v>
      </c>
      <c r="R129" s="38">
        <v>15562682</v>
      </c>
      <c r="S129" s="38">
        <v>28051</v>
      </c>
      <c r="T129" s="38">
        <v>138529</v>
      </c>
      <c r="U129" s="38">
        <v>9113266</v>
      </c>
      <c r="V129" s="38">
        <v>405387</v>
      </c>
      <c r="W129" s="38">
        <v>15253855</v>
      </c>
      <c r="X129" s="38">
        <v>329272</v>
      </c>
      <c r="Y129" s="38">
        <v>700759</v>
      </c>
      <c r="Z129" s="38">
        <v>1551824</v>
      </c>
      <c r="AA129" s="38">
        <v>0</v>
      </c>
      <c r="AB129" s="38">
        <v>276642</v>
      </c>
      <c r="AC129" s="38">
        <v>0</v>
      </c>
      <c r="AD129" s="38">
        <v>220</v>
      </c>
    </row>
    <row r="130" spans="1:30" x14ac:dyDescent="0.25">
      <c r="A130" s="50"/>
      <c r="B130" s="59" t="s">
        <v>149</v>
      </c>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row>
    <row r="131" spans="1:30" x14ac:dyDescent="0.25">
      <c r="A131" s="50"/>
      <c r="B131" s="53" t="s">
        <v>142</v>
      </c>
      <c r="C131" s="38">
        <v>1748714</v>
      </c>
      <c r="D131" s="38">
        <v>19493396</v>
      </c>
      <c r="E131" s="38">
        <v>118661</v>
      </c>
      <c r="F131" s="38">
        <v>475068</v>
      </c>
      <c r="G131" s="38">
        <v>27888</v>
      </c>
      <c r="H131" s="38">
        <v>54828</v>
      </c>
      <c r="I131" s="38">
        <v>277658</v>
      </c>
      <c r="J131" s="38">
        <v>19287</v>
      </c>
      <c r="K131" s="38">
        <v>324988</v>
      </c>
      <c r="L131" s="38">
        <v>63670</v>
      </c>
      <c r="M131" s="38">
        <v>97022</v>
      </c>
      <c r="N131" s="38">
        <v>6379721</v>
      </c>
      <c r="O131" s="38">
        <v>5237</v>
      </c>
      <c r="P131" s="38">
        <v>25688941.352000002</v>
      </c>
      <c r="Q131" s="38">
        <v>6270</v>
      </c>
      <c r="R131" s="38">
        <v>9892144</v>
      </c>
      <c r="S131" s="38">
        <v>82233</v>
      </c>
      <c r="T131" s="38">
        <v>234879</v>
      </c>
      <c r="U131" s="38">
        <v>13422295</v>
      </c>
      <c r="V131" s="38">
        <v>1764382</v>
      </c>
      <c r="W131" s="38">
        <v>22458896</v>
      </c>
      <c r="X131" s="38">
        <v>450</v>
      </c>
      <c r="Y131" s="38">
        <v>2137698</v>
      </c>
      <c r="Z131" s="38">
        <v>1496036</v>
      </c>
      <c r="AA131" s="38">
        <v>0</v>
      </c>
      <c r="AB131" s="38">
        <v>6222</v>
      </c>
      <c r="AC131" s="38">
        <v>0</v>
      </c>
      <c r="AD131" s="38">
        <v>1148147</v>
      </c>
    </row>
    <row r="132" spans="1:30" x14ac:dyDescent="0.25">
      <c r="A132" s="50"/>
      <c r="B132" s="59" t="s">
        <v>150</v>
      </c>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row>
    <row r="133" spans="1:30" x14ac:dyDescent="0.25">
      <c r="A133" s="57"/>
      <c r="B133" s="51" t="s">
        <v>143</v>
      </c>
      <c r="C133" s="48">
        <v>-247878</v>
      </c>
      <c r="D133" s="48">
        <v>-1623968</v>
      </c>
      <c r="E133" s="48">
        <v>-2513</v>
      </c>
      <c r="F133" s="48">
        <v>-1153</v>
      </c>
      <c r="G133" s="48">
        <v>-35</v>
      </c>
      <c r="H133" s="48">
        <v>-53662</v>
      </c>
      <c r="I133" s="48">
        <v>-27974</v>
      </c>
      <c r="J133" s="48">
        <v>-1750</v>
      </c>
      <c r="K133" s="48">
        <v>-70309</v>
      </c>
      <c r="L133" s="48">
        <v>-8292</v>
      </c>
      <c r="M133" s="48">
        <v>-6398</v>
      </c>
      <c r="N133" s="48">
        <v>-844177</v>
      </c>
      <c r="O133" s="48">
        <v>-3021</v>
      </c>
      <c r="P133" s="48">
        <v>-1923746.632</v>
      </c>
      <c r="Q133" s="48">
        <v>-3274</v>
      </c>
      <c r="R133" s="48">
        <v>-1947913</v>
      </c>
      <c r="S133" s="48">
        <v>-888</v>
      </c>
      <c r="T133" s="48">
        <v>-17135</v>
      </c>
      <c r="U133" s="48">
        <v>-453472</v>
      </c>
      <c r="V133" s="48">
        <v>-60553</v>
      </c>
      <c r="W133" s="48">
        <v>-1016366</v>
      </c>
      <c r="X133" s="48">
        <v>-95191</v>
      </c>
      <c r="Y133" s="48">
        <v>-36489</v>
      </c>
      <c r="Z133" s="48">
        <v>-153195</v>
      </c>
      <c r="AA133" s="48">
        <v>0</v>
      </c>
      <c r="AB133" s="48">
        <v>0</v>
      </c>
      <c r="AC133" s="48">
        <v>0</v>
      </c>
      <c r="AD133" s="48">
        <v>-88751</v>
      </c>
    </row>
    <row r="134" spans="1:30" x14ac:dyDescent="0.25">
      <c r="A134" s="57"/>
      <c r="B134" s="60" t="s">
        <v>152</v>
      </c>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x14ac:dyDescent="0.25">
      <c r="A135" s="57"/>
      <c r="B135" s="51" t="s">
        <v>144</v>
      </c>
      <c r="C135" s="48">
        <v>6447944</v>
      </c>
      <c r="D135" s="48">
        <v>51290827</v>
      </c>
      <c r="E135" s="48">
        <v>1858008</v>
      </c>
      <c r="F135" s="48">
        <v>1511925</v>
      </c>
      <c r="G135" s="48">
        <v>2085979</v>
      </c>
      <c r="H135" s="48">
        <v>541318</v>
      </c>
      <c r="I135" s="48">
        <v>748945</v>
      </c>
      <c r="J135" s="48">
        <v>284079</v>
      </c>
      <c r="K135" s="48">
        <v>11833328</v>
      </c>
      <c r="L135" s="48">
        <v>602886</v>
      </c>
      <c r="M135" s="48">
        <v>397843</v>
      </c>
      <c r="N135" s="48">
        <v>14756194</v>
      </c>
      <c r="O135" s="48">
        <v>180022</v>
      </c>
      <c r="P135" s="48">
        <v>66659475.549000002</v>
      </c>
      <c r="Q135" s="48">
        <v>99045</v>
      </c>
      <c r="R135" s="48">
        <v>38784611</v>
      </c>
      <c r="S135" s="48">
        <v>706371</v>
      </c>
      <c r="T135" s="48">
        <v>662544</v>
      </c>
      <c r="U135" s="48">
        <v>30929709</v>
      </c>
      <c r="V135" s="48">
        <v>1930878</v>
      </c>
      <c r="W135" s="48">
        <v>46795313</v>
      </c>
      <c r="X135" s="48">
        <v>992253</v>
      </c>
      <c r="Y135" s="48">
        <v>3147762</v>
      </c>
      <c r="Z135" s="48">
        <v>3660295</v>
      </c>
      <c r="AA135" s="48">
        <v>0</v>
      </c>
      <c r="AB135" s="48">
        <v>758663</v>
      </c>
      <c r="AC135" s="48">
        <v>10219</v>
      </c>
      <c r="AD135" s="48">
        <v>1009248</v>
      </c>
    </row>
    <row r="136" spans="1:30" x14ac:dyDescent="0.25">
      <c r="A136" s="57"/>
      <c r="B136" s="60" t="s">
        <v>153</v>
      </c>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x14ac:dyDescent="0.25">
      <c r="A137" s="50"/>
      <c r="B137" s="53" t="s">
        <v>139</v>
      </c>
      <c r="C137" s="38">
        <v>349972</v>
      </c>
      <c r="D137" s="38">
        <v>7653854</v>
      </c>
      <c r="E137" s="38">
        <v>0</v>
      </c>
      <c r="F137" s="38">
        <v>0</v>
      </c>
      <c r="G137" s="38">
        <v>75000</v>
      </c>
      <c r="H137" s="38">
        <v>0</v>
      </c>
      <c r="I137" s="38">
        <v>105000</v>
      </c>
      <c r="J137" s="38">
        <v>0</v>
      </c>
      <c r="K137" s="38">
        <v>3030495</v>
      </c>
      <c r="L137" s="38">
        <v>0</v>
      </c>
      <c r="M137" s="38">
        <v>0</v>
      </c>
      <c r="N137" s="38">
        <v>1636639</v>
      </c>
      <c r="O137" s="38">
        <v>0</v>
      </c>
      <c r="P137" s="38">
        <v>1032888.669</v>
      </c>
      <c r="Q137" s="38">
        <v>0</v>
      </c>
      <c r="R137" s="38">
        <v>6372580</v>
      </c>
      <c r="S137" s="38">
        <v>0</v>
      </c>
      <c r="T137" s="38">
        <v>0</v>
      </c>
      <c r="U137" s="38">
        <v>4416350</v>
      </c>
      <c r="V137" s="38">
        <v>0</v>
      </c>
      <c r="W137" s="38">
        <v>6801194</v>
      </c>
      <c r="X137" s="38">
        <v>110600</v>
      </c>
      <c r="Y137" s="38">
        <v>0</v>
      </c>
      <c r="Z137" s="38">
        <v>0</v>
      </c>
      <c r="AA137" s="38">
        <v>0</v>
      </c>
      <c r="AB137" s="38">
        <v>0</v>
      </c>
      <c r="AC137" s="38">
        <v>0</v>
      </c>
      <c r="AD137" s="38">
        <v>0</v>
      </c>
    </row>
    <row r="138" spans="1:30" x14ac:dyDescent="0.25">
      <c r="A138" s="50"/>
      <c r="B138" s="59" t="s">
        <v>146</v>
      </c>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row>
    <row r="139" spans="1:30" x14ac:dyDescent="0.25">
      <c r="A139" s="50"/>
      <c r="B139" s="53" t="s">
        <v>140</v>
      </c>
      <c r="C139" s="38">
        <v>472462</v>
      </c>
      <c r="D139" s="38">
        <v>3360801</v>
      </c>
      <c r="E139" s="38">
        <v>5019</v>
      </c>
      <c r="F139" s="38">
        <v>0</v>
      </c>
      <c r="G139" s="38">
        <v>617448</v>
      </c>
      <c r="H139" s="38">
        <v>62660</v>
      </c>
      <c r="I139" s="38">
        <v>253</v>
      </c>
      <c r="J139" s="38">
        <v>11861</v>
      </c>
      <c r="K139" s="38">
        <v>8025363</v>
      </c>
      <c r="L139" s="38">
        <v>39</v>
      </c>
      <c r="M139" s="38">
        <v>18</v>
      </c>
      <c r="N139" s="38">
        <v>698932</v>
      </c>
      <c r="O139" s="38">
        <v>180022</v>
      </c>
      <c r="P139" s="38">
        <v>1571232.2660000001</v>
      </c>
      <c r="Q139" s="38">
        <v>46166</v>
      </c>
      <c r="R139" s="38">
        <v>3925372</v>
      </c>
      <c r="S139" s="38">
        <v>24433</v>
      </c>
      <c r="T139" s="38">
        <v>142852</v>
      </c>
      <c r="U139" s="38">
        <v>1249114</v>
      </c>
      <c r="V139" s="38">
        <v>1930878</v>
      </c>
      <c r="W139" s="38">
        <v>3020511</v>
      </c>
      <c r="X139" s="38">
        <v>461</v>
      </c>
      <c r="Y139" s="38">
        <v>1916058</v>
      </c>
      <c r="Z139" s="38">
        <v>1660748</v>
      </c>
      <c r="AA139" s="38">
        <v>0</v>
      </c>
      <c r="AB139" s="38">
        <v>357244</v>
      </c>
      <c r="AC139" s="38">
        <v>10219</v>
      </c>
      <c r="AD139" s="38">
        <v>1009248</v>
      </c>
    </row>
    <row r="140" spans="1:30" x14ac:dyDescent="0.25">
      <c r="A140" s="50"/>
      <c r="B140" s="59" t="s">
        <v>148</v>
      </c>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row>
    <row r="141" spans="1:30" x14ac:dyDescent="0.25">
      <c r="A141" s="50"/>
      <c r="B141" s="53" t="s">
        <v>145</v>
      </c>
      <c r="C141" s="38">
        <v>5625510</v>
      </c>
      <c r="D141" s="38">
        <v>40276172</v>
      </c>
      <c r="E141" s="38">
        <v>1852989</v>
      </c>
      <c r="F141" s="38">
        <v>1511925</v>
      </c>
      <c r="G141" s="38">
        <v>1393531</v>
      </c>
      <c r="H141" s="38">
        <v>478658</v>
      </c>
      <c r="I141" s="38">
        <v>643692</v>
      </c>
      <c r="J141" s="38">
        <v>272218</v>
      </c>
      <c r="K141" s="38">
        <v>777470</v>
      </c>
      <c r="L141" s="38">
        <v>602847</v>
      </c>
      <c r="M141" s="38">
        <v>397825</v>
      </c>
      <c r="N141" s="38">
        <v>12420623</v>
      </c>
      <c r="O141" s="38">
        <v>0</v>
      </c>
      <c r="P141" s="38">
        <v>64055354.614000008</v>
      </c>
      <c r="Q141" s="38">
        <v>52879</v>
      </c>
      <c r="R141" s="38">
        <v>28486659</v>
      </c>
      <c r="S141" s="38">
        <v>681938</v>
      </c>
      <c r="T141" s="38">
        <v>519692</v>
      </c>
      <c r="U141" s="38">
        <v>25264245</v>
      </c>
      <c r="V141" s="38">
        <v>0</v>
      </c>
      <c r="W141" s="38">
        <v>36973608</v>
      </c>
      <c r="X141" s="38">
        <v>881192</v>
      </c>
      <c r="Y141" s="38">
        <v>1231704</v>
      </c>
      <c r="Z141" s="38">
        <v>1999547</v>
      </c>
      <c r="AA141" s="38">
        <v>0</v>
      </c>
      <c r="AB141" s="38">
        <v>401419</v>
      </c>
      <c r="AC141" s="38">
        <v>0</v>
      </c>
      <c r="AD141" s="38">
        <v>0</v>
      </c>
    </row>
    <row r="142" spans="1:30" x14ac:dyDescent="0.25">
      <c r="A142" s="54"/>
      <c r="B142" s="61" t="s">
        <v>151</v>
      </c>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row>
    <row r="144" spans="1:30" x14ac:dyDescent="0.25">
      <c r="A144" s="18" t="s">
        <v>135</v>
      </c>
    </row>
    <row r="145" spans="1:30" x14ac:dyDescent="0.25">
      <c r="A145" s="19" t="s">
        <v>53</v>
      </c>
    </row>
    <row r="146" spans="1:30" x14ac:dyDescent="0.25">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row>
  </sheetData>
  <pageMargins left="0.70866141732283472" right="0.70866141732283472" top="0.27559055118110237" bottom="0.39370078740157483" header="0.15748031496062992" footer="0.31496062992125984"/>
  <pageSetup paperSize="9" scale="60" orientation="landscape" horizontalDpi="360" verticalDpi="360" r:id="rId1"/>
  <rowBreaks count="1" manualBreakCount="1">
    <brk id="55" max="29"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146"/>
  <sheetViews>
    <sheetView showGridLines="0" topLeftCell="O4" zoomScaleNormal="100" workbookViewId="0">
      <selection activeCell="S37" sqref="S37"/>
    </sheetView>
  </sheetViews>
  <sheetFormatPr defaultRowHeight="15" x14ac:dyDescent="0.25"/>
  <cols>
    <col min="1" max="1" width="5.7109375" customWidth="1"/>
    <col min="2" max="2" width="70.28515625" style="2" bestFit="1" customWidth="1"/>
    <col min="3" max="29" width="11.28515625" style="20" customWidth="1"/>
  </cols>
  <sheetData>
    <row r="1" spans="1:35" x14ac:dyDescent="0.25">
      <c r="A1" s="33" t="s">
        <v>40</v>
      </c>
    </row>
    <row r="2" spans="1:35" x14ac:dyDescent="0.25">
      <c r="A2" s="33" t="s">
        <v>365</v>
      </c>
      <c r="B2" s="5"/>
    </row>
    <row r="3" spans="1:35" ht="15.75" customHeight="1" x14ac:dyDescent="0.25">
      <c r="A3" s="34" t="s">
        <v>134</v>
      </c>
      <c r="B3" s="5"/>
    </row>
    <row r="4" spans="1:35" s="18" customFormat="1" ht="30" customHeight="1" x14ac:dyDescent="0.25">
      <c r="A4" s="45"/>
      <c r="B4" s="6"/>
      <c r="C4" s="44" t="s">
        <v>137</v>
      </c>
      <c r="D4" s="46" t="s">
        <v>31</v>
      </c>
      <c r="E4" s="46" t="s">
        <v>32</v>
      </c>
      <c r="F4" s="46" t="s">
        <v>102</v>
      </c>
      <c r="G4" s="46" t="s">
        <v>1</v>
      </c>
      <c r="H4" s="46" t="s">
        <v>34</v>
      </c>
      <c r="I4" s="46" t="s">
        <v>35</v>
      </c>
      <c r="J4" s="46" t="s">
        <v>56</v>
      </c>
      <c r="K4" s="46" t="s">
        <v>103</v>
      </c>
      <c r="L4" s="46" t="s">
        <v>159</v>
      </c>
      <c r="M4" s="46" t="s">
        <v>36</v>
      </c>
      <c r="N4" s="46" t="s">
        <v>104</v>
      </c>
      <c r="O4" s="46" t="s">
        <v>2</v>
      </c>
      <c r="P4" s="46" t="s">
        <v>37</v>
      </c>
      <c r="Q4" s="46" t="s">
        <v>54</v>
      </c>
      <c r="R4" s="46" t="s">
        <v>33</v>
      </c>
      <c r="S4" s="46" t="s">
        <v>55</v>
      </c>
      <c r="T4" s="46" t="s">
        <v>30</v>
      </c>
      <c r="U4" s="46" t="s">
        <v>105</v>
      </c>
      <c r="V4" s="46" t="s">
        <v>38</v>
      </c>
      <c r="W4" s="46" t="s">
        <v>57</v>
      </c>
      <c r="X4" s="46" t="s">
        <v>155</v>
      </c>
      <c r="Y4" s="46" t="s">
        <v>0</v>
      </c>
      <c r="Z4" s="46" t="s">
        <v>58</v>
      </c>
      <c r="AA4" s="46" t="s">
        <v>39</v>
      </c>
      <c r="AB4" s="46" t="s">
        <v>178</v>
      </c>
      <c r="AC4" s="47" t="s">
        <v>106</v>
      </c>
    </row>
    <row r="5" spans="1:35" x14ac:dyDescent="0.25">
      <c r="A5" s="8"/>
      <c r="B5" s="9" t="s">
        <v>77</v>
      </c>
      <c r="C5" s="21"/>
      <c r="D5" s="21"/>
      <c r="E5" s="21"/>
      <c r="F5" s="21"/>
      <c r="G5" s="21"/>
      <c r="H5" s="21"/>
      <c r="I5" s="21"/>
      <c r="J5" s="21"/>
      <c r="K5" s="21"/>
      <c r="L5" s="21"/>
      <c r="M5" s="21"/>
      <c r="N5" s="21"/>
      <c r="O5" s="21"/>
      <c r="P5" s="21"/>
      <c r="Q5" s="21"/>
      <c r="R5" s="21"/>
      <c r="S5" s="21"/>
      <c r="T5" s="21"/>
      <c r="U5" s="21"/>
      <c r="V5" s="21"/>
      <c r="W5" s="21"/>
      <c r="X5" s="21"/>
      <c r="Y5" s="21"/>
      <c r="Z5" s="21"/>
      <c r="AA5" s="21"/>
      <c r="AB5" s="21"/>
      <c r="AC5" s="25"/>
    </row>
    <row r="6" spans="1:35" s="1" customFormat="1" ht="15" customHeight="1" x14ac:dyDescent="0.25">
      <c r="A6" s="7" t="s">
        <v>9</v>
      </c>
      <c r="B6" s="10" t="s">
        <v>107</v>
      </c>
      <c r="C6" s="31">
        <v>601086</v>
      </c>
      <c r="D6" s="31">
        <v>4175726</v>
      </c>
      <c r="E6" s="31">
        <v>107404</v>
      </c>
      <c r="F6" s="31">
        <v>147310</v>
      </c>
      <c r="G6" s="31">
        <v>154925</v>
      </c>
      <c r="H6" s="31">
        <v>22408</v>
      </c>
      <c r="I6" s="31">
        <v>42323</v>
      </c>
      <c r="J6" s="31">
        <v>99959</v>
      </c>
      <c r="K6" s="31">
        <v>1048973</v>
      </c>
      <c r="L6" s="31">
        <v>105692</v>
      </c>
      <c r="M6" s="31">
        <v>1039039</v>
      </c>
      <c r="N6" s="31">
        <v>5093</v>
      </c>
      <c r="O6" s="31">
        <v>6609789.0070000002</v>
      </c>
      <c r="P6" s="31">
        <v>14978</v>
      </c>
      <c r="Q6" s="31">
        <v>1674826</v>
      </c>
      <c r="R6" s="31">
        <v>38876</v>
      </c>
      <c r="S6" s="31">
        <v>15821</v>
      </c>
      <c r="T6" s="31">
        <v>1058700</v>
      </c>
      <c r="U6" s="31">
        <v>182183</v>
      </c>
      <c r="V6" s="31">
        <v>3433319</v>
      </c>
      <c r="W6" s="31">
        <v>633518</v>
      </c>
      <c r="X6" s="31">
        <v>140845</v>
      </c>
      <c r="Y6" s="31">
        <v>274242</v>
      </c>
      <c r="Z6" s="31">
        <v>469699</v>
      </c>
      <c r="AA6" s="31">
        <v>318190</v>
      </c>
      <c r="AB6" s="31">
        <v>1344</v>
      </c>
      <c r="AC6" s="32">
        <v>9423</v>
      </c>
      <c r="AD6" s="31"/>
      <c r="AE6" s="31"/>
      <c r="AF6" s="31"/>
      <c r="AG6" s="31"/>
      <c r="AH6" s="31"/>
      <c r="AI6" s="31"/>
    </row>
    <row r="7" spans="1:35" s="1" customFormat="1" ht="15" customHeight="1" x14ac:dyDescent="0.25">
      <c r="A7" s="7"/>
      <c r="B7" s="11" t="s">
        <v>59</v>
      </c>
      <c r="C7" s="31"/>
      <c r="D7" s="31"/>
      <c r="E7" s="31"/>
      <c r="F7" s="31"/>
      <c r="G7" s="31"/>
      <c r="H7" s="31"/>
      <c r="I7" s="31"/>
      <c r="J7" s="31"/>
      <c r="K7" s="31"/>
      <c r="L7" s="31"/>
      <c r="M7" s="31"/>
      <c r="N7" s="31"/>
      <c r="O7" s="31"/>
      <c r="P7" s="31"/>
      <c r="Q7" s="31"/>
      <c r="R7" s="31"/>
      <c r="S7" s="31"/>
      <c r="T7" s="31"/>
      <c r="U7" s="31"/>
      <c r="V7" s="31"/>
      <c r="W7" s="31"/>
      <c r="X7" s="31"/>
      <c r="Y7" s="31"/>
      <c r="Z7" s="31"/>
      <c r="AA7" s="31"/>
      <c r="AB7" s="31"/>
      <c r="AC7" s="32"/>
    </row>
    <row r="8" spans="1:35" s="1" customFormat="1" ht="15" customHeight="1" x14ac:dyDescent="0.25">
      <c r="A8" s="7" t="s">
        <v>10</v>
      </c>
      <c r="B8" s="10" t="s">
        <v>60</v>
      </c>
      <c r="C8" s="31">
        <v>236</v>
      </c>
      <c r="D8" s="31">
        <v>642358</v>
      </c>
      <c r="E8" s="31">
        <v>0</v>
      </c>
      <c r="F8" s="31">
        <v>0</v>
      </c>
      <c r="G8" s="31">
        <v>59812</v>
      </c>
      <c r="H8" s="31">
        <v>56615</v>
      </c>
      <c r="I8" s="31">
        <v>44767</v>
      </c>
      <c r="J8" s="31">
        <v>6754</v>
      </c>
      <c r="K8" s="31">
        <v>16521</v>
      </c>
      <c r="L8" s="31">
        <v>2</v>
      </c>
      <c r="M8" s="31">
        <v>29904</v>
      </c>
      <c r="N8" s="31">
        <v>0</v>
      </c>
      <c r="O8" s="31">
        <v>6395515.159</v>
      </c>
      <c r="P8" s="31">
        <v>63644</v>
      </c>
      <c r="Q8" s="31">
        <v>748835</v>
      </c>
      <c r="R8" s="31">
        <v>50</v>
      </c>
      <c r="S8" s="31">
        <v>26</v>
      </c>
      <c r="T8" s="31">
        <v>234476</v>
      </c>
      <c r="U8" s="31">
        <v>0</v>
      </c>
      <c r="V8" s="31">
        <v>1058658</v>
      </c>
      <c r="W8" s="31">
        <v>166023</v>
      </c>
      <c r="X8" s="31">
        <v>1</v>
      </c>
      <c r="Y8" s="31">
        <v>31824</v>
      </c>
      <c r="Z8" s="31">
        <v>280</v>
      </c>
      <c r="AA8" s="31">
        <v>1873</v>
      </c>
      <c r="AB8" s="31">
        <v>0</v>
      </c>
      <c r="AC8" s="32">
        <v>0</v>
      </c>
    </row>
    <row r="9" spans="1:35" s="1" customFormat="1" ht="15" customHeight="1" x14ac:dyDescent="0.25">
      <c r="A9" s="7"/>
      <c r="B9" s="11" t="s">
        <v>41</v>
      </c>
      <c r="C9" s="31"/>
      <c r="D9" s="31"/>
      <c r="E9" s="31"/>
      <c r="F9" s="31"/>
      <c r="G9" s="31"/>
      <c r="H9" s="31"/>
      <c r="I9" s="31"/>
      <c r="J9" s="31"/>
      <c r="K9" s="31"/>
      <c r="L9" s="31"/>
      <c r="M9" s="31"/>
      <c r="N9" s="31"/>
      <c r="O9" s="31"/>
      <c r="P9" s="31"/>
      <c r="Q9" s="31"/>
      <c r="R9" s="31"/>
      <c r="S9" s="31"/>
      <c r="T9" s="31"/>
      <c r="U9" s="31"/>
      <c r="V9" s="31"/>
      <c r="W9" s="31"/>
      <c r="X9" s="31"/>
      <c r="Y9" s="31"/>
      <c r="Z9" s="31"/>
      <c r="AA9" s="31"/>
      <c r="AB9" s="31"/>
      <c r="AC9" s="32"/>
    </row>
    <row r="10" spans="1:35" s="1" customFormat="1" ht="15" customHeight="1" x14ac:dyDescent="0.25">
      <c r="A10" s="37"/>
      <c r="B10" s="35" t="s">
        <v>110</v>
      </c>
      <c r="C10" s="38">
        <v>236</v>
      </c>
      <c r="D10" s="38">
        <v>590361</v>
      </c>
      <c r="E10" s="38">
        <v>0</v>
      </c>
      <c r="F10" s="38">
        <v>0</v>
      </c>
      <c r="G10" s="38">
        <v>2</v>
      </c>
      <c r="H10" s="38">
        <v>42360</v>
      </c>
      <c r="I10" s="38">
        <v>2784</v>
      </c>
      <c r="J10" s="38">
        <v>259</v>
      </c>
      <c r="K10" s="38">
        <v>504</v>
      </c>
      <c r="L10" s="38">
        <v>2</v>
      </c>
      <c r="M10" s="38">
        <v>16895</v>
      </c>
      <c r="N10" s="38">
        <v>0</v>
      </c>
      <c r="O10" s="38">
        <v>858148.38600000006</v>
      </c>
      <c r="P10" s="38">
        <v>23564</v>
      </c>
      <c r="Q10" s="38">
        <v>493987</v>
      </c>
      <c r="R10" s="38">
        <v>50</v>
      </c>
      <c r="S10" s="38">
        <v>26</v>
      </c>
      <c r="T10" s="38">
        <v>133198</v>
      </c>
      <c r="U10" s="38">
        <v>0</v>
      </c>
      <c r="V10" s="38">
        <v>1058658</v>
      </c>
      <c r="W10" s="38">
        <v>136367</v>
      </c>
      <c r="X10" s="38">
        <v>1</v>
      </c>
      <c r="Y10" s="38">
        <v>31824</v>
      </c>
      <c r="Z10" s="38">
        <v>280</v>
      </c>
      <c r="AA10" s="38">
        <v>1873</v>
      </c>
      <c r="AB10" s="38">
        <v>0</v>
      </c>
      <c r="AC10" s="39">
        <v>0</v>
      </c>
    </row>
    <row r="11" spans="1:35" s="1" customFormat="1" ht="15" customHeight="1" x14ac:dyDescent="0.25">
      <c r="A11" s="37"/>
      <c r="B11" s="35" t="s">
        <v>111</v>
      </c>
      <c r="C11" s="38">
        <v>0</v>
      </c>
      <c r="D11" s="38">
        <v>545</v>
      </c>
      <c r="E11" s="38">
        <v>0</v>
      </c>
      <c r="F11" s="38">
        <v>0</v>
      </c>
      <c r="G11" s="38">
        <v>35256</v>
      </c>
      <c r="H11" s="38">
        <v>0</v>
      </c>
      <c r="I11" s="38">
        <v>6508</v>
      </c>
      <c r="J11" s="38">
        <v>20</v>
      </c>
      <c r="K11" s="38">
        <v>0</v>
      </c>
      <c r="L11" s="38">
        <v>0</v>
      </c>
      <c r="M11" s="38">
        <v>1216</v>
      </c>
      <c r="N11" s="38">
        <v>0</v>
      </c>
      <c r="O11" s="38">
        <v>10549.332</v>
      </c>
      <c r="P11" s="38">
        <v>3361</v>
      </c>
      <c r="Q11" s="38">
        <v>0</v>
      </c>
      <c r="R11" s="38">
        <v>0</v>
      </c>
      <c r="S11" s="38">
        <v>0</v>
      </c>
      <c r="T11" s="38">
        <v>87344</v>
      </c>
      <c r="U11" s="38">
        <v>0</v>
      </c>
      <c r="V11" s="38">
        <v>0</v>
      </c>
      <c r="W11" s="38">
        <v>20</v>
      </c>
      <c r="X11" s="38">
        <v>0</v>
      </c>
      <c r="Y11" s="38">
        <v>0</v>
      </c>
      <c r="Z11" s="38">
        <v>0</v>
      </c>
      <c r="AA11" s="38">
        <v>0</v>
      </c>
      <c r="AB11" s="38">
        <v>0</v>
      </c>
      <c r="AC11" s="39">
        <v>0</v>
      </c>
    </row>
    <row r="12" spans="1:35" s="1" customFormat="1" ht="15" customHeight="1" x14ac:dyDescent="0.25">
      <c r="A12" s="37"/>
      <c r="B12" s="35" t="s">
        <v>112</v>
      </c>
      <c r="C12" s="38">
        <v>0</v>
      </c>
      <c r="D12" s="38">
        <v>51452</v>
      </c>
      <c r="E12" s="38">
        <v>0</v>
      </c>
      <c r="F12" s="38">
        <v>0</v>
      </c>
      <c r="G12" s="38">
        <v>24554</v>
      </c>
      <c r="H12" s="38">
        <v>14255</v>
      </c>
      <c r="I12" s="38">
        <v>35475</v>
      </c>
      <c r="J12" s="38">
        <v>6475</v>
      </c>
      <c r="K12" s="38">
        <v>16017</v>
      </c>
      <c r="L12" s="38">
        <v>0</v>
      </c>
      <c r="M12" s="38">
        <v>11793</v>
      </c>
      <c r="N12" s="38">
        <v>0</v>
      </c>
      <c r="O12" s="38">
        <v>5526817.4409999996</v>
      </c>
      <c r="P12" s="38">
        <v>36719</v>
      </c>
      <c r="Q12" s="38">
        <v>254848</v>
      </c>
      <c r="R12" s="38">
        <v>0</v>
      </c>
      <c r="S12" s="38">
        <v>0</v>
      </c>
      <c r="T12" s="38">
        <v>13934</v>
      </c>
      <c r="U12" s="38">
        <v>0</v>
      </c>
      <c r="V12" s="38">
        <v>0</v>
      </c>
      <c r="W12" s="38">
        <v>29636</v>
      </c>
      <c r="X12" s="38">
        <v>0</v>
      </c>
      <c r="Y12" s="38">
        <v>0</v>
      </c>
      <c r="Z12" s="38">
        <v>0</v>
      </c>
      <c r="AA12" s="38">
        <v>0</v>
      </c>
      <c r="AB12" s="38">
        <v>0</v>
      </c>
      <c r="AC12" s="39">
        <v>0</v>
      </c>
    </row>
    <row r="13" spans="1:35" s="1" customFormat="1" ht="15" customHeight="1" x14ac:dyDescent="0.25">
      <c r="A13" s="37"/>
      <c r="B13" s="35" t="s">
        <v>113</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9">
        <v>0</v>
      </c>
    </row>
    <row r="14" spans="1:35" s="1" customFormat="1" ht="15" customHeight="1" x14ac:dyDescent="0.25">
      <c r="A14" s="7" t="s">
        <v>11</v>
      </c>
      <c r="B14" s="10" t="s">
        <v>61</v>
      </c>
      <c r="C14" s="31">
        <v>70935</v>
      </c>
      <c r="D14" s="31">
        <v>1444772</v>
      </c>
      <c r="E14" s="31">
        <v>5</v>
      </c>
      <c r="F14" s="31">
        <v>0</v>
      </c>
      <c r="G14" s="31">
        <v>0</v>
      </c>
      <c r="H14" s="31">
        <v>35</v>
      </c>
      <c r="I14" s="31">
        <v>22663</v>
      </c>
      <c r="J14" s="31">
        <v>11103</v>
      </c>
      <c r="K14" s="31">
        <v>226944</v>
      </c>
      <c r="L14" s="31">
        <v>0</v>
      </c>
      <c r="M14" s="31">
        <v>655646</v>
      </c>
      <c r="N14" s="31">
        <v>81803</v>
      </c>
      <c r="O14" s="31">
        <v>2661029.412</v>
      </c>
      <c r="P14" s="31">
        <v>0</v>
      </c>
      <c r="Q14" s="31">
        <v>3044724</v>
      </c>
      <c r="R14" s="31">
        <v>1248</v>
      </c>
      <c r="S14" s="31">
        <v>977</v>
      </c>
      <c r="T14" s="31">
        <v>206066</v>
      </c>
      <c r="U14" s="31">
        <v>132674</v>
      </c>
      <c r="V14" s="31">
        <v>1557025</v>
      </c>
      <c r="W14" s="31">
        <v>9195</v>
      </c>
      <c r="X14" s="31">
        <v>2417</v>
      </c>
      <c r="Y14" s="31">
        <v>0</v>
      </c>
      <c r="Z14" s="31">
        <v>6894</v>
      </c>
      <c r="AA14" s="31">
        <v>519</v>
      </c>
      <c r="AB14" s="31">
        <v>0</v>
      </c>
      <c r="AC14" s="32">
        <v>0</v>
      </c>
    </row>
    <row r="15" spans="1:35" s="1" customFormat="1" ht="15" customHeight="1" x14ac:dyDescent="0.25">
      <c r="A15" s="7"/>
      <c r="B15" s="11" t="s">
        <v>62</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2"/>
    </row>
    <row r="16" spans="1:35" s="1" customFormat="1" ht="15" customHeight="1" x14ac:dyDescent="0.25">
      <c r="A16" s="37"/>
      <c r="B16" s="35" t="s">
        <v>111</v>
      </c>
      <c r="C16" s="38">
        <v>31358</v>
      </c>
      <c r="D16" s="38">
        <v>0</v>
      </c>
      <c r="E16" s="38">
        <v>0</v>
      </c>
      <c r="F16" s="38">
        <v>0</v>
      </c>
      <c r="G16" s="38">
        <v>0</v>
      </c>
      <c r="H16" s="38">
        <v>35</v>
      </c>
      <c r="I16" s="38">
        <v>22663</v>
      </c>
      <c r="J16" s="38">
        <v>11103</v>
      </c>
      <c r="K16" s="38">
        <v>226944</v>
      </c>
      <c r="L16" s="38">
        <v>0</v>
      </c>
      <c r="M16" s="38">
        <v>539463</v>
      </c>
      <c r="N16" s="38">
        <v>81803</v>
      </c>
      <c r="O16" s="38">
        <v>1078636.122</v>
      </c>
      <c r="P16" s="38">
        <v>0</v>
      </c>
      <c r="Q16" s="38">
        <v>2350057</v>
      </c>
      <c r="R16" s="38">
        <v>1248</v>
      </c>
      <c r="S16" s="38">
        <v>977</v>
      </c>
      <c r="T16" s="38">
        <v>143221</v>
      </c>
      <c r="U16" s="38">
        <v>0</v>
      </c>
      <c r="V16" s="38">
        <v>409519</v>
      </c>
      <c r="W16" s="38">
        <v>9088</v>
      </c>
      <c r="X16" s="38">
        <v>2417</v>
      </c>
      <c r="Y16" s="38">
        <v>0</v>
      </c>
      <c r="Z16" s="38">
        <v>6894</v>
      </c>
      <c r="AA16" s="38">
        <v>519</v>
      </c>
      <c r="AB16" s="38">
        <v>0</v>
      </c>
      <c r="AC16" s="39">
        <v>0</v>
      </c>
    </row>
    <row r="17" spans="1:29" s="1" customFormat="1" ht="15" customHeight="1" x14ac:dyDescent="0.25">
      <c r="A17" s="37"/>
      <c r="B17" s="35" t="s">
        <v>112</v>
      </c>
      <c r="C17" s="38">
        <v>39577</v>
      </c>
      <c r="D17" s="38">
        <v>1444772</v>
      </c>
      <c r="E17" s="38">
        <v>5</v>
      </c>
      <c r="F17" s="38">
        <v>0</v>
      </c>
      <c r="G17" s="38">
        <v>0</v>
      </c>
      <c r="H17" s="38">
        <v>0</v>
      </c>
      <c r="I17" s="38">
        <v>0</v>
      </c>
      <c r="J17" s="38">
        <v>0</v>
      </c>
      <c r="K17" s="38">
        <v>0</v>
      </c>
      <c r="L17" s="38">
        <v>0</v>
      </c>
      <c r="M17" s="38">
        <v>109661</v>
      </c>
      <c r="N17" s="38">
        <v>0</v>
      </c>
      <c r="O17" s="38">
        <v>1492991.395</v>
      </c>
      <c r="P17" s="38">
        <v>0</v>
      </c>
      <c r="Q17" s="38">
        <v>694667</v>
      </c>
      <c r="R17" s="38">
        <v>0</v>
      </c>
      <c r="S17" s="38">
        <v>0</v>
      </c>
      <c r="T17" s="38">
        <v>62845</v>
      </c>
      <c r="U17" s="38">
        <v>132674</v>
      </c>
      <c r="V17" s="38">
        <v>1147506</v>
      </c>
      <c r="W17" s="38">
        <v>0</v>
      </c>
      <c r="X17" s="38">
        <v>0</v>
      </c>
      <c r="Y17" s="38">
        <v>0</v>
      </c>
      <c r="Z17" s="38">
        <v>0</v>
      </c>
      <c r="AA17" s="38">
        <v>0</v>
      </c>
      <c r="AB17" s="38">
        <v>0</v>
      </c>
      <c r="AC17" s="39">
        <v>0</v>
      </c>
    </row>
    <row r="18" spans="1:29" s="1" customFormat="1" ht="15" customHeight="1" x14ac:dyDescent="0.25">
      <c r="A18" s="37"/>
      <c r="B18" s="35" t="s">
        <v>113</v>
      </c>
      <c r="C18" s="38">
        <v>0</v>
      </c>
      <c r="D18" s="38">
        <v>0</v>
      </c>
      <c r="E18" s="38">
        <v>0</v>
      </c>
      <c r="F18" s="38">
        <v>0</v>
      </c>
      <c r="G18" s="38">
        <v>0</v>
      </c>
      <c r="H18" s="38">
        <v>0</v>
      </c>
      <c r="I18" s="38">
        <v>0</v>
      </c>
      <c r="J18" s="38">
        <v>0</v>
      </c>
      <c r="K18" s="38">
        <v>0</v>
      </c>
      <c r="L18" s="38">
        <v>0</v>
      </c>
      <c r="M18" s="38">
        <v>6522</v>
      </c>
      <c r="N18" s="38">
        <v>0</v>
      </c>
      <c r="O18" s="38">
        <v>89401.895000000004</v>
      </c>
      <c r="P18" s="38">
        <v>0</v>
      </c>
      <c r="Q18" s="38">
        <v>0</v>
      </c>
      <c r="R18" s="38">
        <v>0</v>
      </c>
      <c r="S18" s="38">
        <v>0</v>
      </c>
      <c r="T18" s="38">
        <v>0</v>
      </c>
      <c r="U18" s="38">
        <v>0</v>
      </c>
      <c r="V18" s="38">
        <v>0</v>
      </c>
      <c r="W18" s="38">
        <v>107</v>
      </c>
      <c r="X18" s="38">
        <v>0</v>
      </c>
      <c r="Y18" s="38">
        <v>0</v>
      </c>
      <c r="Z18" s="38">
        <v>0</v>
      </c>
      <c r="AA18" s="38">
        <v>0</v>
      </c>
      <c r="AB18" s="38">
        <v>0</v>
      </c>
      <c r="AC18" s="39">
        <v>0</v>
      </c>
    </row>
    <row r="19" spans="1:29" s="1" customFormat="1" ht="15" customHeight="1" x14ac:dyDescent="0.25">
      <c r="A19" s="7" t="s">
        <v>12</v>
      </c>
      <c r="B19" s="10" t="s">
        <v>108</v>
      </c>
      <c r="C19" s="31">
        <v>0</v>
      </c>
      <c r="D19" s="31">
        <v>31496</v>
      </c>
      <c r="E19" s="31">
        <v>0</v>
      </c>
      <c r="F19" s="31">
        <v>0</v>
      </c>
      <c r="G19" s="31">
        <v>0</v>
      </c>
      <c r="H19" s="31">
        <v>0</v>
      </c>
      <c r="I19" s="31">
        <v>0</v>
      </c>
      <c r="J19" s="31">
        <v>0</v>
      </c>
      <c r="K19" s="31">
        <v>0</v>
      </c>
      <c r="L19" s="31">
        <v>0</v>
      </c>
      <c r="M19" s="31">
        <v>0</v>
      </c>
      <c r="N19" s="31">
        <v>0</v>
      </c>
      <c r="O19" s="31">
        <v>0</v>
      </c>
      <c r="P19" s="31">
        <v>0</v>
      </c>
      <c r="Q19" s="31">
        <v>0</v>
      </c>
      <c r="R19" s="31">
        <v>0</v>
      </c>
      <c r="S19" s="31">
        <v>0</v>
      </c>
      <c r="T19" s="31">
        <v>0</v>
      </c>
      <c r="U19" s="31">
        <v>0</v>
      </c>
      <c r="V19" s="31">
        <v>0</v>
      </c>
      <c r="W19" s="31">
        <v>0</v>
      </c>
      <c r="X19" s="31">
        <v>0</v>
      </c>
      <c r="Y19" s="31">
        <v>0</v>
      </c>
      <c r="Z19" s="31">
        <v>0</v>
      </c>
      <c r="AA19" s="31">
        <v>0</v>
      </c>
      <c r="AB19" s="31">
        <v>0</v>
      </c>
      <c r="AC19" s="32">
        <v>0</v>
      </c>
    </row>
    <row r="20" spans="1:29" s="1" customFormat="1" ht="15" customHeight="1" x14ac:dyDescent="0.25">
      <c r="A20" s="7"/>
      <c r="B20" s="11" t="s">
        <v>63</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2"/>
    </row>
    <row r="21" spans="1:29" s="1" customFormat="1" ht="15" customHeight="1" x14ac:dyDescent="0.25">
      <c r="A21" s="7"/>
      <c r="B21" s="35" t="s">
        <v>111</v>
      </c>
      <c r="C21" s="38">
        <v>0</v>
      </c>
      <c r="D21" s="38">
        <v>0</v>
      </c>
      <c r="E21" s="38">
        <v>0</v>
      </c>
      <c r="F21" s="38">
        <v>0</v>
      </c>
      <c r="G21" s="38">
        <v>0</v>
      </c>
      <c r="H21" s="38">
        <v>0</v>
      </c>
      <c r="I21" s="38">
        <v>0</v>
      </c>
      <c r="J21" s="38">
        <v>0</v>
      </c>
      <c r="K21" s="38">
        <v>0</v>
      </c>
      <c r="L21" s="38">
        <v>0</v>
      </c>
      <c r="M21" s="38">
        <v>0</v>
      </c>
      <c r="N21" s="38">
        <v>0</v>
      </c>
      <c r="O21" s="38">
        <v>0</v>
      </c>
      <c r="P21" s="38">
        <v>0</v>
      </c>
      <c r="Q21" s="38">
        <v>0</v>
      </c>
      <c r="R21" s="38">
        <v>0</v>
      </c>
      <c r="S21" s="38">
        <v>0</v>
      </c>
      <c r="T21" s="38">
        <v>0</v>
      </c>
      <c r="U21" s="38">
        <v>0</v>
      </c>
      <c r="V21" s="38">
        <v>0</v>
      </c>
      <c r="W21" s="38">
        <v>0</v>
      </c>
      <c r="X21" s="38">
        <v>0</v>
      </c>
      <c r="Y21" s="38">
        <v>0</v>
      </c>
      <c r="Z21" s="38">
        <v>0</v>
      </c>
      <c r="AA21" s="38">
        <v>0</v>
      </c>
      <c r="AB21" s="38">
        <v>0</v>
      </c>
      <c r="AC21" s="39">
        <v>0</v>
      </c>
    </row>
    <row r="22" spans="1:29" ht="15" customHeight="1" x14ac:dyDescent="0.25">
      <c r="A22" s="7"/>
      <c r="B22" s="35" t="s">
        <v>112</v>
      </c>
      <c r="C22" s="38">
        <v>0</v>
      </c>
      <c r="D22" s="38">
        <v>31496</v>
      </c>
      <c r="E22" s="38">
        <v>0</v>
      </c>
      <c r="F22" s="38">
        <v>0</v>
      </c>
      <c r="G22" s="38">
        <v>0</v>
      </c>
      <c r="H22" s="38">
        <v>0</v>
      </c>
      <c r="I22" s="38">
        <v>0</v>
      </c>
      <c r="J22" s="38">
        <v>0</v>
      </c>
      <c r="K22" s="38">
        <v>0</v>
      </c>
      <c r="L22" s="38">
        <v>0</v>
      </c>
      <c r="M22" s="38">
        <v>0</v>
      </c>
      <c r="N22" s="38">
        <v>0</v>
      </c>
      <c r="O22" s="38">
        <v>0</v>
      </c>
      <c r="P22" s="38">
        <v>0</v>
      </c>
      <c r="Q22" s="38">
        <v>0</v>
      </c>
      <c r="R22" s="38">
        <v>0</v>
      </c>
      <c r="S22" s="38">
        <v>0</v>
      </c>
      <c r="T22" s="38">
        <v>0</v>
      </c>
      <c r="U22" s="38">
        <v>0</v>
      </c>
      <c r="V22" s="38">
        <v>0</v>
      </c>
      <c r="W22" s="38">
        <v>0</v>
      </c>
      <c r="X22" s="38">
        <v>0</v>
      </c>
      <c r="Y22" s="38">
        <v>0</v>
      </c>
      <c r="Z22" s="38">
        <v>0</v>
      </c>
      <c r="AA22" s="38">
        <v>0</v>
      </c>
      <c r="AB22" s="38">
        <v>0</v>
      </c>
      <c r="AC22" s="39">
        <v>0</v>
      </c>
    </row>
    <row r="23" spans="1:29" ht="15" customHeight="1" x14ac:dyDescent="0.25">
      <c r="A23" s="7"/>
      <c r="B23" s="35" t="s">
        <v>113</v>
      </c>
      <c r="C23" s="38">
        <v>0</v>
      </c>
      <c r="D23" s="38">
        <v>0</v>
      </c>
      <c r="E23" s="38">
        <v>0</v>
      </c>
      <c r="F23" s="38">
        <v>0</v>
      </c>
      <c r="G23" s="38">
        <v>0</v>
      </c>
      <c r="H23" s="38">
        <v>0</v>
      </c>
      <c r="I23" s="38">
        <v>0</v>
      </c>
      <c r="J23" s="38">
        <v>0</v>
      </c>
      <c r="K23" s="38">
        <v>0</v>
      </c>
      <c r="L23" s="38">
        <v>0</v>
      </c>
      <c r="M23" s="38">
        <v>0</v>
      </c>
      <c r="N23" s="38">
        <v>0</v>
      </c>
      <c r="O23" s="38">
        <v>0</v>
      </c>
      <c r="P23" s="38">
        <v>0</v>
      </c>
      <c r="Q23" s="38">
        <v>0</v>
      </c>
      <c r="R23" s="38">
        <v>0</v>
      </c>
      <c r="S23" s="38">
        <v>0</v>
      </c>
      <c r="T23" s="38">
        <v>0</v>
      </c>
      <c r="U23" s="38">
        <v>0</v>
      </c>
      <c r="V23" s="38">
        <v>0</v>
      </c>
      <c r="W23" s="38">
        <v>0</v>
      </c>
      <c r="X23" s="38">
        <v>0</v>
      </c>
      <c r="Y23" s="38">
        <v>0</v>
      </c>
      <c r="Z23" s="38">
        <v>0</v>
      </c>
      <c r="AA23" s="38">
        <v>0</v>
      </c>
      <c r="AB23" s="38">
        <v>0</v>
      </c>
      <c r="AC23" s="39">
        <v>0</v>
      </c>
    </row>
    <row r="24" spans="1:29" s="1" customFormat="1" ht="15" customHeight="1" x14ac:dyDescent="0.25">
      <c r="A24" s="7" t="s">
        <v>13</v>
      </c>
      <c r="B24" s="10" t="s">
        <v>64</v>
      </c>
      <c r="C24" s="31">
        <v>262424</v>
      </c>
      <c r="D24" s="31">
        <v>8078871</v>
      </c>
      <c r="E24" s="31">
        <v>19900</v>
      </c>
      <c r="F24" s="31">
        <v>542</v>
      </c>
      <c r="G24" s="31">
        <v>1516755</v>
      </c>
      <c r="H24" s="31">
        <v>391735</v>
      </c>
      <c r="I24" s="31">
        <v>80789</v>
      </c>
      <c r="J24" s="31">
        <v>100403</v>
      </c>
      <c r="K24" s="31">
        <v>953862</v>
      </c>
      <c r="L24" s="31">
        <v>51227</v>
      </c>
      <c r="M24" s="31">
        <v>1833441</v>
      </c>
      <c r="N24" s="31">
        <v>26245</v>
      </c>
      <c r="O24" s="31">
        <v>2675140.4020000002</v>
      </c>
      <c r="P24" s="31">
        <v>459967</v>
      </c>
      <c r="Q24" s="31">
        <v>8758131</v>
      </c>
      <c r="R24" s="31">
        <v>46588</v>
      </c>
      <c r="S24" s="31">
        <v>43174</v>
      </c>
      <c r="T24" s="31">
        <v>1886213</v>
      </c>
      <c r="U24" s="31">
        <v>1</v>
      </c>
      <c r="V24" s="31">
        <v>5862349</v>
      </c>
      <c r="W24" s="31">
        <v>57036</v>
      </c>
      <c r="X24" s="31">
        <v>1050</v>
      </c>
      <c r="Y24" s="31">
        <v>8807</v>
      </c>
      <c r="Z24" s="31">
        <v>0</v>
      </c>
      <c r="AA24" s="31">
        <v>0</v>
      </c>
      <c r="AB24" s="31">
        <v>0</v>
      </c>
      <c r="AC24" s="32">
        <v>460</v>
      </c>
    </row>
    <row r="25" spans="1:29" s="1" customFormat="1" ht="15" customHeight="1" x14ac:dyDescent="0.25">
      <c r="A25" s="7"/>
      <c r="B25" s="11" t="s">
        <v>114</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2"/>
    </row>
    <row r="26" spans="1:29" s="1" customFormat="1" ht="15" customHeight="1" x14ac:dyDescent="0.25">
      <c r="A26" s="37"/>
      <c r="B26" s="35" t="s">
        <v>111</v>
      </c>
      <c r="C26" s="38">
        <v>2384</v>
      </c>
      <c r="D26" s="38">
        <v>72099</v>
      </c>
      <c r="E26" s="38">
        <v>2206</v>
      </c>
      <c r="F26" s="38">
        <v>0</v>
      </c>
      <c r="G26" s="38">
        <v>30</v>
      </c>
      <c r="H26" s="38">
        <v>0</v>
      </c>
      <c r="I26" s="38">
        <v>0</v>
      </c>
      <c r="J26" s="38">
        <v>701</v>
      </c>
      <c r="K26" s="38">
        <v>0</v>
      </c>
      <c r="L26" s="38">
        <v>4429</v>
      </c>
      <c r="M26" s="38">
        <v>136179</v>
      </c>
      <c r="N26" s="38">
        <v>0</v>
      </c>
      <c r="O26" s="38">
        <v>144807.87899999999</v>
      </c>
      <c r="P26" s="38">
        <v>6118</v>
      </c>
      <c r="Q26" s="38">
        <v>69250</v>
      </c>
      <c r="R26" s="38">
        <v>398</v>
      </c>
      <c r="S26" s="38">
        <v>8965</v>
      </c>
      <c r="T26" s="38">
        <v>509168</v>
      </c>
      <c r="U26" s="38">
        <v>1</v>
      </c>
      <c r="V26" s="38">
        <v>73901</v>
      </c>
      <c r="W26" s="38">
        <v>0</v>
      </c>
      <c r="X26" s="38">
        <v>0</v>
      </c>
      <c r="Y26" s="38">
        <v>8807</v>
      </c>
      <c r="Z26" s="38">
        <v>0</v>
      </c>
      <c r="AA26" s="38">
        <v>0</v>
      </c>
      <c r="AB26" s="38">
        <v>0</v>
      </c>
      <c r="AC26" s="39">
        <v>460</v>
      </c>
    </row>
    <row r="27" spans="1:29" s="1" customFormat="1" ht="15" customHeight="1" x14ac:dyDescent="0.25">
      <c r="A27" s="37"/>
      <c r="B27" s="35" t="s">
        <v>112</v>
      </c>
      <c r="C27" s="38">
        <v>260040</v>
      </c>
      <c r="D27" s="38">
        <v>8006772</v>
      </c>
      <c r="E27" s="38">
        <v>17694</v>
      </c>
      <c r="F27" s="38">
        <v>542</v>
      </c>
      <c r="G27" s="38">
        <v>1516725</v>
      </c>
      <c r="H27" s="38">
        <v>381143</v>
      </c>
      <c r="I27" s="38">
        <v>80789</v>
      </c>
      <c r="J27" s="38">
        <v>99702</v>
      </c>
      <c r="K27" s="38">
        <v>953862</v>
      </c>
      <c r="L27" s="38">
        <v>46798</v>
      </c>
      <c r="M27" s="38">
        <v>1697262</v>
      </c>
      <c r="N27" s="38">
        <v>26245</v>
      </c>
      <c r="O27" s="38">
        <v>2530332.523</v>
      </c>
      <c r="P27" s="38">
        <v>453849</v>
      </c>
      <c r="Q27" s="38">
        <v>8688881</v>
      </c>
      <c r="R27" s="38">
        <v>46190</v>
      </c>
      <c r="S27" s="38">
        <v>34209</v>
      </c>
      <c r="T27" s="38">
        <v>1377045</v>
      </c>
      <c r="U27" s="38">
        <v>0</v>
      </c>
      <c r="V27" s="38">
        <v>5788448</v>
      </c>
      <c r="W27" s="38">
        <v>57036</v>
      </c>
      <c r="X27" s="38">
        <v>1050</v>
      </c>
      <c r="Y27" s="38">
        <v>0</v>
      </c>
      <c r="Z27" s="38">
        <v>0</v>
      </c>
      <c r="AA27" s="38">
        <v>0</v>
      </c>
      <c r="AB27" s="38">
        <v>0</v>
      </c>
      <c r="AC27" s="39">
        <v>0</v>
      </c>
    </row>
    <row r="28" spans="1:29" s="1" customFormat="1" ht="15" customHeight="1" x14ac:dyDescent="0.25">
      <c r="A28" s="37"/>
      <c r="B28" s="35" t="s">
        <v>113</v>
      </c>
      <c r="C28" s="38">
        <v>0</v>
      </c>
      <c r="D28" s="38">
        <v>0</v>
      </c>
      <c r="E28" s="38">
        <v>0</v>
      </c>
      <c r="F28" s="38">
        <v>0</v>
      </c>
      <c r="G28" s="38">
        <v>0</v>
      </c>
      <c r="H28" s="38">
        <v>10592</v>
      </c>
      <c r="I28" s="38">
        <v>0</v>
      </c>
      <c r="J28" s="38">
        <v>0</v>
      </c>
      <c r="K28" s="38">
        <v>0</v>
      </c>
      <c r="L28" s="38">
        <v>0</v>
      </c>
      <c r="M28" s="38">
        <v>0</v>
      </c>
      <c r="N28" s="38">
        <v>0</v>
      </c>
      <c r="O28" s="38">
        <v>0</v>
      </c>
      <c r="P28" s="38">
        <v>0</v>
      </c>
      <c r="Q28" s="38">
        <v>0</v>
      </c>
      <c r="R28" s="38">
        <v>0</v>
      </c>
      <c r="S28" s="38">
        <v>0</v>
      </c>
      <c r="T28" s="38">
        <v>0</v>
      </c>
      <c r="U28" s="38">
        <v>0</v>
      </c>
      <c r="V28" s="38">
        <v>0</v>
      </c>
      <c r="W28" s="38">
        <v>0</v>
      </c>
      <c r="X28" s="38">
        <v>0</v>
      </c>
      <c r="Y28" s="38">
        <v>0</v>
      </c>
      <c r="Z28" s="38">
        <v>0</v>
      </c>
      <c r="AA28" s="38">
        <v>0</v>
      </c>
      <c r="AB28" s="38">
        <v>0</v>
      </c>
      <c r="AC28" s="39">
        <v>0</v>
      </c>
    </row>
    <row r="29" spans="1:29" s="1" customFormat="1" ht="15" customHeight="1" x14ac:dyDescent="0.25">
      <c r="A29" s="7" t="s">
        <v>14</v>
      </c>
      <c r="B29" s="10" t="s">
        <v>65</v>
      </c>
      <c r="C29" s="31">
        <v>6528207</v>
      </c>
      <c r="D29" s="31">
        <v>35349060</v>
      </c>
      <c r="E29" s="31">
        <v>1593186</v>
      </c>
      <c r="F29" s="31">
        <v>1231552</v>
      </c>
      <c r="G29" s="31">
        <v>407905</v>
      </c>
      <c r="H29" s="31">
        <v>334586</v>
      </c>
      <c r="I29" s="31">
        <v>620558</v>
      </c>
      <c r="J29" s="31">
        <v>113015</v>
      </c>
      <c r="K29" s="31">
        <v>7016654</v>
      </c>
      <c r="L29" s="31">
        <v>266866</v>
      </c>
      <c r="M29" s="31">
        <v>14261755</v>
      </c>
      <c r="N29" s="31">
        <v>75196</v>
      </c>
      <c r="O29" s="31">
        <v>56464186.284000002</v>
      </c>
      <c r="P29" s="31">
        <v>8349</v>
      </c>
      <c r="Q29" s="31">
        <v>26042243</v>
      </c>
      <c r="R29" s="31">
        <v>571255</v>
      </c>
      <c r="S29" s="31">
        <v>479394</v>
      </c>
      <c r="T29" s="31">
        <v>27438765</v>
      </c>
      <c r="U29" s="31">
        <v>2221152</v>
      </c>
      <c r="V29" s="31">
        <v>41934092</v>
      </c>
      <c r="W29" s="31">
        <v>572764</v>
      </c>
      <c r="X29" s="31">
        <v>3147082</v>
      </c>
      <c r="Y29" s="31">
        <v>3480779</v>
      </c>
      <c r="Z29" s="31">
        <v>6297098</v>
      </c>
      <c r="AA29" s="31">
        <v>480856</v>
      </c>
      <c r="AB29" s="31">
        <v>0</v>
      </c>
      <c r="AC29" s="32">
        <v>1064199</v>
      </c>
    </row>
    <row r="30" spans="1:29" s="1" customFormat="1" ht="15" customHeight="1" x14ac:dyDescent="0.25">
      <c r="A30" s="7"/>
      <c r="B30" s="11" t="s">
        <v>66</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2"/>
    </row>
    <row r="31" spans="1:29" s="1" customFormat="1" ht="15" customHeight="1" x14ac:dyDescent="0.25">
      <c r="A31" s="37"/>
      <c r="B31" s="35" t="s">
        <v>112</v>
      </c>
      <c r="C31" s="38">
        <v>1568761</v>
      </c>
      <c r="D31" s="38">
        <v>2448401</v>
      </c>
      <c r="E31" s="38">
        <v>365021</v>
      </c>
      <c r="F31" s="38">
        <v>768273</v>
      </c>
      <c r="G31" s="38">
        <v>384840</v>
      </c>
      <c r="H31" s="38">
        <v>62636</v>
      </c>
      <c r="I31" s="38">
        <v>227233</v>
      </c>
      <c r="J31" s="38">
        <v>984</v>
      </c>
      <c r="K31" s="38">
        <v>4496363</v>
      </c>
      <c r="L31" s="38">
        <v>33152</v>
      </c>
      <c r="M31" s="38">
        <v>3243708</v>
      </c>
      <c r="N31" s="38">
        <v>38964</v>
      </c>
      <c r="O31" s="38">
        <v>14367066.176999999</v>
      </c>
      <c r="P31" s="38">
        <v>0</v>
      </c>
      <c r="Q31" s="38">
        <v>2392843</v>
      </c>
      <c r="R31" s="38">
        <v>1915</v>
      </c>
      <c r="S31" s="38">
        <v>0</v>
      </c>
      <c r="T31" s="38">
        <v>4029750</v>
      </c>
      <c r="U31" s="38">
        <v>215783</v>
      </c>
      <c r="V31" s="38">
        <v>6013996</v>
      </c>
      <c r="W31" s="38">
        <v>330217</v>
      </c>
      <c r="X31" s="38">
        <v>20145</v>
      </c>
      <c r="Y31" s="38">
        <v>568656</v>
      </c>
      <c r="Z31" s="38">
        <v>276665</v>
      </c>
      <c r="AA31" s="38">
        <v>222664</v>
      </c>
      <c r="AB31" s="38">
        <v>0</v>
      </c>
      <c r="AC31" s="39">
        <v>0</v>
      </c>
    </row>
    <row r="32" spans="1:29" s="1" customFormat="1" ht="15" customHeight="1" x14ac:dyDescent="0.25">
      <c r="A32" s="37"/>
      <c r="B32" s="35" t="s">
        <v>113</v>
      </c>
      <c r="C32" s="38">
        <v>4959446</v>
      </c>
      <c r="D32" s="38">
        <v>32900659</v>
      </c>
      <c r="E32" s="38">
        <v>1228165</v>
      </c>
      <c r="F32" s="38">
        <v>463279</v>
      </c>
      <c r="G32" s="38">
        <v>23065</v>
      </c>
      <c r="H32" s="38">
        <v>271950</v>
      </c>
      <c r="I32" s="38">
        <v>393325</v>
      </c>
      <c r="J32" s="38">
        <v>112031</v>
      </c>
      <c r="K32" s="38">
        <v>2520291</v>
      </c>
      <c r="L32" s="38">
        <v>233714</v>
      </c>
      <c r="M32" s="38">
        <v>11018047</v>
      </c>
      <c r="N32" s="38">
        <v>36232</v>
      </c>
      <c r="O32" s="38">
        <v>42097120.107000001</v>
      </c>
      <c r="P32" s="38">
        <v>8349</v>
      </c>
      <c r="Q32" s="38">
        <v>23649400</v>
      </c>
      <c r="R32" s="38">
        <v>569340</v>
      </c>
      <c r="S32" s="38">
        <v>479394</v>
      </c>
      <c r="T32" s="38">
        <v>23409015</v>
      </c>
      <c r="U32" s="38">
        <v>2005369</v>
      </c>
      <c r="V32" s="38">
        <v>35920096</v>
      </c>
      <c r="W32" s="38">
        <v>242547</v>
      </c>
      <c r="X32" s="38">
        <v>3126937</v>
      </c>
      <c r="Y32" s="38">
        <v>2912123</v>
      </c>
      <c r="Z32" s="38">
        <v>6020433</v>
      </c>
      <c r="AA32" s="38">
        <v>258192</v>
      </c>
      <c r="AB32" s="38">
        <v>0</v>
      </c>
      <c r="AC32" s="39">
        <v>1064199</v>
      </c>
    </row>
    <row r="33" spans="1:29" s="1" customFormat="1" ht="15" customHeight="1" x14ac:dyDescent="0.25">
      <c r="A33" s="7" t="s">
        <v>15</v>
      </c>
      <c r="B33" s="10" t="s">
        <v>67</v>
      </c>
      <c r="C33" s="31">
        <v>41</v>
      </c>
      <c r="D33" s="31">
        <v>34990</v>
      </c>
      <c r="E33" s="31">
        <v>0</v>
      </c>
      <c r="F33" s="31">
        <v>0</v>
      </c>
      <c r="G33" s="31">
        <v>0</v>
      </c>
      <c r="H33" s="31">
        <v>271</v>
      </c>
      <c r="I33" s="31">
        <v>0</v>
      </c>
      <c r="J33" s="31">
        <v>79</v>
      </c>
      <c r="K33" s="31">
        <v>131034</v>
      </c>
      <c r="L33" s="31">
        <v>0</v>
      </c>
      <c r="M33" s="31">
        <v>11148</v>
      </c>
      <c r="N33" s="31">
        <v>0</v>
      </c>
      <c r="O33" s="31">
        <v>7185.7209999999995</v>
      </c>
      <c r="P33" s="31">
        <v>0</v>
      </c>
      <c r="Q33" s="31">
        <v>7993</v>
      </c>
      <c r="R33" s="31">
        <v>0</v>
      </c>
      <c r="S33" s="31">
        <v>0</v>
      </c>
      <c r="T33" s="31">
        <v>30709</v>
      </c>
      <c r="U33" s="31">
        <v>0</v>
      </c>
      <c r="V33" s="31">
        <v>56246</v>
      </c>
      <c r="W33" s="31">
        <v>0</v>
      </c>
      <c r="X33" s="31">
        <v>0</v>
      </c>
      <c r="Y33" s="31">
        <v>0</v>
      </c>
      <c r="Z33" s="31">
        <v>0</v>
      </c>
      <c r="AA33" s="31">
        <v>0</v>
      </c>
      <c r="AB33" s="31">
        <v>0</v>
      </c>
      <c r="AC33" s="32">
        <v>0</v>
      </c>
    </row>
    <row r="34" spans="1:29" ht="15" customHeight="1" x14ac:dyDescent="0.25">
      <c r="A34" s="7"/>
      <c r="B34" s="11" t="s">
        <v>115</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2"/>
    </row>
    <row r="35" spans="1:29" ht="15" customHeight="1" x14ac:dyDescent="0.25">
      <c r="A35" s="7" t="s">
        <v>16</v>
      </c>
      <c r="B35" s="10" t="s">
        <v>116</v>
      </c>
      <c r="C35" s="31">
        <v>0</v>
      </c>
      <c r="D35" s="31">
        <v>0</v>
      </c>
      <c r="E35" s="31">
        <v>0</v>
      </c>
      <c r="F35" s="31">
        <v>0</v>
      </c>
      <c r="G35" s="31">
        <v>0</v>
      </c>
      <c r="H35" s="31">
        <v>0</v>
      </c>
      <c r="I35" s="31">
        <v>0</v>
      </c>
      <c r="J35" s="31">
        <v>0</v>
      </c>
      <c r="K35" s="31">
        <v>0</v>
      </c>
      <c r="L35" s="31">
        <v>0</v>
      </c>
      <c r="M35" s="31">
        <v>0</v>
      </c>
      <c r="N35" s="31">
        <v>0</v>
      </c>
      <c r="O35" s="31">
        <v>0</v>
      </c>
      <c r="P35" s="31">
        <v>0</v>
      </c>
      <c r="Q35" s="31">
        <v>49884</v>
      </c>
      <c r="R35" s="31">
        <v>0</v>
      </c>
      <c r="S35" s="31">
        <v>545</v>
      </c>
      <c r="T35" s="31">
        <v>48818</v>
      </c>
      <c r="U35" s="31">
        <v>0</v>
      </c>
      <c r="V35" s="31">
        <v>0</v>
      </c>
      <c r="W35" s="31">
        <v>0</v>
      </c>
      <c r="X35" s="31">
        <v>0</v>
      </c>
      <c r="Y35" s="31">
        <v>0</v>
      </c>
      <c r="Z35" s="31">
        <v>8029</v>
      </c>
      <c r="AA35" s="31">
        <v>0</v>
      </c>
      <c r="AB35" s="31">
        <v>0</v>
      </c>
      <c r="AC35" s="32">
        <v>0</v>
      </c>
    </row>
    <row r="36" spans="1:29" s="1" customFormat="1" ht="15" customHeight="1" x14ac:dyDescent="0.25">
      <c r="A36" s="7"/>
      <c r="B36" s="11" t="s">
        <v>68</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2"/>
    </row>
    <row r="37" spans="1:29" s="1" customFormat="1" ht="15" customHeight="1" x14ac:dyDescent="0.25">
      <c r="A37" s="7" t="s">
        <v>17</v>
      </c>
      <c r="B37" s="10" t="s">
        <v>69</v>
      </c>
      <c r="C37" s="31">
        <v>0</v>
      </c>
      <c r="D37" s="31">
        <v>3135649</v>
      </c>
      <c r="E37" s="31">
        <v>0</v>
      </c>
      <c r="F37" s="31">
        <v>135783</v>
      </c>
      <c r="G37" s="31">
        <v>30487</v>
      </c>
      <c r="H37" s="31">
        <v>250257</v>
      </c>
      <c r="I37" s="31">
        <v>264</v>
      </c>
      <c r="J37" s="31">
        <v>4985</v>
      </c>
      <c r="K37" s="31">
        <v>62500</v>
      </c>
      <c r="L37" s="31">
        <v>0</v>
      </c>
      <c r="M37" s="31">
        <v>341008</v>
      </c>
      <c r="N37" s="31">
        <v>24</v>
      </c>
      <c r="O37" s="31">
        <v>1538276.4350000001</v>
      </c>
      <c r="P37" s="31">
        <v>3975</v>
      </c>
      <c r="Q37" s="31">
        <v>231425</v>
      </c>
      <c r="R37" s="31">
        <v>0</v>
      </c>
      <c r="S37" s="31">
        <v>0</v>
      </c>
      <c r="T37" s="31">
        <v>97175</v>
      </c>
      <c r="U37" s="31">
        <v>0</v>
      </c>
      <c r="V37" s="31">
        <v>564537</v>
      </c>
      <c r="W37" s="31">
        <v>170365</v>
      </c>
      <c r="X37" s="31">
        <v>95288</v>
      </c>
      <c r="Y37" s="31">
        <v>8454</v>
      </c>
      <c r="Z37" s="31">
        <v>5955</v>
      </c>
      <c r="AA37" s="31">
        <v>5136</v>
      </c>
      <c r="AB37" s="31">
        <v>0</v>
      </c>
      <c r="AC37" s="32">
        <v>0</v>
      </c>
    </row>
    <row r="38" spans="1:29" s="1" customFormat="1" ht="15" customHeight="1" x14ac:dyDescent="0.25">
      <c r="A38" s="7"/>
      <c r="B38" s="11" t="s">
        <v>109</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2"/>
    </row>
    <row r="39" spans="1:29" s="1" customFormat="1" ht="15" customHeight="1" x14ac:dyDescent="0.25">
      <c r="A39" s="7" t="s">
        <v>18</v>
      </c>
      <c r="B39" s="10" t="s">
        <v>70</v>
      </c>
      <c r="C39" s="31">
        <v>71988</v>
      </c>
      <c r="D39" s="31">
        <v>395770</v>
      </c>
      <c r="E39" s="31">
        <v>7118</v>
      </c>
      <c r="F39" s="31">
        <v>1457</v>
      </c>
      <c r="G39" s="31">
        <v>16701</v>
      </c>
      <c r="H39" s="31">
        <v>7970</v>
      </c>
      <c r="I39" s="31">
        <v>7891</v>
      </c>
      <c r="J39" s="31">
        <v>8589</v>
      </c>
      <c r="K39" s="31">
        <v>24005</v>
      </c>
      <c r="L39" s="31">
        <v>6789</v>
      </c>
      <c r="M39" s="31">
        <v>240301</v>
      </c>
      <c r="N39" s="31">
        <v>731</v>
      </c>
      <c r="O39" s="31">
        <v>416512.40299999999</v>
      </c>
      <c r="P39" s="31">
        <v>4561</v>
      </c>
      <c r="Q39" s="31">
        <v>194753</v>
      </c>
      <c r="R39" s="31">
        <v>3518</v>
      </c>
      <c r="S39" s="31">
        <v>5336</v>
      </c>
      <c r="T39" s="31">
        <v>169307</v>
      </c>
      <c r="U39" s="31">
        <v>2016</v>
      </c>
      <c r="V39" s="31">
        <v>369871</v>
      </c>
      <c r="W39" s="31">
        <v>8547</v>
      </c>
      <c r="X39" s="31">
        <v>24854</v>
      </c>
      <c r="Y39" s="31">
        <v>35548</v>
      </c>
      <c r="Z39" s="31">
        <v>32361</v>
      </c>
      <c r="AA39" s="31">
        <v>55702</v>
      </c>
      <c r="AB39" s="31">
        <v>37170</v>
      </c>
      <c r="AC39" s="32">
        <v>2663</v>
      </c>
    </row>
    <row r="40" spans="1:29" s="1" customFormat="1" ht="15" customHeight="1" x14ac:dyDescent="0.25">
      <c r="A40" s="7"/>
      <c r="B40" s="11" t="s">
        <v>71</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2"/>
    </row>
    <row r="41" spans="1:29" s="1" customFormat="1" ht="15" customHeight="1" x14ac:dyDescent="0.25">
      <c r="A41" s="37"/>
      <c r="B41" s="35" t="s">
        <v>117</v>
      </c>
      <c r="C41" s="38">
        <v>71988</v>
      </c>
      <c r="D41" s="38">
        <v>395770</v>
      </c>
      <c r="E41" s="38">
        <v>7118</v>
      </c>
      <c r="F41" s="38">
        <v>1457</v>
      </c>
      <c r="G41" s="38">
        <v>16701</v>
      </c>
      <c r="H41" s="38">
        <v>7442</v>
      </c>
      <c r="I41" s="38">
        <v>7891</v>
      </c>
      <c r="J41" s="38">
        <v>8589</v>
      </c>
      <c r="K41" s="38">
        <v>24005</v>
      </c>
      <c r="L41" s="38">
        <v>6789</v>
      </c>
      <c r="M41" s="38">
        <v>240301</v>
      </c>
      <c r="N41" s="38">
        <v>731</v>
      </c>
      <c r="O41" s="38">
        <v>411437.05900000001</v>
      </c>
      <c r="P41" s="38">
        <v>4561</v>
      </c>
      <c r="Q41" s="38">
        <v>194753</v>
      </c>
      <c r="R41" s="38">
        <v>3518</v>
      </c>
      <c r="S41" s="38">
        <v>5336</v>
      </c>
      <c r="T41" s="38">
        <v>169307</v>
      </c>
      <c r="U41" s="38">
        <v>2016</v>
      </c>
      <c r="V41" s="38">
        <v>369871</v>
      </c>
      <c r="W41" s="38">
        <v>8547</v>
      </c>
      <c r="X41" s="38">
        <v>24854</v>
      </c>
      <c r="Y41" s="38">
        <v>35548</v>
      </c>
      <c r="Z41" s="38">
        <v>32361</v>
      </c>
      <c r="AA41" s="38">
        <v>55702</v>
      </c>
      <c r="AB41" s="38">
        <v>37170</v>
      </c>
      <c r="AC41" s="39">
        <v>2663</v>
      </c>
    </row>
    <row r="42" spans="1:29" s="1" customFormat="1" ht="15" customHeight="1" x14ac:dyDescent="0.25">
      <c r="A42" s="37"/>
      <c r="B42" s="35" t="s">
        <v>118</v>
      </c>
      <c r="C42" s="38">
        <v>0</v>
      </c>
      <c r="D42" s="38">
        <v>0</v>
      </c>
      <c r="E42" s="38">
        <v>0</v>
      </c>
      <c r="F42" s="38">
        <v>0</v>
      </c>
      <c r="G42" s="38">
        <v>0</v>
      </c>
      <c r="H42" s="38">
        <v>528</v>
      </c>
      <c r="I42" s="38">
        <v>0</v>
      </c>
      <c r="J42" s="38">
        <v>0</v>
      </c>
      <c r="K42" s="38">
        <v>0</v>
      </c>
      <c r="L42" s="38">
        <v>0</v>
      </c>
      <c r="M42" s="38">
        <v>0</v>
      </c>
      <c r="N42" s="38">
        <v>0</v>
      </c>
      <c r="O42" s="38">
        <v>5075.3440000000001</v>
      </c>
      <c r="P42" s="38">
        <v>0</v>
      </c>
      <c r="Q42" s="38">
        <v>0</v>
      </c>
      <c r="R42" s="38">
        <v>0</v>
      </c>
      <c r="S42" s="38">
        <v>0</v>
      </c>
      <c r="T42" s="38">
        <v>0</v>
      </c>
      <c r="U42" s="38">
        <v>0</v>
      </c>
      <c r="V42" s="38">
        <v>0</v>
      </c>
      <c r="W42" s="38">
        <v>0</v>
      </c>
      <c r="X42" s="38">
        <v>0</v>
      </c>
      <c r="Y42" s="38">
        <v>0</v>
      </c>
      <c r="Z42" s="38">
        <v>0</v>
      </c>
      <c r="AA42" s="38">
        <v>0</v>
      </c>
      <c r="AB42" s="38">
        <v>0</v>
      </c>
      <c r="AC42" s="39">
        <v>0</v>
      </c>
    </row>
    <row r="43" spans="1:29" s="1" customFormat="1" ht="15" customHeight="1" x14ac:dyDescent="0.25">
      <c r="A43" s="7" t="s">
        <v>19</v>
      </c>
      <c r="B43" s="10" t="s">
        <v>72</v>
      </c>
      <c r="C43" s="31">
        <v>14222</v>
      </c>
      <c r="D43" s="31">
        <v>40822</v>
      </c>
      <c r="E43" s="31">
        <v>246</v>
      </c>
      <c r="F43" s="31">
        <v>25165</v>
      </c>
      <c r="G43" s="31">
        <v>2938</v>
      </c>
      <c r="H43" s="31">
        <v>348</v>
      </c>
      <c r="I43" s="31">
        <v>449</v>
      </c>
      <c r="J43" s="31">
        <v>925</v>
      </c>
      <c r="K43" s="31">
        <v>0</v>
      </c>
      <c r="L43" s="31">
        <v>1137</v>
      </c>
      <c r="M43" s="31">
        <v>31822</v>
      </c>
      <c r="N43" s="31">
        <v>715</v>
      </c>
      <c r="O43" s="31">
        <v>57544.055999999997</v>
      </c>
      <c r="P43" s="31">
        <v>5193</v>
      </c>
      <c r="Q43" s="31">
        <v>26043</v>
      </c>
      <c r="R43" s="31">
        <v>274</v>
      </c>
      <c r="S43" s="31">
        <v>22</v>
      </c>
      <c r="T43" s="31">
        <v>65848</v>
      </c>
      <c r="U43" s="31">
        <v>8709</v>
      </c>
      <c r="V43" s="31">
        <v>29549</v>
      </c>
      <c r="W43" s="31">
        <v>5628</v>
      </c>
      <c r="X43" s="31">
        <v>10123</v>
      </c>
      <c r="Y43" s="31">
        <v>957</v>
      </c>
      <c r="Z43" s="31">
        <v>15809</v>
      </c>
      <c r="AA43" s="31">
        <v>797</v>
      </c>
      <c r="AB43" s="31">
        <v>321</v>
      </c>
      <c r="AC43" s="32">
        <v>62552</v>
      </c>
    </row>
    <row r="44" spans="1:29" s="1" customFormat="1" ht="15" customHeight="1" x14ac:dyDescent="0.25">
      <c r="A44" s="7"/>
      <c r="B44" s="11" t="s">
        <v>43</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2"/>
    </row>
    <row r="45" spans="1:29" s="1" customFormat="1" ht="15" customHeight="1" x14ac:dyDescent="0.25">
      <c r="A45" s="37"/>
      <c r="B45" s="35" t="s">
        <v>119</v>
      </c>
      <c r="C45" s="38">
        <v>0</v>
      </c>
      <c r="D45" s="38">
        <v>0</v>
      </c>
      <c r="E45" s="38">
        <v>0</v>
      </c>
      <c r="F45" s="38">
        <v>0</v>
      </c>
      <c r="G45" s="38">
        <v>0</v>
      </c>
      <c r="H45" s="38">
        <v>0</v>
      </c>
      <c r="I45" s="38">
        <v>0</v>
      </c>
      <c r="J45" s="38">
        <v>0</v>
      </c>
      <c r="K45" s="38">
        <v>0</v>
      </c>
      <c r="L45" s="38">
        <v>0</v>
      </c>
      <c r="M45" s="38">
        <v>0</v>
      </c>
      <c r="N45" s="38">
        <v>0</v>
      </c>
      <c r="O45" s="38">
        <v>0</v>
      </c>
      <c r="P45" s="38">
        <v>0</v>
      </c>
      <c r="Q45" s="38">
        <v>0</v>
      </c>
      <c r="R45" s="38">
        <v>0</v>
      </c>
      <c r="S45" s="38">
        <v>0</v>
      </c>
      <c r="T45" s="38">
        <v>0</v>
      </c>
      <c r="U45" s="38">
        <v>0</v>
      </c>
      <c r="V45" s="38">
        <v>0</v>
      </c>
      <c r="W45" s="38">
        <v>0</v>
      </c>
      <c r="X45" s="38">
        <v>0</v>
      </c>
      <c r="Y45" s="38">
        <v>0</v>
      </c>
      <c r="Z45" s="38">
        <v>0</v>
      </c>
      <c r="AA45" s="38">
        <v>0</v>
      </c>
      <c r="AB45" s="38">
        <v>0</v>
      </c>
      <c r="AC45" s="39">
        <v>11958</v>
      </c>
    </row>
    <row r="46" spans="1:29" s="1" customFormat="1" ht="15" customHeight="1" x14ac:dyDescent="0.25">
      <c r="A46" s="37"/>
      <c r="B46" s="35" t="s">
        <v>120</v>
      </c>
      <c r="C46" s="38">
        <v>14222</v>
      </c>
      <c r="D46" s="38">
        <v>40822</v>
      </c>
      <c r="E46" s="38">
        <v>246</v>
      </c>
      <c r="F46" s="38">
        <v>25165</v>
      </c>
      <c r="G46" s="38">
        <v>2938</v>
      </c>
      <c r="H46" s="38">
        <v>348</v>
      </c>
      <c r="I46" s="38">
        <v>449</v>
      </c>
      <c r="J46" s="38">
        <v>925</v>
      </c>
      <c r="K46" s="38">
        <v>0</v>
      </c>
      <c r="L46" s="38">
        <v>1137</v>
      </c>
      <c r="M46" s="38">
        <v>31822</v>
      </c>
      <c r="N46" s="38">
        <v>715</v>
      </c>
      <c r="O46" s="38">
        <v>57544.055999999997</v>
      </c>
      <c r="P46" s="38">
        <v>5193</v>
      </c>
      <c r="Q46" s="38">
        <v>26043</v>
      </c>
      <c r="R46" s="38">
        <v>274</v>
      </c>
      <c r="S46" s="38">
        <v>22</v>
      </c>
      <c r="T46" s="38">
        <v>65848</v>
      </c>
      <c r="U46" s="38">
        <v>8709</v>
      </c>
      <c r="V46" s="38">
        <v>29549</v>
      </c>
      <c r="W46" s="38">
        <v>5628</v>
      </c>
      <c r="X46" s="38">
        <v>10123</v>
      </c>
      <c r="Y46" s="38">
        <v>957</v>
      </c>
      <c r="Z46" s="38">
        <v>15809</v>
      </c>
      <c r="AA46" s="38">
        <v>797</v>
      </c>
      <c r="AB46" s="38">
        <v>321</v>
      </c>
      <c r="AC46" s="39">
        <v>50594</v>
      </c>
    </row>
    <row r="47" spans="1:29" s="1" customFormat="1" ht="15" customHeight="1" x14ac:dyDescent="0.25">
      <c r="A47" s="7" t="s">
        <v>20</v>
      </c>
      <c r="B47" s="10" t="s">
        <v>73</v>
      </c>
      <c r="C47" s="31">
        <v>62554</v>
      </c>
      <c r="D47" s="31">
        <v>2593887</v>
      </c>
      <c r="E47" s="31">
        <v>35</v>
      </c>
      <c r="F47" s="31">
        <v>472</v>
      </c>
      <c r="G47" s="31">
        <v>1018</v>
      </c>
      <c r="H47" s="31">
        <v>6011</v>
      </c>
      <c r="I47" s="31">
        <v>5148</v>
      </c>
      <c r="J47" s="31">
        <v>192</v>
      </c>
      <c r="K47" s="31">
        <v>21425</v>
      </c>
      <c r="L47" s="31">
        <v>2099</v>
      </c>
      <c r="M47" s="31">
        <v>472118</v>
      </c>
      <c r="N47" s="31">
        <v>5710</v>
      </c>
      <c r="O47" s="31">
        <v>1785574.193</v>
      </c>
      <c r="P47" s="31">
        <v>6890</v>
      </c>
      <c r="Q47" s="31">
        <v>892713</v>
      </c>
      <c r="R47" s="31">
        <v>0</v>
      </c>
      <c r="S47" s="31">
        <v>1967</v>
      </c>
      <c r="T47" s="31">
        <v>272375</v>
      </c>
      <c r="U47" s="31">
        <v>3793</v>
      </c>
      <c r="V47" s="31">
        <v>578448</v>
      </c>
      <c r="W47" s="31">
        <v>112082</v>
      </c>
      <c r="X47" s="31">
        <v>16153</v>
      </c>
      <c r="Y47" s="31">
        <v>47698</v>
      </c>
      <c r="Z47" s="31">
        <v>20874</v>
      </c>
      <c r="AA47" s="31">
        <v>10774</v>
      </c>
      <c r="AB47" s="31">
        <v>6287</v>
      </c>
      <c r="AC47" s="32">
        <v>13750</v>
      </c>
    </row>
    <row r="48" spans="1:29" s="1" customFormat="1" ht="15" customHeight="1" x14ac:dyDescent="0.25">
      <c r="A48" s="7"/>
      <c r="B48" s="11" t="s">
        <v>74</v>
      </c>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2"/>
    </row>
    <row r="49" spans="1:29" s="1" customFormat="1" ht="15" customHeight="1" x14ac:dyDescent="0.25">
      <c r="A49" s="37"/>
      <c r="B49" s="35" t="s">
        <v>121</v>
      </c>
      <c r="C49" s="38">
        <v>15052</v>
      </c>
      <c r="D49" s="38">
        <v>8984</v>
      </c>
      <c r="E49" s="38">
        <v>0</v>
      </c>
      <c r="F49" s="38">
        <v>0</v>
      </c>
      <c r="G49" s="38">
        <v>0</v>
      </c>
      <c r="H49" s="38">
        <v>5041</v>
      </c>
      <c r="I49" s="38">
        <v>2</v>
      </c>
      <c r="J49" s="38">
        <v>0</v>
      </c>
      <c r="K49" s="38">
        <v>0</v>
      </c>
      <c r="L49" s="38">
        <v>713</v>
      </c>
      <c r="M49" s="38">
        <v>9823</v>
      </c>
      <c r="N49" s="38">
        <v>1753</v>
      </c>
      <c r="O49" s="38">
        <v>448609.52500000002</v>
      </c>
      <c r="P49" s="38">
        <v>429</v>
      </c>
      <c r="Q49" s="38">
        <v>680</v>
      </c>
      <c r="R49" s="38">
        <v>0</v>
      </c>
      <c r="S49" s="38">
        <v>0</v>
      </c>
      <c r="T49" s="38">
        <v>9699</v>
      </c>
      <c r="U49" s="38">
        <v>0</v>
      </c>
      <c r="V49" s="38">
        <v>27853</v>
      </c>
      <c r="W49" s="38">
        <v>35986</v>
      </c>
      <c r="X49" s="38">
        <v>1728</v>
      </c>
      <c r="Y49" s="38">
        <v>69</v>
      </c>
      <c r="Z49" s="38">
        <v>16489</v>
      </c>
      <c r="AA49" s="38">
        <v>24</v>
      </c>
      <c r="AB49" s="38">
        <v>0</v>
      </c>
      <c r="AC49" s="39">
        <v>9007</v>
      </c>
    </row>
    <row r="50" spans="1:29" s="1" customFormat="1" ht="15" customHeight="1" x14ac:dyDescent="0.25">
      <c r="A50" s="37"/>
      <c r="B50" s="35" t="s">
        <v>122</v>
      </c>
      <c r="C50" s="38">
        <v>47502</v>
      </c>
      <c r="D50" s="38">
        <v>2584903</v>
      </c>
      <c r="E50" s="38">
        <v>35</v>
      </c>
      <c r="F50" s="38">
        <v>472</v>
      </c>
      <c r="G50" s="38">
        <v>1018</v>
      </c>
      <c r="H50" s="38">
        <v>970</v>
      </c>
      <c r="I50" s="38">
        <v>5146</v>
      </c>
      <c r="J50" s="38">
        <v>192</v>
      </c>
      <c r="K50" s="38">
        <v>21425</v>
      </c>
      <c r="L50" s="38">
        <v>1386</v>
      </c>
      <c r="M50" s="38">
        <v>462295</v>
      </c>
      <c r="N50" s="38">
        <v>3957</v>
      </c>
      <c r="O50" s="38">
        <v>1336964.6680000001</v>
      </c>
      <c r="P50" s="38">
        <v>6461</v>
      </c>
      <c r="Q50" s="38">
        <v>892033</v>
      </c>
      <c r="R50" s="38">
        <v>0</v>
      </c>
      <c r="S50" s="38">
        <v>1967</v>
      </c>
      <c r="T50" s="38">
        <v>262676</v>
      </c>
      <c r="U50" s="38">
        <v>3793</v>
      </c>
      <c r="V50" s="38">
        <v>550595</v>
      </c>
      <c r="W50" s="38">
        <v>76096</v>
      </c>
      <c r="X50" s="38">
        <v>14425</v>
      </c>
      <c r="Y50" s="38">
        <v>47629</v>
      </c>
      <c r="Z50" s="38">
        <v>4385</v>
      </c>
      <c r="AA50" s="38">
        <v>10750</v>
      </c>
      <c r="AB50" s="38">
        <v>6287</v>
      </c>
      <c r="AC50" s="39">
        <v>4743</v>
      </c>
    </row>
    <row r="51" spans="1:29" s="1" customFormat="1" ht="15" customHeight="1" x14ac:dyDescent="0.25">
      <c r="A51" s="7" t="s">
        <v>21</v>
      </c>
      <c r="B51" s="10" t="s">
        <v>75</v>
      </c>
      <c r="C51" s="31">
        <v>38919</v>
      </c>
      <c r="D51" s="31">
        <v>1094338</v>
      </c>
      <c r="E51" s="31">
        <v>16340</v>
      </c>
      <c r="F51" s="31">
        <v>18578</v>
      </c>
      <c r="G51" s="31">
        <v>58520</v>
      </c>
      <c r="H51" s="31">
        <v>7659</v>
      </c>
      <c r="I51" s="31">
        <v>6884</v>
      </c>
      <c r="J51" s="31">
        <v>2935</v>
      </c>
      <c r="K51" s="31">
        <v>360717</v>
      </c>
      <c r="L51" s="31">
        <v>1800</v>
      </c>
      <c r="M51" s="31">
        <v>745324</v>
      </c>
      <c r="N51" s="31">
        <v>15350</v>
      </c>
      <c r="O51" s="31">
        <v>558711.61300000001</v>
      </c>
      <c r="P51" s="31">
        <v>19801</v>
      </c>
      <c r="Q51" s="31">
        <v>3333586</v>
      </c>
      <c r="R51" s="31">
        <v>3735</v>
      </c>
      <c r="S51" s="31">
        <v>11368</v>
      </c>
      <c r="T51" s="31">
        <v>141518</v>
      </c>
      <c r="U51" s="31">
        <v>33951</v>
      </c>
      <c r="V51" s="31">
        <v>151667</v>
      </c>
      <c r="W51" s="31">
        <v>143548</v>
      </c>
      <c r="X51" s="31">
        <v>16821</v>
      </c>
      <c r="Y51" s="31">
        <v>29839</v>
      </c>
      <c r="Z51" s="31">
        <v>30623</v>
      </c>
      <c r="AA51" s="31">
        <v>219322</v>
      </c>
      <c r="AB51" s="31">
        <v>33066</v>
      </c>
      <c r="AC51" s="32">
        <v>4246</v>
      </c>
    </row>
    <row r="52" spans="1:29" s="1" customFormat="1" ht="15" customHeight="1" x14ac:dyDescent="0.25">
      <c r="A52" s="7"/>
      <c r="B52" s="11" t="s">
        <v>44</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2"/>
    </row>
    <row r="53" spans="1:29" s="1" customFormat="1" ht="15" customHeight="1" x14ac:dyDescent="0.25">
      <c r="A53" s="7" t="s">
        <v>22</v>
      </c>
      <c r="B53" s="10" t="s">
        <v>76</v>
      </c>
      <c r="C53" s="31">
        <v>3719</v>
      </c>
      <c r="D53" s="31">
        <v>929066</v>
      </c>
      <c r="E53" s="31">
        <v>0</v>
      </c>
      <c r="F53" s="31">
        <v>0</v>
      </c>
      <c r="G53" s="31">
        <v>0</v>
      </c>
      <c r="H53" s="31">
        <v>0</v>
      </c>
      <c r="I53" s="31">
        <v>10577</v>
      </c>
      <c r="J53" s="31">
        <v>86</v>
      </c>
      <c r="K53" s="31">
        <v>12782</v>
      </c>
      <c r="L53" s="31">
        <v>2215</v>
      </c>
      <c r="M53" s="31">
        <v>0</v>
      </c>
      <c r="N53" s="31">
        <v>0</v>
      </c>
      <c r="O53" s="31">
        <v>233704.93700000001</v>
      </c>
      <c r="P53" s="31">
        <v>0</v>
      </c>
      <c r="Q53" s="31">
        <v>21273</v>
      </c>
      <c r="R53" s="31">
        <v>0</v>
      </c>
      <c r="S53" s="31">
        <v>0</v>
      </c>
      <c r="T53" s="31">
        <v>14561</v>
      </c>
      <c r="U53" s="31">
        <v>0</v>
      </c>
      <c r="V53" s="31">
        <v>44043</v>
      </c>
      <c r="W53" s="31">
        <v>2244</v>
      </c>
      <c r="X53" s="31">
        <v>30824</v>
      </c>
      <c r="Y53" s="31">
        <v>47474</v>
      </c>
      <c r="Z53" s="31">
        <v>12071</v>
      </c>
      <c r="AA53" s="31">
        <v>0</v>
      </c>
      <c r="AB53" s="31">
        <v>0</v>
      </c>
      <c r="AC53" s="32">
        <v>0</v>
      </c>
    </row>
    <row r="54" spans="1:29" s="1" customFormat="1" ht="15" customHeight="1" x14ac:dyDescent="0.25">
      <c r="A54" s="7"/>
      <c r="B54" s="11" t="s">
        <v>123</v>
      </c>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2"/>
    </row>
    <row r="55" spans="1:29" s="1" customFormat="1" ht="15" customHeight="1" x14ac:dyDescent="0.25">
      <c r="A55" s="36"/>
      <c r="B55" s="17" t="s">
        <v>124</v>
      </c>
      <c r="C55" s="27">
        <v>7654331</v>
      </c>
      <c r="D55" s="27">
        <v>57946805</v>
      </c>
      <c r="E55" s="27">
        <v>1744234</v>
      </c>
      <c r="F55" s="27">
        <v>1560859</v>
      </c>
      <c r="G55" s="27">
        <v>2249061</v>
      </c>
      <c r="H55" s="27">
        <v>1077895</v>
      </c>
      <c r="I55" s="27">
        <v>842313</v>
      </c>
      <c r="J55" s="27">
        <v>349025</v>
      </c>
      <c r="K55" s="27">
        <v>9875417</v>
      </c>
      <c r="L55" s="27">
        <v>437827</v>
      </c>
      <c r="M55" s="27">
        <v>19661506</v>
      </c>
      <c r="N55" s="27">
        <v>210867</v>
      </c>
      <c r="O55" s="27">
        <v>79403169.622000009</v>
      </c>
      <c r="P55" s="27">
        <v>587358</v>
      </c>
      <c r="Q55" s="27">
        <v>45026429</v>
      </c>
      <c r="R55" s="27">
        <v>665544</v>
      </c>
      <c r="S55" s="27">
        <v>558630</v>
      </c>
      <c r="T55" s="27">
        <v>31664531</v>
      </c>
      <c r="U55" s="27">
        <v>2584479</v>
      </c>
      <c r="V55" s="27">
        <v>55639804</v>
      </c>
      <c r="W55" s="27">
        <v>1880950</v>
      </c>
      <c r="X55" s="27">
        <v>3485458</v>
      </c>
      <c r="Y55" s="27">
        <v>3965622</v>
      </c>
      <c r="Z55" s="27">
        <v>6899693</v>
      </c>
      <c r="AA55" s="27">
        <v>1093169</v>
      </c>
      <c r="AB55" s="27">
        <v>78188</v>
      </c>
      <c r="AC55" s="29">
        <v>1157293</v>
      </c>
    </row>
    <row r="56" spans="1:29" s="1" customFormat="1" ht="15" customHeight="1" x14ac:dyDescent="0.25">
      <c r="A56" s="8"/>
      <c r="B56" s="9" t="s">
        <v>45</v>
      </c>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41"/>
    </row>
    <row r="57" spans="1:29" s="1" customFormat="1" ht="15" customHeight="1" x14ac:dyDescent="0.25">
      <c r="A57" s="7" t="s">
        <v>9</v>
      </c>
      <c r="B57" s="10" t="s">
        <v>3</v>
      </c>
      <c r="C57" s="31">
        <v>275</v>
      </c>
      <c r="D57" s="31">
        <v>350630</v>
      </c>
      <c r="E57" s="31">
        <v>0</v>
      </c>
      <c r="F57" s="31">
        <v>0</v>
      </c>
      <c r="G57" s="31">
        <v>60</v>
      </c>
      <c r="H57" s="31">
        <v>49036</v>
      </c>
      <c r="I57" s="31">
        <v>888</v>
      </c>
      <c r="J57" s="31">
        <v>53</v>
      </c>
      <c r="K57" s="31">
        <v>4832</v>
      </c>
      <c r="L57" s="31">
        <v>0</v>
      </c>
      <c r="M57" s="31">
        <v>11098</v>
      </c>
      <c r="N57" s="31">
        <v>0</v>
      </c>
      <c r="O57" s="31">
        <v>907469.95400000003</v>
      </c>
      <c r="P57" s="31">
        <v>26729</v>
      </c>
      <c r="Q57" s="31">
        <v>544400</v>
      </c>
      <c r="R57" s="31">
        <v>294</v>
      </c>
      <c r="S57" s="31">
        <v>26</v>
      </c>
      <c r="T57" s="31">
        <v>146167</v>
      </c>
      <c r="U57" s="31">
        <v>0</v>
      </c>
      <c r="V57" s="31">
        <v>1114685</v>
      </c>
      <c r="W57" s="31">
        <v>138038</v>
      </c>
      <c r="X57" s="31">
        <v>355</v>
      </c>
      <c r="Y57" s="31">
        <v>37688</v>
      </c>
      <c r="Z57" s="31">
        <v>0</v>
      </c>
      <c r="AA57" s="31">
        <v>1875</v>
      </c>
      <c r="AB57" s="31">
        <v>0</v>
      </c>
      <c r="AC57" s="32">
        <v>0</v>
      </c>
    </row>
    <row r="58" spans="1:29" s="1" customFormat="1" ht="15" customHeight="1" x14ac:dyDescent="0.25">
      <c r="A58" s="7"/>
      <c r="B58" s="11" t="s">
        <v>46</v>
      </c>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2"/>
    </row>
    <row r="59" spans="1:29" s="1" customFormat="1" ht="15" customHeight="1" x14ac:dyDescent="0.25">
      <c r="A59" s="37"/>
      <c r="B59" s="35" t="s">
        <v>125</v>
      </c>
      <c r="C59" s="38">
        <v>275</v>
      </c>
      <c r="D59" s="38">
        <v>269166</v>
      </c>
      <c r="E59" s="38">
        <v>0</v>
      </c>
      <c r="F59" s="38">
        <v>0</v>
      </c>
      <c r="G59" s="38">
        <v>60</v>
      </c>
      <c r="H59" s="38">
        <v>40045</v>
      </c>
      <c r="I59" s="38">
        <v>888</v>
      </c>
      <c r="J59" s="38">
        <v>53</v>
      </c>
      <c r="K59" s="38">
        <v>4832</v>
      </c>
      <c r="L59" s="38">
        <v>0</v>
      </c>
      <c r="M59" s="38">
        <v>11098</v>
      </c>
      <c r="N59" s="38">
        <v>0</v>
      </c>
      <c r="O59" s="38">
        <v>907469.95400000003</v>
      </c>
      <c r="P59" s="38">
        <v>26729</v>
      </c>
      <c r="Q59" s="38">
        <v>544400</v>
      </c>
      <c r="R59" s="38">
        <v>294</v>
      </c>
      <c r="S59" s="38">
        <v>26</v>
      </c>
      <c r="T59" s="38">
        <v>146167</v>
      </c>
      <c r="U59" s="38">
        <v>0</v>
      </c>
      <c r="V59" s="38">
        <v>1114685</v>
      </c>
      <c r="W59" s="38">
        <v>136075</v>
      </c>
      <c r="X59" s="38">
        <v>355</v>
      </c>
      <c r="Y59" s="38">
        <v>37688</v>
      </c>
      <c r="Z59" s="38">
        <v>0</v>
      </c>
      <c r="AA59" s="38">
        <v>1875</v>
      </c>
      <c r="AB59" s="38">
        <v>0</v>
      </c>
      <c r="AC59" s="39">
        <v>0</v>
      </c>
    </row>
    <row r="60" spans="1:29" s="1" customFormat="1" ht="15" customHeight="1" x14ac:dyDescent="0.25">
      <c r="A60" s="7"/>
      <c r="B60" s="35" t="s">
        <v>126</v>
      </c>
      <c r="C60" s="38">
        <v>0</v>
      </c>
      <c r="D60" s="38">
        <v>0</v>
      </c>
      <c r="E60" s="38">
        <v>0</v>
      </c>
      <c r="F60" s="38">
        <v>0</v>
      </c>
      <c r="G60" s="38">
        <v>0</v>
      </c>
      <c r="H60" s="38">
        <v>8991</v>
      </c>
      <c r="I60" s="38">
        <v>0</v>
      </c>
      <c r="J60" s="38">
        <v>0</v>
      </c>
      <c r="K60" s="38">
        <v>0</v>
      </c>
      <c r="L60" s="38">
        <v>0</v>
      </c>
      <c r="M60" s="38">
        <v>0</v>
      </c>
      <c r="N60" s="38">
        <v>0</v>
      </c>
      <c r="O60" s="38">
        <v>0</v>
      </c>
      <c r="P60" s="38">
        <v>0</v>
      </c>
      <c r="Q60" s="38">
        <v>0</v>
      </c>
      <c r="R60" s="38">
        <v>0</v>
      </c>
      <c r="S60" s="38">
        <v>0</v>
      </c>
      <c r="T60" s="38">
        <v>0</v>
      </c>
      <c r="U60" s="38">
        <v>0</v>
      </c>
      <c r="V60" s="38">
        <v>0</v>
      </c>
      <c r="W60" s="38">
        <v>1963</v>
      </c>
      <c r="X60" s="38">
        <v>0</v>
      </c>
      <c r="Y60" s="38">
        <v>0</v>
      </c>
      <c r="Z60" s="38">
        <v>0</v>
      </c>
      <c r="AA60" s="38">
        <v>0</v>
      </c>
      <c r="AB60" s="38">
        <v>0</v>
      </c>
      <c r="AC60" s="39">
        <v>0</v>
      </c>
    </row>
    <row r="61" spans="1:29" s="1" customFormat="1" ht="15" customHeight="1" x14ac:dyDescent="0.25">
      <c r="A61" s="37"/>
      <c r="B61" s="35" t="s">
        <v>127</v>
      </c>
      <c r="C61" s="38">
        <v>0</v>
      </c>
      <c r="D61" s="38">
        <v>0</v>
      </c>
      <c r="E61" s="38">
        <v>0</v>
      </c>
      <c r="F61" s="38">
        <v>0</v>
      </c>
      <c r="G61" s="38">
        <v>0</v>
      </c>
      <c r="H61" s="38">
        <v>0</v>
      </c>
      <c r="I61" s="38">
        <v>0</v>
      </c>
      <c r="J61" s="38">
        <v>0</v>
      </c>
      <c r="K61" s="38">
        <v>0</v>
      </c>
      <c r="L61" s="38">
        <v>0</v>
      </c>
      <c r="M61" s="38">
        <v>0</v>
      </c>
      <c r="N61" s="38">
        <v>0</v>
      </c>
      <c r="O61" s="38">
        <v>0</v>
      </c>
      <c r="P61" s="38">
        <v>0</v>
      </c>
      <c r="Q61" s="38">
        <v>0</v>
      </c>
      <c r="R61" s="38">
        <v>0</v>
      </c>
      <c r="S61" s="38">
        <v>0</v>
      </c>
      <c r="T61" s="38">
        <v>0</v>
      </c>
      <c r="U61" s="38">
        <v>0</v>
      </c>
      <c r="V61" s="38">
        <v>0</v>
      </c>
      <c r="W61" s="38">
        <v>0</v>
      </c>
      <c r="X61" s="38">
        <v>0</v>
      </c>
      <c r="Y61" s="38">
        <v>0</v>
      </c>
      <c r="Z61" s="38">
        <v>0</v>
      </c>
      <c r="AA61" s="38">
        <v>0</v>
      </c>
      <c r="AB61" s="38">
        <v>0</v>
      </c>
      <c r="AC61" s="39">
        <v>0</v>
      </c>
    </row>
    <row r="62" spans="1:29" s="1" customFormat="1" ht="15" customHeight="1" x14ac:dyDescent="0.25">
      <c r="A62" s="37"/>
      <c r="B62" s="35" t="s">
        <v>128</v>
      </c>
      <c r="C62" s="38">
        <v>0</v>
      </c>
      <c r="D62" s="38">
        <v>0</v>
      </c>
      <c r="E62" s="38">
        <v>0</v>
      </c>
      <c r="F62" s="38">
        <v>0</v>
      </c>
      <c r="G62" s="38">
        <v>0</v>
      </c>
      <c r="H62" s="38">
        <v>0</v>
      </c>
      <c r="I62" s="38">
        <v>0</v>
      </c>
      <c r="J62" s="38">
        <v>0</v>
      </c>
      <c r="K62" s="38">
        <v>0</v>
      </c>
      <c r="L62" s="38">
        <v>0</v>
      </c>
      <c r="M62" s="38">
        <v>0</v>
      </c>
      <c r="N62" s="38">
        <v>0</v>
      </c>
      <c r="O62" s="38">
        <v>0</v>
      </c>
      <c r="P62" s="38">
        <v>0</v>
      </c>
      <c r="Q62" s="38">
        <v>0</v>
      </c>
      <c r="R62" s="38">
        <v>0</v>
      </c>
      <c r="S62" s="38">
        <v>0</v>
      </c>
      <c r="T62" s="38">
        <v>0</v>
      </c>
      <c r="U62" s="38">
        <v>0</v>
      </c>
      <c r="V62" s="38">
        <v>0</v>
      </c>
      <c r="W62" s="38">
        <v>0</v>
      </c>
      <c r="X62" s="38">
        <v>0</v>
      </c>
      <c r="Y62" s="38">
        <v>0</v>
      </c>
      <c r="Z62" s="38">
        <v>0</v>
      </c>
      <c r="AA62" s="38">
        <v>0</v>
      </c>
      <c r="AB62" s="38">
        <v>0</v>
      </c>
      <c r="AC62" s="39">
        <v>0</v>
      </c>
    </row>
    <row r="63" spans="1:29" s="1" customFormat="1" ht="15" customHeight="1" x14ac:dyDescent="0.25">
      <c r="A63" s="37"/>
      <c r="B63" s="35" t="s">
        <v>129</v>
      </c>
      <c r="C63" s="38">
        <v>0</v>
      </c>
      <c r="D63" s="38">
        <v>81464</v>
      </c>
      <c r="E63" s="38">
        <v>0</v>
      </c>
      <c r="F63" s="38">
        <v>0</v>
      </c>
      <c r="G63" s="38">
        <v>0</v>
      </c>
      <c r="H63" s="38">
        <v>0</v>
      </c>
      <c r="I63" s="38">
        <v>0</v>
      </c>
      <c r="J63" s="38">
        <v>0</v>
      </c>
      <c r="K63" s="38">
        <v>0</v>
      </c>
      <c r="L63" s="38">
        <v>0</v>
      </c>
      <c r="M63" s="38">
        <v>0</v>
      </c>
      <c r="N63" s="38">
        <v>0</v>
      </c>
      <c r="O63" s="38">
        <v>0</v>
      </c>
      <c r="P63" s="38">
        <v>0</v>
      </c>
      <c r="Q63" s="38">
        <v>0</v>
      </c>
      <c r="R63" s="38">
        <v>0</v>
      </c>
      <c r="S63" s="38">
        <v>0</v>
      </c>
      <c r="T63" s="38">
        <v>0</v>
      </c>
      <c r="U63" s="38">
        <v>0</v>
      </c>
      <c r="V63" s="38">
        <v>0</v>
      </c>
      <c r="W63" s="38">
        <v>0</v>
      </c>
      <c r="X63" s="38">
        <v>0</v>
      </c>
      <c r="Y63" s="38">
        <v>0</v>
      </c>
      <c r="Z63" s="38">
        <v>0</v>
      </c>
      <c r="AA63" s="38">
        <v>0</v>
      </c>
      <c r="AB63" s="38">
        <v>0</v>
      </c>
      <c r="AC63" s="39">
        <v>0</v>
      </c>
    </row>
    <row r="64" spans="1:29" s="1" customFormat="1" ht="15" customHeight="1" x14ac:dyDescent="0.25">
      <c r="A64" s="7" t="s">
        <v>10</v>
      </c>
      <c r="B64" s="10" t="s">
        <v>78</v>
      </c>
      <c r="C64" s="31">
        <v>0</v>
      </c>
      <c r="D64" s="31">
        <v>3201310</v>
      </c>
      <c r="E64" s="31">
        <v>0</v>
      </c>
      <c r="F64" s="31">
        <v>0</v>
      </c>
      <c r="G64" s="31">
        <v>0</v>
      </c>
      <c r="H64" s="31">
        <v>0</v>
      </c>
      <c r="I64" s="31">
        <v>0</v>
      </c>
      <c r="J64" s="31">
        <v>0</v>
      </c>
      <c r="K64" s="31">
        <v>0</v>
      </c>
      <c r="L64" s="31">
        <v>0</v>
      </c>
      <c r="M64" s="31">
        <v>6561</v>
      </c>
      <c r="N64" s="31">
        <v>0</v>
      </c>
      <c r="O64" s="31">
        <v>0</v>
      </c>
      <c r="P64" s="31">
        <v>0</v>
      </c>
      <c r="Q64" s="31">
        <v>0</v>
      </c>
      <c r="R64" s="31">
        <v>0</v>
      </c>
      <c r="S64" s="31">
        <v>0</v>
      </c>
      <c r="T64" s="31">
        <v>0</v>
      </c>
      <c r="U64" s="31">
        <v>0</v>
      </c>
      <c r="V64" s="31">
        <v>0</v>
      </c>
      <c r="W64" s="31">
        <v>0</v>
      </c>
      <c r="X64" s="31">
        <v>0</v>
      </c>
      <c r="Y64" s="31">
        <v>0</v>
      </c>
      <c r="Z64" s="31">
        <v>0</v>
      </c>
      <c r="AA64" s="31">
        <v>0</v>
      </c>
      <c r="AB64" s="31">
        <v>0</v>
      </c>
      <c r="AC64" s="32">
        <v>0</v>
      </c>
    </row>
    <row r="65" spans="1:29" s="1" customFormat="1" ht="15" customHeight="1" x14ac:dyDescent="0.25">
      <c r="A65" s="37"/>
      <c r="B65" s="11" t="s">
        <v>79</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2"/>
    </row>
    <row r="66" spans="1:29" s="1" customFormat="1" ht="15" customHeight="1" x14ac:dyDescent="0.25">
      <c r="A66" s="7"/>
      <c r="B66" s="35" t="s">
        <v>127</v>
      </c>
      <c r="C66" s="38">
        <v>0</v>
      </c>
      <c r="D66" s="38">
        <v>1720135</v>
      </c>
      <c r="E66" s="38">
        <v>0</v>
      </c>
      <c r="F66" s="38">
        <v>0</v>
      </c>
      <c r="G66" s="38">
        <v>0</v>
      </c>
      <c r="H66" s="38">
        <v>0</v>
      </c>
      <c r="I66" s="38">
        <v>0</v>
      </c>
      <c r="J66" s="38">
        <v>0</v>
      </c>
      <c r="K66" s="38">
        <v>0</v>
      </c>
      <c r="L66" s="38">
        <v>0</v>
      </c>
      <c r="M66" s="38">
        <v>0</v>
      </c>
      <c r="N66" s="38">
        <v>0</v>
      </c>
      <c r="O66" s="38">
        <v>0</v>
      </c>
      <c r="P66" s="38">
        <v>0</v>
      </c>
      <c r="Q66" s="38">
        <v>0</v>
      </c>
      <c r="R66" s="38">
        <v>0</v>
      </c>
      <c r="S66" s="38">
        <v>0</v>
      </c>
      <c r="T66" s="38">
        <v>0</v>
      </c>
      <c r="U66" s="38">
        <v>0</v>
      </c>
      <c r="V66" s="38">
        <v>0</v>
      </c>
      <c r="W66" s="38">
        <v>0</v>
      </c>
      <c r="X66" s="38">
        <v>0</v>
      </c>
      <c r="Y66" s="38">
        <v>0</v>
      </c>
      <c r="Z66" s="38">
        <v>0</v>
      </c>
      <c r="AA66" s="38">
        <v>0</v>
      </c>
      <c r="AB66" s="38">
        <v>0</v>
      </c>
      <c r="AC66" s="39">
        <v>0</v>
      </c>
    </row>
    <row r="67" spans="1:29" s="1" customFormat="1" ht="15" customHeight="1" x14ac:dyDescent="0.25">
      <c r="A67" s="37"/>
      <c r="B67" s="35" t="s">
        <v>128</v>
      </c>
      <c r="C67" s="38">
        <v>0</v>
      </c>
      <c r="D67" s="38">
        <v>1481175</v>
      </c>
      <c r="E67" s="38">
        <v>0</v>
      </c>
      <c r="F67" s="38">
        <v>0</v>
      </c>
      <c r="G67" s="38">
        <v>0</v>
      </c>
      <c r="H67" s="38">
        <v>0</v>
      </c>
      <c r="I67" s="38">
        <v>0</v>
      </c>
      <c r="J67" s="38">
        <v>0</v>
      </c>
      <c r="K67" s="38">
        <v>0</v>
      </c>
      <c r="L67" s="38">
        <v>0</v>
      </c>
      <c r="M67" s="38">
        <v>6561</v>
      </c>
      <c r="N67" s="38">
        <v>0</v>
      </c>
      <c r="O67" s="38">
        <v>0</v>
      </c>
      <c r="P67" s="38">
        <v>0</v>
      </c>
      <c r="Q67" s="38">
        <v>0</v>
      </c>
      <c r="R67" s="38">
        <v>0</v>
      </c>
      <c r="S67" s="38">
        <v>0</v>
      </c>
      <c r="T67" s="38">
        <v>0</v>
      </c>
      <c r="U67" s="38">
        <v>0</v>
      </c>
      <c r="V67" s="38">
        <v>0</v>
      </c>
      <c r="W67" s="38">
        <v>0</v>
      </c>
      <c r="X67" s="38">
        <v>0</v>
      </c>
      <c r="Y67" s="38">
        <v>0</v>
      </c>
      <c r="Z67" s="38">
        <v>0</v>
      </c>
      <c r="AA67" s="38">
        <v>0</v>
      </c>
      <c r="AB67" s="38">
        <v>0</v>
      </c>
      <c r="AC67" s="39">
        <v>0</v>
      </c>
    </row>
    <row r="68" spans="1:29" s="1" customFormat="1" ht="15" customHeight="1" x14ac:dyDescent="0.25">
      <c r="A68" s="37"/>
      <c r="B68" s="35" t="s">
        <v>129</v>
      </c>
      <c r="C68" s="38">
        <v>0</v>
      </c>
      <c r="D68" s="38">
        <v>0</v>
      </c>
      <c r="E68" s="38">
        <v>0</v>
      </c>
      <c r="F68" s="38">
        <v>0</v>
      </c>
      <c r="G68" s="38">
        <v>0</v>
      </c>
      <c r="H68" s="38">
        <v>0</v>
      </c>
      <c r="I68" s="38">
        <v>0</v>
      </c>
      <c r="J68" s="38">
        <v>0</v>
      </c>
      <c r="K68" s="38">
        <v>0</v>
      </c>
      <c r="L68" s="38">
        <v>0</v>
      </c>
      <c r="M68" s="38">
        <v>0</v>
      </c>
      <c r="N68" s="38">
        <v>0</v>
      </c>
      <c r="O68" s="38">
        <v>0</v>
      </c>
      <c r="P68" s="38">
        <v>0</v>
      </c>
      <c r="Q68" s="38">
        <v>0</v>
      </c>
      <c r="R68" s="38">
        <v>0</v>
      </c>
      <c r="S68" s="38">
        <v>0</v>
      </c>
      <c r="T68" s="38">
        <v>0</v>
      </c>
      <c r="U68" s="38">
        <v>0</v>
      </c>
      <c r="V68" s="38">
        <v>0</v>
      </c>
      <c r="W68" s="38">
        <v>0</v>
      </c>
      <c r="X68" s="38">
        <v>0</v>
      </c>
      <c r="Y68" s="38">
        <v>0</v>
      </c>
      <c r="Z68" s="38">
        <v>0</v>
      </c>
      <c r="AA68" s="38">
        <v>0</v>
      </c>
      <c r="AB68" s="38">
        <v>0</v>
      </c>
      <c r="AC68" s="39">
        <v>0</v>
      </c>
    </row>
    <row r="69" spans="1:29" s="1" customFormat="1" ht="15" customHeight="1" x14ac:dyDescent="0.25">
      <c r="A69" s="7" t="s">
        <v>11</v>
      </c>
      <c r="B69" s="10" t="s">
        <v>80</v>
      </c>
      <c r="C69" s="31">
        <v>6865538</v>
      </c>
      <c r="D69" s="31">
        <v>47295491</v>
      </c>
      <c r="E69" s="31">
        <v>1627124</v>
      </c>
      <c r="F69" s="31">
        <v>1322734</v>
      </c>
      <c r="G69" s="31">
        <v>1777648</v>
      </c>
      <c r="H69" s="31">
        <v>696983</v>
      </c>
      <c r="I69" s="31">
        <v>693058</v>
      </c>
      <c r="J69" s="31">
        <v>305443</v>
      </c>
      <c r="K69" s="31">
        <v>9292173</v>
      </c>
      <c r="L69" s="31">
        <v>405235</v>
      </c>
      <c r="M69" s="31">
        <v>17874262</v>
      </c>
      <c r="N69" s="31">
        <v>25018</v>
      </c>
      <c r="O69" s="31">
        <v>68404882.681999996</v>
      </c>
      <c r="P69" s="31">
        <v>157037</v>
      </c>
      <c r="Q69" s="31">
        <v>39924564</v>
      </c>
      <c r="R69" s="31">
        <v>572517</v>
      </c>
      <c r="S69" s="31">
        <v>509971</v>
      </c>
      <c r="T69" s="31">
        <v>27639918</v>
      </c>
      <c r="U69" s="31">
        <v>2326545</v>
      </c>
      <c r="V69" s="31">
        <v>49622162</v>
      </c>
      <c r="W69" s="31">
        <v>1002906</v>
      </c>
      <c r="X69" s="31">
        <v>3278287</v>
      </c>
      <c r="Y69" s="31">
        <v>3529612</v>
      </c>
      <c r="Z69" s="31">
        <v>6784342</v>
      </c>
      <c r="AA69" s="31">
        <v>930746</v>
      </c>
      <c r="AB69" s="31">
        <v>9773</v>
      </c>
      <c r="AC69" s="32">
        <v>1064393</v>
      </c>
    </row>
    <row r="70" spans="1:29" s="1" customFormat="1" ht="15" customHeight="1" x14ac:dyDescent="0.25">
      <c r="A70" s="37"/>
      <c r="B70" s="11" t="s">
        <v>81</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2"/>
    </row>
    <row r="71" spans="1:29" s="1" customFormat="1" ht="15" customHeight="1" x14ac:dyDescent="0.25">
      <c r="A71" s="7"/>
      <c r="B71" s="35" t="s">
        <v>127</v>
      </c>
      <c r="C71" s="38">
        <v>6827708</v>
      </c>
      <c r="D71" s="38">
        <v>44673930</v>
      </c>
      <c r="E71" s="38">
        <v>1627124</v>
      </c>
      <c r="F71" s="38">
        <v>1283851</v>
      </c>
      <c r="G71" s="38">
        <v>1751621</v>
      </c>
      <c r="H71" s="38">
        <v>696983</v>
      </c>
      <c r="I71" s="38">
        <v>689983</v>
      </c>
      <c r="J71" s="38">
        <v>289472</v>
      </c>
      <c r="K71" s="38">
        <v>9221952</v>
      </c>
      <c r="L71" s="38">
        <v>402756</v>
      </c>
      <c r="M71" s="38">
        <v>14520253</v>
      </c>
      <c r="N71" s="38">
        <v>25018</v>
      </c>
      <c r="O71" s="38">
        <v>60913281.119000003</v>
      </c>
      <c r="P71" s="38">
        <v>156509</v>
      </c>
      <c r="Q71" s="38">
        <v>38523126</v>
      </c>
      <c r="R71" s="38">
        <v>571507</v>
      </c>
      <c r="S71" s="38">
        <v>508862</v>
      </c>
      <c r="T71" s="38">
        <v>26008521</v>
      </c>
      <c r="U71" s="38">
        <v>1902106</v>
      </c>
      <c r="V71" s="38">
        <v>42495705</v>
      </c>
      <c r="W71" s="38">
        <v>1002905</v>
      </c>
      <c r="X71" s="38">
        <v>3263977</v>
      </c>
      <c r="Y71" s="38">
        <v>3529612</v>
      </c>
      <c r="Z71" s="38">
        <v>6749492</v>
      </c>
      <c r="AA71" s="38">
        <v>930746</v>
      </c>
      <c r="AB71" s="38">
        <v>9773</v>
      </c>
      <c r="AC71" s="39">
        <v>1050638</v>
      </c>
    </row>
    <row r="72" spans="1:29" s="1" customFormat="1" ht="15" customHeight="1" x14ac:dyDescent="0.25">
      <c r="A72" s="7"/>
      <c r="B72" s="35" t="s">
        <v>128</v>
      </c>
      <c r="C72" s="38">
        <v>0</v>
      </c>
      <c r="D72" s="38">
        <v>2621561</v>
      </c>
      <c r="E72" s="38">
        <v>0</v>
      </c>
      <c r="F72" s="38">
        <v>0</v>
      </c>
      <c r="G72" s="38">
        <v>0</v>
      </c>
      <c r="H72" s="38">
        <v>0</v>
      </c>
      <c r="I72" s="38">
        <v>0</v>
      </c>
      <c r="J72" s="38">
        <v>0</v>
      </c>
      <c r="K72" s="38">
        <v>0</v>
      </c>
      <c r="L72" s="38">
        <v>0</v>
      </c>
      <c r="M72" s="38">
        <v>1414547</v>
      </c>
      <c r="N72" s="38">
        <v>0</v>
      </c>
      <c r="O72" s="38">
        <v>3580281.7390000001</v>
      </c>
      <c r="P72" s="38">
        <v>0</v>
      </c>
      <c r="Q72" s="38">
        <v>1044445</v>
      </c>
      <c r="R72" s="38">
        <v>0</v>
      </c>
      <c r="S72" s="38">
        <v>0</v>
      </c>
      <c r="T72" s="38">
        <v>1358699</v>
      </c>
      <c r="U72" s="38">
        <v>360275</v>
      </c>
      <c r="V72" s="38">
        <v>3090600</v>
      </c>
      <c r="W72" s="38">
        <v>1</v>
      </c>
      <c r="X72" s="38">
        <v>0</v>
      </c>
      <c r="Y72" s="38">
        <v>0</v>
      </c>
      <c r="Z72" s="38">
        <v>0</v>
      </c>
      <c r="AA72" s="38">
        <v>0</v>
      </c>
      <c r="AB72" s="38">
        <v>0</v>
      </c>
      <c r="AC72" s="39">
        <v>0</v>
      </c>
    </row>
    <row r="73" spans="1:29" s="1" customFormat="1" ht="15" customHeight="1" x14ac:dyDescent="0.25">
      <c r="A73" s="7"/>
      <c r="B73" s="35" t="s">
        <v>129</v>
      </c>
      <c r="C73" s="38">
        <v>37830</v>
      </c>
      <c r="D73" s="38">
        <v>0</v>
      </c>
      <c r="E73" s="38">
        <v>0</v>
      </c>
      <c r="F73" s="38">
        <v>38883</v>
      </c>
      <c r="G73" s="38">
        <v>26027</v>
      </c>
      <c r="H73" s="38">
        <v>0</v>
      </c>
      <c r="I73" s="38">
        <v>3075</v>
      </c>
      <c r="J73" s="38">
        <v>15971</v>
      </c>
      <c r="K73" s="38">
        <v>70221</v>
      </c>
      <c r="L73" s="38">
        <v>2479</v>
      </c>
      <c r="M73" s="38">
        <v>1939462</v>
      </c>
      <c r="N73" s="38">
        <v>0</v>
      </c>
      <c r="O73" s="38">
        <v>3911319.824</v>
      </c>
      <c r="P73" s="38">
        <v>528</v>
      </c>
      <c r="Q73" s="38">
        <v>356993</v>
      </c>
      <c r="R73" s="38">
        <v>1010</v>
      </c>
      <c r="S73" s="38">
        <v>1109</v>
      </c>
      <c r="T73" s="38">
        <v>272698</v>
      </c>
      <c r="U73" s="38">
        <v>64164</v>
      </c>
      <c r="V73" s="38">
        <v>4035857</v>
      </c>
      <c r="W73" s="38">
        <v>0</v>
      </c>
      <c r="X73" s="38">
        <v>14310</v>
      </c>
      <c r="Y73" s="38">
        <v>0</v>
      </c>
      <c r="Z73" s="38">
        <v>34850</v>
      </c>
      <c r="AA73" s="38">
        <v>0</v>
      </c>
      <c r="AB73" s="38">
        <v>0</v>
      </c>
      <c r="AC73" s="39">
        <v>13755</v>
      </c>
    </row>
    <row r="74" spans="1:29" s="1" customFormat="1" ht="15" customHeight="1" x14ac:dyDescent="0.25">
      <c r="A74" s="7" t="s">
        <v>12</v>
      </c>
      <c r="B74" s="10" t="s">
        <v>67</v>
      </c>
      <c r="C74" s="31">
        <v>909</v>
      </c>
      <c r="D74" s="31">
        <v>121474</v>
      </c>
      <c r="E74" s="31">
        <v>0</v>
      </c>
      <c r="F74" s="31">
        <v>0</v>
      </c>
      <c r="G74" s="31">
        <v>37626</v>
      </c>
      <c r="H74" s="31">
        <v>6868</v>
      </c>
      <c r="I74" s="31">
        <v>0</v>
      </c>
      <c r="J74" s="31">
        <v>0</v>
      </c>
      <c r="K74" s="31">
        <v>138655</v>
      </c>
      <c r="L74" s="31">
        <v>0</v>
      </c>
      <c r="M74" s="31">
        <v>547</v>
      </c>
      <c r="N74" s="31">
        <v>0</v>
      </c>
      <c r="O74" s="31">
        <v>3169.2069999999999</v>
      </c>
      <c r="P74" s="31">
        <v>0</v>
      </c>
      <c r="Q74" s="31">
        <v>58854</v>
      </c>
      <c r="R74" s="31">
        <v>0</v>
      </c>
      <c r="S74" s="31">
        <v>541</v>
      </c>
      <c r="T74" s="31">
        <v>72799</v>
      </c>
      <c r="U74" s="31">
        <v>0</v>
      </c>
      <c r="V74" s="31">
        <v>393831</v>
      </c>
      <c r="W74" s="31">
        <v>0</v>
      </c>
      <c r="X74" s="31">
        <v>0</v>
      </c>
      <c r="Y74" s="31">
        <v>0</v>
      </c>
      <c r="Z74" s="31">
        <v>8068</v>
      </c>
      <c r="AA74" s="31">
        <v>0</v>
      </c>
      <c r="AB74" s="31">
        <v>0</v>
      </c>
      <c r="AC74" s="32">
        <v>0</v>
      </c>
    </row>
    <row r="75" spans="1:29" s="1" customFormat="1" ht="15" customHeight="1" x14ac:dyDescent="0.25">
      <c r="A75" s="37"/>
      <c r="B75" s="11" t="s">
        <v>115</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2"/>
    </row>
    <row r="76" spans="1:29" s="1" customFormat="1" ht="15" customHeight="1" x14ac:dyDescent="0.25">
      <c r="A76" s="7" t="s">
        <v>13</v>
      </c>
      <c r="B76" s="10" t="s">
        <v>116</v>
      </c>
      <c r="C76" s="31">
        <v>0</v>
      </c>
      <c r="D76" s="31">
        <v>0</v>
      </c>
      <c r="E76" s="31">
        <v>0</v>
      </c>
      <c r="F76" s="31">
        <v>0</v>
      </c>
      <c r="G76" s="31">
        <v>0</v>
      </c>
      <c r="H76" s="31">
        <v>0</v>
      </c>
      <c r="I76" s="31">
        <v>0</v>
      </c>
      <c r="J76" s="31">
        <v>0</v>
      </c>
      <c r="K76" s="31">
        <v>0</v>
      </c>
      <c r="L76" s="31">
        <v>0</v>
      </c>
      <c r="M76" s="31">
        <v>0</v>
      </c>
      <c r="N76" s="31">
        <v>0</v>
      </c>
      <c r="O76" s="31">
        <v>0</v>
      </c>
      <c r="P76" s="31">
        <v>0</v>
      </c>
      <c r="Q76" s="31">
        <v>0</v>
      </c>
      <c r="R76" s="31">
        <v>0</v>
      </c>
      <c r="S76" s="31">
        <v>0</v>
      </c>
      <c r="T76" s="31">
        <v>9656</v>
      </c>
      <c r="U76" s="31">
        <v>0</v>
      </c>
      <c r="V76" s="31">
        <v>0</v>
      </c>
      <c r="W76" s="31">
        <v>0</v>
      </c>
      <c r="X76" s="31">
        <v>0</v>
      </c>
      <c r="Y76" s="31">
        <v>0</v>
      </c>
      <c r="Z76" s="31">
        <v>0</v>
      </c>
      <c r="AA76" s="31">
        <v>0</v>
      </c>
      <c r="AB76" s="31">
        <v>0</v>
      </c>
      <c r="AC76" s="32">
        <v>0</v>
      </c>
    </row>
    <row r="77" spans="1:29" s="1" customFormat="1" ht="15" customHeight="1" x14ac:dyDescent="0.25">
      <c r="A77" s="7"/>
      <c r="B77" s="11" t="s">
        <v>68</v>
      </c>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2"/>
    </row>
    <row r="78" spans="1:29" s="1" customFormat="1" ht="15" customHeight="1" x14ac:dyDescent="0.25">
      <c r="A78" s="7" t="s">
        <v>14</v>
      </c>
      <c r="B78" s="10" t="s">
        <v>4</v>
      </c>
      <c r="C78" s="31">
        <v>48726</v>
      </c>
      <c r="D78" s="31">
        <v>265894</v>
      </c>
      <c r="E78" s="31">
        <v>341</v>
      </c>
      <c r="F78" s="31">
        <v>14</v>
      </c>
      <c r="G78" s="31">
        <v>1607</v>
      </c>
      <c r="H78" s="31">
        <v>234</v>
      </c>
      <c r="I78" s="31">
        <v>1606</v>
      </c>
      <c r="J78" s="31">
        <v>9</v>
      </c>
      <c r="K78" s="31">
        <v>5886</v>
      </c>
      <c r="L78" s="31">
        <v>151</v>
      </c>
      <c r="M78" s="31">
        <v>30268</v>
      </c>
      <c r="N78" s="31">
        <v>2</v>
      </c>
      <c r="O78" s="31">
        <v>1053700.669</v>
      </c>
      <c r="P78" s="31">
        <v>4949</v>
      </c>
      <c r="Q78" s="31">
        <v>371744</v>
      </c>
      <c r="R78" s="31">
        <v>3931</v>
      </c>
      <c r="S78" s="31">
        <v>705</v>
      </c>
      <c r="T78" s="31">
        <v>44392</v>
      </c>
      <c r="U78" s="31">
        <v>3279</v>
      </c>
      <c r="V78" s="31">
        <v>222098</v>
      </c>
      <c r="W78" s="31">
        <v>17342</v>
      </c>
      <c r="X78" s="31">
        <v>11178</v>
      </c>
      <c r="Y78" s="31">
        <v>17356</v>
      </c>
      <c r="Z78" s="31">
        <v>9907</v>
      </c>
      <c r="AA78" s="31">
        <v>16189</v>
      </c>
      <c r="AB78" s="31">
        <v>0</v>
      </c>
      <c r="AC78" s="32">
        <v>7294</v>
      </c>
    </row>
    <row r="79" spans="1:29" s="1" customFormat="1" ht="15" customHeight="1" x14ac:dyDescent="0.25">
      <c r="A79" s="7"/>
      <c r="B79" s="11" t="s">
        <v>42</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2"/>
    </row>
    <row r="80" spans="1:29" s="1" customFormat="1" ht="15" customHeight="1" x14ac:dyDescent="0.25">
      <c r="A80" s="7" t="s">
        <v>15</v>
      </c>
      <c r="B80" s="10" t="s">
        <v>82</v>
      </c>
      <c r="C80" s="31">
        <v>8315</v>
      </c>
      <c r="D80" s="31">
        <v>1480</v>
      </c>
      <c r="E80" s="31">
        <v>265</v>
      </c>
      <c r="F80" s="31">
        <v>0</v>
      </c>
      <c r="G80" s="31">
        <v>8448</v>
      </c>
      <c r="H80" s="31">
        <v>0</v>
      </c>
      <c r="I80" s="31">
        <v>815</v>
      </c>
      <c r="J80" s="31">
        <v>234</v>
      </c>
      <c r="K80" s="31">
        <v>1904</v>
      </c>
      <c r="L80" s="31">
        <v>162</v>
      </c>
      <c r="M80" s="31">
        <v>1056</v>
      </c>
      <c r="N80" s="31">
        <v>0</v>
      </c>
      <c r="O80" s="31">
        <v>112681.395</v>
      </c>
      <c r="P80" s="31">
        <v>11645</v>
      </c>
      <c r="Q80" s="31">
        <v>9239</v>
      </c>
      <c r="R80" s="31">
        <v>1273</v>
      </c>
      <c r="S80" s="31">
        <v>1475</v>
      </c>
      <c r="T80" s="31">
        <v>7937</v>
      </c>
      <c r="U80" s="31">
        <v>4199</v>
      </c>
      <c r="V80" s="31">
        <v>349353</v>
      </c>
      <c r="W80" s="31">
        <v>6447</v>
      </c>
      <c r="X80" s="31">
        <v>131</v>
      </c>
      <c r="Y80" s="31">
        <v>1246</v>
      </c>
      <c r="Z80" s="31">
        <v>49418</v>
      </c>
      <c r="AA80" s="31">
        <v>6868</v>
      </c>
      <c r="AB80" s="31">
        <v>6489</v>
      </c>
      <c r="AC80" s="32">
        <v>651</v>
      </c>
    </row>
    <row r="81" spans="1:29" s="1" customFormat="1" ht="15" customHeight="1" x14ac:dyDescent="0.25">
      <c r="A81" s="7"/>
      <c r="B81" s="11" t="s">
        <v>83</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2"/>
    </row>
    <row r="82" spans="1:29" s="1" customFormat="1" ht="15" customHeight="1" x14ac:dyDescent="0.25">
      <c r="A82" s="7"/>
      <c r="B82" s="35" t="s">
        <v>130</v>
      </c>
      <c r="C82" s="38">
        <v>4960</v>
      </c>
      <c r="D82" s="38">
        <v>1480</v>
      </c>
      <c r="E82" s="38">
        <v>163</v>
      </c>
      <c r="F82" s="38">
        <v>0</v>
      </c>
      <c r="G82" s="38">
        <v>8448</v>
      </c>
      <c r="H82" s="38">
        <v>0</v>
      </c>
      <c r="I82" s="38">
        <v>0</v>
      </c>
      <c r="J82" s="38">
        <v>234</v>
      </c>
      <c r="K82" s="38">
        <v>352</v>
      </c>
      <c r="L82" s="38">
        <v>25</v>
      </c>
      <c r="M82" s="38">
        <v>1056</v>
      </c>
      <c r="N82" s="38">
        <v>0</v>
      </c>
      <c r="O82" s="38">
        <v>322.86399999999998</v>
      </c>
      <c r="P82" s="38">
        <v>8247</v>
      </c>
      <c r="Q82" s="38">
        <v>9239</v>
      </c>
      <c r="R82" s="38">
        <v>659</v>
      </c>
      <c r="S82" s="38">
        <v>1475</v>
      </c>
      <c r="T82" s="38">
        <v>2108</v>
      </c>
      <c r="U82" s="38">
        <v>4199</v>
      </c>
      <c r="V82" s="38">
        <v>85459</v>
      </c>
      <c r="W82" s="38">
        <v>6447</v>
      </c>
      <c r="X82" s="38">
        <v>0</v>
      </c>
      <c r="Y82" s="38">
        <v>108</v>
      </c>
      <c r="Z82" s="38">
        <v>15584</v>
      </c>
      <c r="AA82" s="38">
        <v>748</v>
      </c>
      <c r="AB82" s="38">
        <v>643</v>
      </c>
      <c r="AC82" s="39">
        <v>0</v>
      </c>
    </row>
    <row r="83" spans="1:29" s="1" customFormat="1" ht="15" customHeight="1" x14ac:dyDescent="0.25">
      <c r="A83" s="7"/>
      <c r="B83" s="35" t="s">
        <v>131</v>
      </c>
      <c r="C83" s="38">
        <v>3355</v>
      </c>
      <c r="D83" s="38">
        <v>0</v>
      </c>
      <c r="E83" s="38">
        <v>102</v>
      </c>
      <c r="F83" s="38">
        <v>0</v>
      </c>
      <c r="G83" s="38">
        <v>0</v>
      </c>
      <c r="H83" s="38">
        <v>0</v>
      </c>
      <c r="I83" s="38">
        <v>815</v>
      </c>
      <c r="J83" s="38">
        <v>0</v>
      </c>
      <c r="K83" s="38">
        <v>1552</v>
      </c>
      <c r="L83" s="38">
        <v>137</v>
      </c>
      <c r="M83" s="38">
        <v>0</v>
      </c>
      <c r="N83" s="38">
        <v>0</v>
      </c>
      <c r="O83" s="38">
        <v>112358.531</v>
      </c>
      <c r="P83" s="38">
        <v>3398</v>
      </c>
      <c r="Q83" s="38">
        <v>0</v>
      </c>
      <c r="R83" s="38">
        <v>614</v>
      </c>
      <c r="S83" s="38">
        <v>0</v>
      </c>
      <c r="T83" s="38">
        <v>5829</v>
      </c>
      <c r="U83" s="38">
        <v>0</v>
      </c>
      <c r="V83" s="38">
        <v>263894</v>
      </c>
      <c r="W83" s="38">
        <v>0</v>
      </c>
      <c r="X83" s="38">
        <v>131</v>
      </c>
      <c r="Y83" s="38">
        <v>1138</v>
      </c>
      <c r="Z83" s="38">
        <v>33834</v>
      </c>
      <c r="AA83" s="38">
        <v>6120</v>
      </c>
      <c r="AB83" s="38">
        <v>5846</v>
      </c>
      <c r="AC83" s="39">
        <v>651</v>
      </c>
    </row>
    <row r="84" spans="1:29" s="1" customFormat="1" ht="15" customHeight="1" x14ac:dyDescent="0.25">
      <c r="A84" s="7" t="s">
        <v>16</v>
      </c>
      <c r="B84" s="10" t="s">
        <v>84</v>
      </c>
      <c r="C84" s="31">
        <v>0</v>
      </c>
      <c r="D84" s="31">
        <v>0</v>
      </c>
      <c r="E84" s="31">
        <v>0</v>
      </c>
      <c r="F84" s="31">
        <v>0</v>
      </c>
      <c r="G84" s="31">
        <v>0</v>
      </c>
      <c r="H84" s="31">
        <v>0</v>
      </c>
      <c r="I84" s="31">
        <v>0</v>
      </c>
      <c r="J84" s="31">
        <v>0</v>
      </c>
      <c r="K84" s="31">
        <v>0</v>
      </c>
      <c r="L84" s="31">
        <v>0</v>
      </c>
      <c r="M84" s="31">
        <v>0</v>
      </c>
      <c r="N84" s="31">
        <v>0</v>
      </c>
      <c r="O84" s="31">
        <v>0</v>
      </c>
      <c r="P84" s="31">
        <v>0</v>
      </c>
      <c r="Q84" s="31">
        <v>0</v>
      </c>
      <c r="R84" s="31">
        <v>0</v>
      </c>
      <c r="S84" s="31">
        <v>0</v>
      </c>
      <c r="T84" s="31">
        <v>0</v>
      </c>
      <c r="U84" s="31">
        <v>0</v>
      </c>
      <c r="V84" s="31">
        <v>0</v>
      </c>
      <c r="W84" s="31">
        <v>0</v>
      </c>
      <c r="X84" s="31">
        <v>0</v>
      </c>
      <c r="Y84" s="31">
        <v>0</v>
      </c>
      <c r="Z84" s="31">
        <v>0</v>
      </c>
      <c r="AA84" s="31">
        <v>0</v>
      </c>
      <c r="AB84" s="31">
        <v>0</v>
      </c>
      <c r="AC84" s="32">
        <v>0</v>
      </c>
    </row>
    <row r="85" spans="1:29" s="1" customFormat="1" ht="15" customHeight="1" x14ac:dyDescent="0.25">
      <c r="A85" s="7"/>
      <c r="B85" s="11" t="s">
        <v>85</v>
      </c>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2"/>
    </row>
    <row r="86" spans="1:29" s="1" customFormat="1" ht="15" customHeight="1" x14ac:dyDescent="0.25">
      <c r="A86" s="7" t="s">
        <v>17</v>
      </c>
      <c r="B86" s="10" t="s">
        <v>5</v>
      </c>
      <c r="C86" s="31">
        <v>160091</v>
      </c>
      <c r="D86" s="31">
        <v>818086</v>
      </c>
      <c r="E86" s="31">
        <v>11075</v>
      </c>
      <c r="F86" s="31">
        <v>26756</v>
      </c>
      <c r="G86" s="31">
        <v>35848</v>
      </c>
      <c r="H86" s="31">
        <v>7780</v>
      </c>
      <c r="I86" s="31">
        <v>23066</v>
      </c>
      <c r="J86" s="31">
        <v>4423</v>
      </c>
      <c r="K86" s="31">
        <v>81379</v>
      </c>
      <c r="L86" s="31">
        <v>4936</v>
      </c>
      <c r="M86" s="31">
        <v>224420</v>
      </c>
      <c r="N86" s="31">
        <v>1968</v>
      </c>
      <c r="O86" s="31">
        <v>1297436.1580000001</v>
      </c>
      <c r="P86" s="31">
        <v>26155</v>
      </c>
      <c r="Q86" s="31">
        <v>471626</v>
      </c>
      <c r="R86" s="31">
        <v>7302</v>
      </c>
      <c r="S86" s="31">
        <v>1806</v>
      </c>
      <c r="T86" s="31">
        <v>460287</v>
      </c>
      <c r="U86" s="31">
        <v>56409</v>
      </c>
      <c r="V86" s="31">
        <v>440149</v>
      </c>
      <c r="W86" s="31">
        <v>113707</v>
      </c>
      <c r="X86" s="31">
        <v>23683</v>
      </c>
      <c r="Y86" s="31">
        <v>70856</v>
      </c>
      <c r="Z86" s="31">
        <v>16715</v>
      </c>
      <c r="AA86" s="31">
        <v>83842</v>
      </c>
      <c r="AB86" s="31">
        <v>59903</v>
      </c>
      <c r="AC86" s="32">
        <v>7010</v>
      </c>
    </row>
    <row r="87" spans="1:29" s="1" customFormat="1" ht="15" customHeight="1" x14ac:dyDescent="0.25">
      <c r="A87" s="7"/>
      <c r="B87" s="11" t="s">
        <v>47</v>
      </c>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2"/>
    </row>
    <row r="88" spans="1:29" s="1" customFormat="1" ht="15" customHeight="1" x14ac:dyDescent="0.25">
      <c r="A88" s="7" t="s">
        <v>18</v>
      </c>
      <c r="B88" s="10" t="s">
        <v>132</v>
      </c>
      <c r="C88" s="31">
        <v>0</v>
      </c>
      <c r="D88" s="31">
        <v>0</v>
      </c>
      <c r="E88" s="31">
        <v>0</v>
      </c>
      <c r="F88" s="31">
        <v>0</v>
      </c>
      <c r="G88" s="31">
        <v>0</v>
      </c>
      <c r="H88" s="31">
        <v>0</v>
      </c>
      <c r="I88" s="31">
        <v>0</v>
      </c>
      <c r="J88" s="31">
        <v>0</v>
      </c>
      <c r="K88" s="31">
        <v>0</v>
      </c>
      <c r="L88" s="31">
        <v>0</v>
      </c>
      <c r="M88" s="31">
        <v>0</v>
      </c>
      <c r="N88" s="31">
        <v>0</v>
      </c>
      <c r="O88" s="31">
        <v>0</v>
      </c>
      <c r="P88" s="31">
        <v>0</v>
      </c>
      <c r="Q88" s="31">
        <v>0</v>
      </c>
      <c r="R88" s="31">
        <v>0</v>
      </c>
      <c r="S88" s="31">
        <v>0</v>
      </c>
      <c r="T88" s="31">
        <v>0</v>
      </c>
      <c r="U88" s="31">
        <v>0</v>
      </c>
      <c r="V88" s="31">
        <v>0</v>
      </c>
      <c r="W88" s="31">
        <v>0</v>
      </c>
      <c r="X88" s="31">
        <v>0</v>
      </c>
      <c r="Y88" s="31">
        <v>0</v>
      </c>
      <c r="Z88" s="31">
        <v>0</v>
      </c>
      <c r="AA88" s="31">
        <v>0</v>
      </c>
      <c r="AB88" s="31">
        <v>0</v>
      </c>
      <c r="AC88" s="32">
        <v>0</v>
      </c>
    </row>
    <row r="89" spans="1:29" s="1" customFormat="1" ht="15" customHeight="1" x14ac:dyDescent="0.25">
      <c r="A89" s="7"/>
      <c r="B89" s="11" t="s">
        <v>86</v>
      </c>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2"/>
    </row>
    <row r="90" spans="1:29" ht="15" customHeight="1" x14ac:dyDescent="0.25">
      <c r="A90" s="8"/>
      <c r="B90" s="40" t="s">
        <v>136</v>
      </c>
      <c r="C90" s="22">
        <v>7083854</v>
      </c>
      <c r="D90" s="22">
        <v>52054365</v>
      </c>
      <c r="E90" s="22">
        <v>1638805</v>
      </c>
      <c r="F90" s="22">
        <v>1349504</v>
      </c>
      <c r="G90" s="22">
        <v>1861237</v>
      </c>
      <c r="H90" s="22">
        <v>760901</v>
      </c>
      <c r="I90" s="22">
        <v>719433</v>
      </c>
      <c r="J90" s="22">
        <v>310162</v>
      </c>
      <c r="K90" s="22">
        <v>9524829</v>
      </c>
      <c r="L90" s="22">
        <v>410484</v>
      </c>
      <c r="M90" s="22">
        <v>18148212</v>
      </c>
      <c r="N90" s="22">
        <v>26988</v>
      </c>
      <c r="O90" s="22">
        <v>71779340.064999998</v>
      </c>
      <c r="P90" s="22">
        <v>226515</v>
      </c>
      <c r="Q90" s="22">
        <v>41380427</v>
      </c>
      <c r="R90" s="22">
        <v>585317</v>
      </c>
      <c r="S90" s="22">
        <v>514524</v>
      </c>
      <c r="T90" s="22">
        <v>28381156</v>
      </c>
      <c r="U90" s="22">
        <v>2390432</v>
      </c>
      <c r="V90" s="22">
        <v>52142278</v>
      </c>
      <c r="W90" s="22">
        <v>1278440</v>
      </c>
      <c r="X90" s="22">
        <v>3313634</v>
      </c>
      <c r="Y90" s="22">
        <v>3656758</v>
      </c>
      <c r="Z90" s="22">
        <v>6868450</v>
      </c>
      <c r="AA90" s="22">
        <v>1039520</v>
      </c>
      <c r="AB90" s="22">
        <v>76165</v>
      </c>
      <c r="AC90" s="26">
        <v>1079348</v>
      </c>
    </row>
    <row r="91" spans="1:29" ht="15" customHeight="1" x14ac:dyDescent="0.25">
      <c r="A91" s="8"/>
      <c r="B91" s="13" t="s">
        <v>48</v>
      </c>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6"/>
    </row>
    <row r="92" spans="1:29" s="1" customFormat="1" ht="15" customHeight="1" x14ac:dyDescent="0.25">
      <c r="A92" s="7" t="s">
        <v>19</v>
      </c>
      <c r="B92" s="10" t="s">
        <v>6</v>
      </c>
      <c r="C92" s="31">
        <v>410430</v>
      </c>
      <c r="D92" s="31">
        <v>4725000</v>
      </c>
      <c r="E92" s="31">
        <v>64500</v>
      </c>
      <c r="F92" s="31">
        <v>286400</v>
      </c>
      <c r="G92" s="31">
        <v>171947</v>
      </c>
      <c r="H92" s="31">
        <v>150000</v>
      </c>
      <c r="I92" s="31">
        <v>59500</v>
      </c>
      <c r="J92" s="31">
        <v>20000</v>
      </c>
      <c r="K92" s="31">
        <v>307102</v>
      </c>
      <c r="L92" s="31">
        <v>19932</v>
      </c>
      <c r="M92" s="31">
        <v>2420000</v>
      </c>
      <c r="N92" s="31">
        <v>180000</v>
      </c>
      <c r="O92" s="31">
        <v>3844143.7349999999</v>
      </c>
      <c r="P92" s="31">
        <v>81250</v>
      </c>
      <c r="Q92" s="31">
        <v>5900000</v>
      </c>
      <c r="R92" s="31">
        <v>63000</v>
      </c>
      <c r="S92" s="31">
        <v>18638</v>
      </c>
      <c r="T92" s="31">
        <v>1293063</v>
      </c>
      <c r="U92" s="31">
        <v>94000</v>
      </c>
      <c r="V92" s="31">
        <v>1256723</v>
      </c>
      <c r="W92" s="31">
        <v>844769</v>
      </c>
      <c r="X92" s="31">
        <v>260000</v>
      </c>
      <c r="Y92" s="31">
        <v>280000</v>
      </c>
      <c r="Z92" s="31">
        <v>0</v>
      </c>
      <c r="AA92" s="31">
        <v>35812</v>
      </c>
      <c r="AB92" s="31">
        <v>0</v>
      </c>
      <c r="AC92" s="32">
        <v>0</v>
      </c>
    </row>
    <row r="93" spans="1:29" s="1" customFormat="1" ht="15" customHeight="1" x14ac:dyDescent="0.25">
      <c r="A93" s="7"/>
      <c r="B93" s="12" t="s">
        <v>6</v>
      </c>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2"/>
    </row>
    <row r="94" spans="1:29" s="4" customFormat="1" ht="15" customHeight="1" x14ac:dyDescent="0.25">
      <c r="A94" s="7" t="s">
        <v>20</v>
      </c>
      <c r="B94" s="10" t="s">
        <v>7</v>
      </c>
      <c r="C94" s="31">
        <v>6790</v>
      </c>
      <c r="D94" s="31">
        <v>16471</v>
      </c>
      <c r="E94" s="31">
        <v>0</v>
      </c>
      <c r="F94" s="31">
        <v>0</v>
      </c>
      <c r="G94" s="31">
        <v>1362</v>
      </c>
      <c r="H94" s="31">
        <v>12849</v>
      </c>
      <c r="I94" s="31">
        <v>0</v>
      </c>
      <c r="J94" s="31">
        <v>369</v>
      </c>
      <c r="K94" s="31">
        <v>0</v>
      </c>
      <c r="L94" s="31">
        <v>0</v>
      </c>
      <c r="M94" s="31">
        <v>0</v>
      </c>
      <c r="N94" s="31">
        <v>0</v>
      </c>
      <c r="O94" s="31">
        <v>0</v>
      </c>
      <c r="P94" s="31">
        <v>0</v>
      </c>
      <c r="Q94" s="31">
        <v>0</v>
      </c>
      <c r="R94" s="31">
        <v>0</v>
      </c>
      <c r="S94" s="31">
        <v>6681</v>
      </c>
      <c r="T94" s="31">
        <v>0</v>
      </c>
      <c r="U94" s="31">
        <v>0</v>
      </c>
      <c r="V94" s="31">
        <v>193390</v>
      </c>
      <c r="W94" s="31">
        <v>8796</v>
      </c>
      <c r="X94" s="31">
        <v>0</v>
      </c>
      <c r="Y94" s="31">
        <v>0</v>
      </c>
      <c r="Z94" s="31">
        <v>0</v>
      </c>
      <c r="AA94" s="31">
        <v>0</v>
      </c>
      <c r="AB94" s="31">
        <v>0</v>
      </c>
      <c r="AC94" s="32">
        <v>0</v>
      </c>
    </row>
    <row r="95" spans="1:29" s="4" customFormat="1" ht="15" customHeight="1" x14ac:dyDescent="0.25">
      <c r="A95" s="7"/>
      <c r="B95" s="12" t="s">
        <v>49</v>
      </c>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2"/>
    </row>
    <row r="96" spans="1:29" s="4" customFormat="1" ht="15" customHeight="1" x14ac:dyDescent="0.25">
      <c r="A96" s="7" t="s">
        <v>21</v>
      </c>
      <c r="B96" s="10" t="s">
        <v>133</v>
      </c>
      <c r="C96" s="31">
        <v>0</v>
      </c>
      <c r="D96" s="31">
        <v>400000</v>
      </c>
      <c r="E96" s="31">
        <v>0</v>
      </c>
      <c r="F96" s="31">
        <v>0</v>
      </c>
      <c r="G96" s="31">
        <v>0</v>
      </c>
      <c r="H96" s="31">
        <v>0</v>
      </c>
      <c r="I96" s="31">
        <v>0</v>
      </c>
      <c r="J96" s="31">
        <v>0</v>
      </c>
      <c r="K96" s="31">
        <v>0</v>
      </c>
      <c r="L96" s="31">
        <v>0</v>
      </c>
      <c r="M96" s="31">
        <v>6323</v>
      </c>
      <c r="N96" s="31">
        <v>0</v>
      </c>
      <c r="O96" s="31">
        <v>500000</v>
      </c>
      <c r="P96" s="31">
        <v>0</v>
      </c>
      <c r="Q96" s="31">
        <v>0</v>
      </c>
      <c r="R96" s="31">
        <v>0</v>
      </c>
      <c r="S96" s="31">
        <v>0</v>
      </c>
      <c r="T96" s="31">
        <v>275000</v>
      </c>
      <c r="U96" s="31">
        <v>26973</v>
      </c>
      <c r="V96" s="31">
        <v>135000</v>
      </c>
      <c r="W96" s="31">
        <v>108773</v>
      </c>
      <c r="X96" s="31">
        <v>0</v>
      </c>
      <c r="Y96" s="31">
        <v>0</v>
      </c>
      <c r="Z96" s="31">
        <v>0</v>
      </c>
      <c r="AA96" s="31">
        <v>0</v>
      </c>
      <c r="AB96" s="31">
        <v>0</v>
      </c>
      <c r="AC96" s="32">
        <v>0</v>
      </c>
    </row>
    <row r="97" spans="1:29" s="4" customFormat="1" ht="15" customHeight="1" x14ac:dyDescent="0.25">
      <c r="A97" s="7"/>
      <c r="B97" s="12" t="s">
        <v>87</v>
      </c>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2"/>
    </row>
    <row r="98" spans="1:29" s="4" customFormat="1" ht="15" customHeight="1" x14ac:dyDescent="0.25">
      <c r="A98" s="7" t="s">
        <v>22</v>
      </c>
      <c r="B98" s="10" t="s">
        <v>88</v>
      </c>
      <c r="C98" s="31">
        <v>0</v>
      </c>
      <c r="D98" s="31">
        <v>0</v>
      </c>
      <c r="E98" s="31">
        <v>0</v>
      </c>
      <c r="F98" s="31">
        <v>0</v>
      </c>
      <c r="G98" s="31">
        <v>0</v>
      </c>
      <c r="H98" s="31">
        <v>0</v>
      </c>
      <c r="I98" s="31">
        <v>0</v>
      </c>
      <c r="J98" s="31">
        <v>0</v>
      </c>
      <c r="K98" s="31">
        <v>0</v>
      </c>
      <c r="L98" s="31">
        <v>0</v>
      </c>
      <c r="M98" s="31">
        <v>0</v>
      </c>
      <c r="N98" s="31">
        <v>0</v>
      </c>
      <c r="O98" s="31">
        <v>0</v>
      </c>
      <c r="P98" s="31">
        <v>0</v>
      </c>
      <c r="Q98" s="31">
        <v>0</v>
      </c>
      <c r="R98" s="31">
        <v>0</v>
      </c>
      <c r="S98" s="31">
        <v>0</v>
      </c>
      <c r="T98" s="31">
        <v>0</v>
      </c>
      <c r="U98" s="31">
        <v>0</v>
      </c>
      <c r="V98" s="31">
        <v>0</v>
      </c>
      <c r="W98" s="31">
        <v>0</v>
      </c>
      <c r="X98" s="31">
        <v>0</v>
      </c>
      <c r="Y98" s="31">
        <v>0</v>
      </c>
      <c r="Z98" s="31">
        <v>0</v>
      </c>
      <c r="AA98" s="31">
        <v>0</v>
      </c>
      <c r="AB98" s="31">
        <v>0</v>
      </c>
      <c r="AC98" s="32">
        <v>0</v>
      </c>
    </row>
    <row r="99" spans="1:29" s="4" customFormat="1" ht="15" customHeight="1" x14ac:dyDescent="0.25">
      <c r="A99" s="7"/>
      <c r="B99" s="12" t="s">
        <v>89</v>
      </c>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2"/>
    </row>
    <row r="100" spans="1:29" s="4" customFormat="1" ht="15" customHeight="1" x14ac:dyDescent="0.25">
      <c r="A100" s="7" t="s">
        <v>23</v>
      </c>
      <c r="B100" s="10" t="s">
        <v>90</v>
      </c>
      <c r="C100" s="31">
        <v>1221</v>
      </c>
      <c r="D100" s="31">
        <v>-2856133</v>
      </c>
      <c r="E100" s="31">
        <v>-7369</v>
      </c>
      <c r="F100" s="31">
        <v>16</v>
      </c>
      <c r="G100" s="31">
        <v>-2299</v>
      </c>
      <c r="H100" s="31">
        <v>-303</v>
      </c>
      <c r="I100" s="31">
        <v>2361</v>
      </c>
      <c r="J100" s="31">
        <v>238</v>
      </c>
      <c r="K100" s="31">
        <v>885</v>
      </c>
      <c r="L100" s="31">
        <v>0</v>
      </c>
      <c r="M100" s="31">
        <v>-286930</v>
      </c>
      <c r="N100" s="31">
        <v>659</v>
      </c>
      <c r="O100" s="31">
        <v>-622324.06499999994</v>
      </c>
      <c r="P100" s="31">
        <v>9003</v>
      </c>
      <c r="Q100" s="31">
        <v>-632033</v>
      </c>
      <c r="R100" s="31">
        <v>2590</v>
      </c>
      <c r="S100" s="31">
        <v>-6676</v>
      </c>
      <c r="T100" s="31">
        <v>-330808</v>
      </c>
      <c r="U100" s="31">
        <v>-28195</v>
      </c>
      <c r="V100" s="31">
        <v>-204544</v>
      </c>
      <c r="W100" s="31">
        <v>-33082</v>
      </c>
      <c r="X100" s="31">
        <v>37</v>
      </c>
      <c r="Y100" s="31">
        <v>-26127</v>
      </c>
      <c r="Z100" s="31">
        <v>-6068</v>
      </c>
      <c r="AA100" s="31">
        <v>-8845</v>
      </c>
      <c r="AB100" s="31">
        <v>0</v>
      </c>
      <c r="AC100" s="32">
        <v>192</v>
      </c>
    </row>
    <row r="101" spans="1:29" s="4" customFormat="1" ht="15" customHeight="1" x14ac:dyDescent="0.25">
      <c r="A101" s="7"/>
      <c r="B101" s="12" t="s">
        <v>91</v>
      </c>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2"/>
    </row>
    <row r="102" spans="1:29" s="4" customFormat="1" ht="15" customHeight="1" x14ac:dyDescent="0.25">
      <c r="A102" s="7" t="s">
        <v>24</v>
      </c>
      <c r="B102" s="10" t="s">
        <v>92</v>
      </c>
      <c r="C102" s="31">
        <v>5493</v>
      </c>
      <c r="D102" s="31">
        <v>596364</v>
      </c>
      <c r="E102" s="31">
        <v>29498</v>
      </c>
      <c r="F102" s="31">
        <v>-66148</v>
      </c>
      <c r="G102" s="31">
        <v>0</v>
      </c>
      <c r="H102" s="31">
        <v>17467</v>
      </c>
      <c r="I102" s="31">
        <v>1656</v>
      </c>
      <c r="J102" s="31">
        <v>2239</v>
      </c>
      <c r="K102" s="31">
        <v>9228</v>
      </c>
      <c r="L102" s="31">
        <v>39</v>
      </c>
      <c r="M102" s="31">
        <v>-899311</v>
      </c>
      <c r="N102" s="31">
        <v>-30047</v>
      </c>
      <c r="O102" s="31">
        <v>-1457733.169</v>
      </c>
      <c r="P102" s="31">
        <v>39147</v>
      </c>
      <c r="Q102" s="31">
        <v>-6115245</v>
      </c>
      <c r="R102" s="31">
        <v>0</v>
      </c>
      <c r="S102" s="31">
        <v>0</v>
      </c>
      <c r="T102" s="31">
        <v>1707456</v>
      </c>
      <c r="U102" s="31">
        <v>42705</v>
      </c>
      <c r="V102" s="31">
        <v>477872</v>
      </c>
      <c r="W102" s="31">
        <v>-509475</v>
      </c>
      <c r="X102" s="31">
        <v>-143810</v>
      </c>
      <c r="Y102" s="31">
        <v>27753</v>
      </c>
      <c r="Z102" s="31">
        <v>2080</v>
      </c>
      <c r="AA102" s="31">
        <v>22277</v>
      </c>
      <c r="AB102" s="31">
        <v>-1099</v>
      </c>
      <c r="AC102" s="32">
        <v>0</v>
      </c>
    </row>
    <row r="103" spans="1:29" s="4" customFormat="1" ht="15" customHeight="1" x14ac:dyDescent="0.25">
      <c r="A103" s="7"/>
      <c r="B103" s="12" t="s">
        <v>93</v>
      </c>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2"/>
    </row>
    <row r="104" spans="1:29" s="4" customFormat="1" ht="15" customHeight="1" x14ac:dyDescent="0.25">
      <c r="A104" s="7" t="s">
        <v>25</v>
      </c>
      <c r="B104" s="10" t="s">
        <v>8</v>
      </c>
      <c r="C104" s="31">
        <v>0</v>
      </c>
      <c r="D104" s="31">
        <v>0</v>
      </c>
      <c r="E104" s="31">
        <v>0</v>
      </c>
      <c r="F104" s="31">
        <v>0</v>
      </c>
      <c r="G104" s="31">
        <v>0</v>
      </c>
      <c r="H104" s="31">
        <v>0</v>
      </c>
      <c r="I104" s="31">
        <v>0</v>
      </c>
      <c r="J104" s="31">
        <v>0</v>
      </c>
      <c r="K104" s="31">
        <v>461</v>
      </c>
      <c r="L104" s="31">
        <v>573</v>
      </c>
      <c r="M104" s="31">
        <v>0</v>
      </c>
      <c r="N104" s="31">
        <v>0</v>
      </c>
      <c r="O104" s="31">
        <v>0</v>
      </c>
      <c r="P104" s="31">
        <v>0</v>
      </c>
      <c r="Q104" s="31">
        <v>0</v>
      </c>
      <c r="R104" s="31">
        <v>0</v>
      </c>
      <c r="S104" s="31">
        <v>0</v>
      </c>
      <c r="T104" s="31">
        <v>0</v>
      </c>
      <c r="U104" s="31">
        <v>0</v>
      </c>
      <c r="V104" s="31">
        <v>0</v>
      </c>
      <c r="W104" s="31">
        <v>0</v>
      </c>
      <c r="X104" s="31">
        <v>0</v>
      </c>
      <c r="Y104" s="31">
        <v>188</v>
      </c>
      <c r="Z104" s="31">
        <v>0</v>
      </c>
      <c r="AA104" s="31">
        <v>-1624</v>
      </c>
      <c r="AB104" s="31">
        <v>0</v>
      </c>
      <c r="AC104" s="32">
        <v>0</v>
      </c>
    </row>
    <row r="105" spans="1:29" s="4" customFormat="1" ht="15" customHeight="1" x14ac:dyDescent="0.25">
      <c r="A105" s="7"/>
      <c r="B105" s="12" t="s">
        <v>50</v>
      </c>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2"/>
    </row>
    <row r="106" spans="1:29" s="4" customFormat="1" ht="15" customHeight="1" x14ac:dyDescent="0.25">
      <c r="A106" s="7" t="s">
        <v>26</v>
      </c>
      <c r="B106" s="10" t="s">
        <v>94</v>
      </c>
      <c r="C106" s="31">
        <v>85472</v>
      </c>
      <c r="D106" s="31">
        <v>2871442</v>
      </c>
      <c r="E106" s="31">
        <v>10609</v>
      </c>
      <c r="F106" s="31">
        <v>-902</v>
      </c>
      <c r="G106" s="31">
        <v>191973</v>
      </c>
      <c r="H106" s="31">
        <v>119928</v>
      </c>
      <c r="I106" s="31">
        <v>47672</v>
      </c>
      <c r="J106" s="31">
        <v>14027</v>
      </c>
      <c r="K106" s="31">
        <v>12360</v>
      </c>
      <c r="L106" s="31">
        <v>6147</v>
      </c>
      <c r="M106" s="31">
        <v>260241</v>
      </c>
      <c r="N106" s="31">
        <v>33869</v>
      </c>
      <c r="O106" s="31">
        <v>4597729.93</v>
      </c>
      <c r="P106" s="31">
        <v>217737</v>
      </c>
      <c r="Q106" s="31">
        <v>5580864</v>
      </c>
      <c r="R106" s="31">
        <v>11968</v>
      </c>
      <c r="S106" s="31">
        <v>21458</v>
      </c>
      <c r="T106" s="31">
        <v>-3449</v>
      </c>
      <c r="U106" s="31">
        <v>19982</v>
      </c>
      <c r="V106" s="31">
        <v>1141552</v>
      </c>
      <c r="W106" s="31">
        <v>172387</v>
      </c>
      <c r="X106" s="31">
        <v>-4797</v>
      </c>
      <c r="Y106" s="31">
        <v>0</v>
      </c>
      <c r="Z106" s="31">
        <v>0</v>
      </c>
      <c r="AA106" s="31">
        <v>388</v>
      </c>
      <c r="AB106" s="31">
        <v>206</v>
      </c>
      <c r="AC106" s="32">
        <v>0</v>
      </c>
    </row>
    <row r="107" spans="1:29" s="4" customFormat="1" ht="15" customHeight="1" x14ac:dyDescent="0.25">
      <c r="A107" s="7"/>
      <c r="B107" s="12" t="s">
        <v>95</v>
      </c>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2"/>
    </row>
    <row r="108" spans="1:29" s="4" customFormat="1" ht="15" customHeight="1" x14ac:dyDescent="0.25">
      <c r="A108" s="7" t="s">
        <v>27</v>
      </c>
      <c r="B108" s="10" t="s">
        <v>96</v>
      </c>
      <c r="C108" s="31">
        <v>0</v>
      </c>
      <c r="D108" s="31">
        <v>0</v>
      </c>
      <c r="E108" s="31">
        <v>0</v>
      </c>
      <c r="F108" s="31">
        <v>0</v>
      </c>
      <c r="G108" s="31">
        <v>-2</v>
      </c>
      <c r="H108" s="31">
        <v>-38</v>
      </c>
      <c r="I108" s="31">
        <v>0</v>
      </c>
      <c r="J108" s="31">
        <v>0</v>
      </c>
      <c r="K108" s="31">
        <v>0</v>
      </c>
      <c r="L108" s="31">
        <v>0</v>
      </c>
      <c r="M108" s="31">
        <v>0</v>
      </c>
      <c r="N108" s="31">
        <v>0</v>
      </c>
      <c r="O108" s="31">
        <v>0</v>
      </c>
      <c r="P108" s="31">
        <v>0</v>
      </c>
      <c r="Q108" s="31">
        <v>0</v>
      </c>
      <c r="R108" s="31">
        <v>0</v>
      </c>
      <c r="S108" s="31">
        <v>0</v>
      </c>
      <c r="T108" s="31">
        <v>0</v>
      </c>
      <c r="U108" s="31">
        <v>0</v>
      </c>
      <c r="V108" s="31">
        <v>-2182</v>
      </c>
      <c r="W108" s="31">
        <v>0</v>
      </c>
      <c r="X108" s="31">
        <v>0</v>
      </c>
      <c r="Y108" s="31">
        <v>0</v>
      </c>
      <c r="Z108" s="31">
        <v>0</v>
      </c>
      <c r="AA108" s="31">
        <v>0</v>
      </c>
      <c r="AB108" s="31">
        <v>0</v>
      </c>
      <c r="AC108" s="32">
        <v>0</v>
      </c>
    </row>
    <row r="109" spans="1:29" s="4" customFormat="1" ht="15" customHeight="1" x14ac:dyDescent="0.25">
      <c r="A109" s="7"/>
      <c r="B109" s="12" t="s">
        <v>97</v>
      </c>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2"/>
    </row>
    <row r="110" spans="1:29" s="4" customFormat="1" ht="15" customHeight="1" x14ac:dyDescent="0.25">
      <c r="A110" s="7" t="s">
        <v>28</v>
      </c>
      <c r="B110" s="10" t="s">
        <v>98</v>
      </c>
      <c r="C110" s="31">
        <v>61071</v>
      </c>
      <c r="D110" s="31">
        <v>139296</v>
      </c>
      <c r="E110" s="31">
        <v>8191</v>
      </c>
      <c r="F110" s="31">
        <v>-8011</v>
      </c>
      <c r="G110" s="31">
        <v>40318</v>
      </c>
      <c r="H110" s="31">
        <v>17091</v>
      </c>
      <c r="I110" s="31">
        <v>11691</v>
      </c>
      <c r="J110" s="31">
        <v>1990</v>
      </c>
      <c r="K110" s="31">
        <v>20552</v>
      </c>
      <c r="L110" s="31">
        <v>652</v>
      </c>
      <c r="M110" s="31">
        <v>12971</v>
      </c>
      <c r="N110" s="31">
        <v>-602</v>
      </c>
      <c r="O110" s="31">
        <v>762013.12600000005</v>
      </c>
      <c r="P110" s="31">
        <v>13706</v>
      </c>
      <c r="Q110" s="31">
        <v>-1087584</v>
      </c>
      <c r="R110" s="31">
        <v>2669</v>
      </c>
      <c r="S110" s="31">
        <v>4005</v>
      </c>
      <c r="T110" s="31">
        <v>342113</v>
      </c>
      <c r="U110" s="31">
        <v>38582</v>
      </c>
      <c r="V110" s="31">
        <v>499715</v>
      </c>
      <c r="W110" s="31">
        <v>10342</v>
      </c>
      <c r="X110" s="31">
        <v>60394</v>
      </c>
      <c r="Y110" s="31">
        <v>27050</v>
      </c>
      <c r="Z110" s="31">
        <v>35231</v>
      </c>
      <c r="AA110" s="31">
        <v>5641</v>
      </c>
      <c r="AB110" s="31">
        <v>2916</v>
      </c>
      <c r="AC110" s="32">
        <v>77753</v>
      </c>
    </row>
    <row r="111" spans="1:29" s="4" customFormat="1" ht="15" customHeight="1" x14ac:dyDescent="0.25">
      <c r="A111" s="7"/>
      <c r="B111" s="12" t="s">
        <v>99</v>
      </c>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2"/>
    </row>
    <row r="112" spans="1:29" s="4" customFormat="1" ht="15" customHeight="1" x14ac:dyDescent="0.25">
      <c r="A112" s="7" t="s">
        <v>29</v>
      </c>
      <c r="B112" s="10" t="s">
        <v>100</v>
      </c>
      <c r="C112" s="31">
        <v>0</v>
      </c>
      <c r="D112" s="31">
        <v>0</v>
      </c>
      <c r="E112" s="31">
        <v>0</v>
      </c>
      <c r="F112" s="31">
        <v>0</v>
      </c>
      <c r="G112" s="31">
        <v>-15475</v>
      </c>
      <c r="H112" s="31">
        <v>0</v>
      </c>
      <c r="I112" s="31">
        <v>0</v>
      </c>
      <c r="J112" s="31">
        <v>0</v>
      </c>
      <c r="K112" s="31">
        <v>0</v>
      </c>
      <c r="L112" s="31">
        <v>0</v>
      </c>
      <c r="M112" s="31">
        <v>0</v>
      </c>
      <c r="N112" s="31">
        <v>0</v>
      </c>
      <c r="O112" s="31">
        <v>0</v>
      </c>
      <c r="P112" s="31">
        <v>0</v>
      </c>
      <c r="Q112" s="31">
        <v>0</v>
      </c>
      <c r="R112" s="31">
        <v>0</v>
      </c>
      <c r="S112" s="31">
        <v>0</v>
      </c>
      <c r="T112" s="31">
        <v>0</v>
      </c>
      <c r="U112" s="31">
        <v>0</v>
      </c>
      <c r="V112" s="31">
        <v>0</v>
      </c>
      <c r="W112" s="31">
        <v>0</v>
      </c>
      <c r="X112" s="31">
        <v>0</v>
      </c>
      <c r="Y112" s="31">
        <v>0</v>
      </c>
      <c r="Z112" s="31">
        <v>0</v>
      </c>
      <c r="AA112" s="31">
        <v>0</v>
      </c>
      <c r="AB112" s="31">
        <v>0</v>
      </c>
      <c r="AC112" s="32">
        <v>0</v>
      </c>
    </row>
    <row r="113" spans="1:29" s="4" customFormat="1" ht="15" customHeight="1" x14ac:dyDescent="0.25">
      <c r="A113" s="7"/>
      <c r="B113" s="12" t="s">
        <v>101</v>
      </c>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3"/>
    </row>
    <row r="114" spans="1:29" s="1" customFormat="1" ht="15" customHeight="1" x14ac:dyDescent="0.25">
      <c r="A114" s="14"/>
      <c r="B114" s="15" t="s">
        <v>51</v>
      </c>
      <c r="C114" s="28">
        <v>570477</v>
      </c>
      <c r="D114" s="28">
        <v>5892440</v>
      </c>
      <c r="E114" s="28">
        <v>105429</v>
      </c>
      <c r="F114" s="28">
        <v>211355</v>
      </c>
      <c r="G114" s="28">
        <v>387824</v>
      </c>
      <c r="H114" s="28">
        <v>316994</v>
      </c>
      <c r="I114" s="28">
        <v>122880</v>
      </c>
      <c r="J114" s="28">
        <v>38863</v>
      </c>
      <c r="K114" s="28">
        <v>350588</v>
      </c>
      <c r="L114" s="28">
        <v>27343</v>
      </c>
      <c r="M114" s="28">
        <v>1513294</v>
      </c>
      <c r="N114" s="28">
        <v>183879</v>
      </c>
      <c r="O114" s="28">
        <v>7623829.5569999991</v>
      </c>
      <c r="P114" s="28">
        <v>360843</v>
      </c>
      <c r="Q114" s="28">
        <v>3646002</v>
      </c>
      <c r="R114" s="28">
        <v>80227</v>
      </c>
      <c r="S114" s="28">
        <v>44106</v>
      </c>
      <c r="T114" s="28">
        <v>3283375</v>
      </c>
      <c r="U114" s="28">
        <v>194047</v>
      </c>
      <c r="V114" s="28">
        <v>3497526</v>
      </c>
      <c r="W114" s="28">
        <v>602510</v>
      </c>
      <c r="X114" s="28">
        <v>171824</v>
      </c>
      <c r="Y114" s="28">
        <v>308864</v>
      </c>
      <c r="Z114" s="28">
        <v>31243</v>
      </c>
      <c r="AA114" s="28">
        <v>53649</v>
      </c>
      <c r="AB114" s="28">
        <v>2023</v>
      </c>
      <c r="AC114" s="30">
        <v>77945</v>
      </c>
    </row>
    <row r="115" spans="1:29" ht="15" customHeight="1" x14ac:dyDescent="0.25">
      <c r="A115" s="16"/>
      <c r="B115" s="17" t="s">
        <v>52</v>
      </c>
      <c r="C115" s="27">
        <v>7654331</v>
      </c>
      <c r="D115" s="27">
        <v>57946805</v>
      </c>
      <c r="E115" s="27">
        <v>1744234</v>
      </c>
      <c r="F115" s="27">
        <v>1560859</v>
      </c>
      <c r="G115" s="27">
        <v>2249061</v>
      </c>
      <c r="H115" s="27">
        <v>1077895</v>
      </c>
      <c r="I115" s="27">
        <v>842313</v>
      </c>
      <c r="J115" s="27">
        <v>349025</v>
      </c>
      <c r="K115" s="27">
        <v>9875417</v>
      </c>
      <c r="L115" s="27">
        <v>437827</v>
      </c>
      <c r="M115" s="27">
        <v>19661506</v>
      </c>
      <c r="N115" s="27">
        <v>210867</v>
      </c>
      <c r="O115" s="27">
        <v>79403169.621999994</v>
      </c>
      <c r="P115" s="27">
        <v>587358</v>
      </c>
      <c r="Q115" s="27">
        <v>45026429</v>
      </c>
      <c r="R115" s="27">
        <v>665544</v>
      </c>
      <c r="S115" s="27">
        <v>558630</v>
      </c>
      <c r="T115" s="27">
        <v>31664531</v>
      </c>
      <c r="U115" s="27">
        <v>2584479</v>
      </c>
      <c r="V115" s="27">
        <v>55639804</v>
      </c>
      <c r="W115" s="27">
        <v>1880950</v>
      </c>
      <c r="X115" s="27">
        <v>3485458</v>
      </c>
      <c r="Y115" s="27">
        <v>3965622</v>
      </c>
      <c r="Z115" s="27">
        <v>6899693</v>
      </c>
      <c r="AA115" s="27">
        <v>1093169</v>
      </c>
      <c r="AB115" s="27">
        <v>78188</v>
      </c>
      <c r="AC115" s="29">
        <v>1157293</v>
      </c>
    </row>
    <row r="116" spans="1:29" ht="15" customHeight="1" x14ac:dyDescent="0.25">
      <c r="A116" s="1"/>
      <c r="B116" s="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row>
    <row r="117" spans="1:29" ht="15" customHeight="1" x14ac:dyDescent="0.25">
      <c r="A117" s="1"/>
      <c r="B117" s="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row>
    <row r="118" spans="1:29" ht="15" customHeight="1" x14ac:dyDescent="0.25">
      <c r="A118" s="1"/>
      <c r="B118" s="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row>
    <row r="119" spans="1:29" ht="15" customHeight="1" x14ac:dyDescent="0.25">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row>
    <row r="120" spans="1:29" ht="15" customHeight="1" x14ac:dyDescent="0.25">
      <c r="A120" s="33" t="s">
        <v>154</v>
      </c>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row>
    <row r="121" spans="1:29" x14ac:dyDescent="0.25">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row>
    <row r="122" spans="1:29" ht="30" customHeight="1" x14ac:dyDescent="0.25">
      <c r="A122" s="58"/>
      <c r="B122" s="49"/>
      <c r="C122" s="44" t="s">
        <v>137</v>
      </c>
      <c r="D122" s="46" t="s">
        <v>31</v>
      </c>
      <c r="E122" s="46" t="s">
        <v>32</v>
      </c>
      <c r="F122" s="46" t="s">
        <v>102</v>
      </c>
      <c r="G122" s="46" t="s">
        <v>1</v>
      </c>
      <c r="H122" s="46" t="s">
        <v>34</v>
      </c>
      <c r="I122" s="46" t="s">
        <v>35</v>
      </c>
      <c r="J122" s="46" t="s">
        <v>56</v>
      </c>
      <c r="K122" s="46" t="s">
        <v>103</v>
      </c>
      <c r="L122" s="46" t="s">
        <v>159</v>
      </c>
      <c r="M122" s="46" t="s">
        <v>36</v>
      </c>
      <c r="N122" s="46" t="s">
        <v>104</v>
      </c>
      <c r="O122" s="46" t="s">
        <v>2</v>
      </c>
      <c r="P122" s="46" t="s">
        <v>37</v>
      </c>
      <c r="Q122" s="46" t="s">
        <v>54</v>
      </c>
      <c r="R122" s="46" t="s">
        <v>33</v>
      </c>
      <c r="S122" s="46" t="s">
        <v>55</v>
      </c>
      <c r="T122" s="46" t="s">
        <v>30</v>
      </c>
      <c r="U122" s="46" t="s">
        <v>105</v>
      </c>
      <c r="V122" s="46" t="s">
        <v>38</v>
      </c>
      <c r="W122" s="46" t="s">
        <v>57</v>
      </c>
      <c r="X122" s="46" t="s">
        <v>155</v>
      </c>
      <c r="Y122" s="46" t="s">
        <v>0</v>
      </c>
      <c r="Z122" s="46" t="s">
        <v>58</v>
      </c>
      <c r="AA122" s="46" t="s">
        <v>39</v>
      </c>
      <c r="AB122" s="46" t="s">
        <v>178</v>
      </c>
      <c r="AC122" s="47" t="s">
        <v>106</v>
      </c>
    </row>
    <row r="123" spans="1:29" x14ac:dyDescent="0.25">
      <c r="A123" s="57"/>
      <c r="B123" s="51" t="s">
        <v>138</v>
      </c>
      <c r="C123" s="48">
        <v>5193223</v>
      </c>
      <c r="D123" s="48">
        <v>34762921</v>
      </c>
      <c r="E123" s="48">
        <v>1229358</v>
      </c>
      <c r="F123" s="48">
        <v>464024</v>
      </c>
      <c r="G123" s="48">
        <v>23098</v>
      </c>
      <c r="H123" s="48">
        <v>337159</v>
      </c>
      <c r="I123" s="48">
        <v>420422</v>
      </c>
      <c r="J123" s="48">
        <v>113820</v>
      </c>
      <c r="K123" s="48">
        <v>2592577</v>
      </c>
      <c r="L123" s="48">
        <v>239680</v>
      </c>
      <c r="M123" s="48">
        <v>11781130</v>
      </c>
      <c r="N123" s="48">
        <v>38249</v>
      </c>
      <c r="O123" s="48">
        <v>44009776.516000003</v>
      </c>
      <c r="P123" s="48">
        <v>11596</v>
      </c>
      <c r="Q123" s="48">
        <v>25568017</v>
      </c>
      <c r="R123" s="48">
        <v>570465</v>
      </c>
      <c r="S123" s="48">
        <v>496450</v>
      </c>
      <c r="T123" s="48">
        <v>23799399</v>
      </c>
      <c r="U123" s="48">
        <v>2054630</v>
      </c>
      <c r="V123" s="48">
        <v>36838880</v>
      </c>
      <c r="W123" s="48">
        <v>342994</v>
      </c>
      <c r="X123" s="48">
        <v>3165455</v>
      </c>
      <c r="Y123" s="48">
        <v>3076293</v>
      </c>
      <c r="Z123" s="48">
        <v>0</v>
      </c>
      <c r="AA123" s="48">
        <v>258192</v>
      </c>
      <c r="AB123" s="48">
        <v>0</v>
      </c>
      <c r="AC123" s="52">
        <v>1141597</v>
      </c>
    </row>
    <row r="124" spans="1:29" x14ac:dyDescent="0.25">
      <c r="A124" s="57"/>
      <c r="B124" s="60" t="s">
        <v>147</v>
      </c>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52"/>
    </row>
    <row r="125" spans="1:29" x14ac:dyDescent="0.25">
      <c r="A125" s="50"/>
      <c r="B125" s="53" t="s">
        <v>139</v>
      </c>
      <c r="C125" s="38">
        <v>3768</v>
      </c>
      <c r="D125" s="38">
        <v>0</v>
      </c>
      <c r="E125" s="38">
        <v>0</v>
      </c>
      <c r="F125" s="38">
        <v>0</v>
      </c>
      <c r="G125" s="38">
        <v>0</v>
      </c>
      <c r="H125" s="38">
        <v>0</v>
      </c>
      <c r="I125" s="38">
        <v>0</v>
      </c>
      <c r="J125" s="38">
        <v>0</v>
      </c>
      <c r="K125" s="38">
        <v>0</v>
      </c>
      <c r="L125" s="38">
        <v>0</v>
      </c>
      <c r="M125" s="38">
        <v>0</v>
      </c>
      <c r="N125" s="38">
        <v>0</v>
      </c>
      <c r="O125" s="38">
        <v>17110.686000000002</v>
      </c>
      <c r="P125" s="38">
        <v>0</v>
      </c>
      <c r="Q125" s="38">
        <v>0</v>
      </c>
      <c r="R125" s="38">
        <v>0</v>
      </c>
      <c r="S125" s="38">
        <v>0</v>
      </c>
      <c r="T125" s="38">
        <v>5900</v>
      </c>
      <c r="U125" s="38">
        <v>0</v>
      </c>
      <c r="V125" s="38">
        <v>0</v>
      </c>
      <c r="W125" s="38">
        <v>0</v>
      </c>
      <c r="X125" s="38">
        <v>0</v>
      </c>
      <c r="Y125" s="38">
        <v>0</v>
      </c>
      <c r="Z125" s="38">
        <v>0</v>
      </c>
      <c r="AA125" s="38">
        <v>0</v>
      </c>
      <c r="AB125" s="38">
        <v>0</v>
      </c>
      <c r="AC125" s="39">
        <v>0</v>
      </c>
    </row>
    <row r="126" spans="1:29" x14ac:dyDescent="0.25">
      <c r="A126" s="50"/>
      <c r="B126" s="59" t="s">
        <v>146</v>
      </c>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9"/>
    </row>
    <row r="127" spans="1:29" x14ac:dyDescent="0.25">
      <c r="A127" s="50"/>
      <c r="B127" s="53" t="s">
        <v>140</v>
      </c>
      <c r="C127" s="38">
        <v>462755</v>
      </c>
      <c r="D127" s="38">
        <v>542764</v>
      </c>
      <c r="E127" s="38">
        <v>1115118</v>
      </c>
      <c r="F127" s="38">
        <v>57173</v>
      </c>
      <c r="G127" s="38">
        <v>1950</v>
      </c>
      <c r="H127" s="38">
        <v>102487</v>
      </c>
      <c r="I127" s="38">
        <v>767</v>
      </c>
      <c r="J127" s="38">
        <v>10761</v>
      </c>
      <c r="K127" s="38">
        <v>1135357</v>
      </c>
      <c r="L127" s="38">
        <v>12789</v>
      </c>
      <c r="M127" s="38">
        <v>550264</v>
      </c>
      <c r="N127" s="38">
        <v>0</v>
      </c>
      <c r="O127" s="38">
        <v>4640953.0920000002</v>
      </c>
      <c r="P127" s="38">
        <v>1359</v>
      </c>
      <c r="Q127" s="38">
        <v>572386</v>
      </c>
      <c r="R127" s="38">
        <v>420634</v>
      </c>
      <c r="S127" s="38">
        <v>134541</v>
      </c>
      <c r="T127" s="38">
        <v>1505314</v>
      </c>
      <c r="U127" s="38">
        <v>0</v>
      </c>
      <c r="V127" s="38">
        <v>788900</v>
      </c>
      <c r="W127" s="38">
        <v>27129</v>
      </c>
      <c r="X127" s="38">
        <v>1865</v>
      </c>
      <c r="Y127" s="38">
        <v>2550</v>
      </c>
      <c r="Z127" s="38">
        <v>0</v>
      </c>
      <c r="AA127" s="38">
        <v>21395</v>
      </c>
      <c r="AB127" s="38">
        <v>0</v>
      </c>
      <c r="AC127" s="39">
        <v>0</v>
      </c>
    </row>
    <row r="128" spans="1:29" x14ac:dyDescent="0.25">
      <c r="A128" s="50"/>
      <c r="B128" s="59" t="s">
        <v>148</v>
      </c>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9"/>
    </row>
    <row r="129" spans="1:29" x14ac:dyDescent="0.25">
      <c r="A129" s="50"/>
      <c r="B129" s="53" t="s">
        <v>141</v>
      </c>
      <c r="C129" s="38">
        <v>3109211</v>
      </c>
      <c r="D129" s="38">
        <v>14737771</v>
      </c>
      <c r="E129" s="38">
        <v>0</v>
      </c>
      <c r="F129" s="38">
        <v>0</v>
      </c>
      <c r="G129" s="38">
        <v>3348</v>
      </c>
      <c r="H129" s="38">
        <v>178428</v>
      </c>
      <c r="I129" s="38">
        <v>153153</v>
      </c>
      <c r="J129" s="38">
        <v>83130</v>
      </c>
      <c r="K129" s="38">
        <v>1138053</v>
      </c>
      <c r="L129" s="38">
        <v>129038</v>
      </c>
      <c r="M129" s="38">
        <v>4693795</v>
      </c>
      <c r="N129" s="38">
        <v>32484</v>
      </c>
      <c r="O129" s="38">
        <v>13455272.911</v>
      </c>
      <c r="P129" s="38">
        <v>3391</v>
      </c>
      <c r="Q129" s="38">
        <v>15091875</v>
      </c>
      <c r="R129" s="38">
        <v>29827</v>
      </c>
      <c r="S129" s="38">
        <v>125715</v>
      </c>
      <c r="T129" s="38">
        <v>9147489</v>
      </c>
      <c r="U129" s="38">
        <v>388709</v>
      </c>
      <c r="V129" s="38">
        <v>14009666</v>
      </c>
      <c r="W129" s="38">
        <v>315376</v>
      </c>
      <c r="X129" s="38">
        <v>711204</v>
      </c>
      <c r="Y129" s="38">
        <v>1490939</v>
      </c>
      <c r="Z129" s="38">
        <v>0</v>
      </c>
      <c r="AA129" s="38">
        <v>230203</v>
      </c>
      <c r="AB129" s="38">
        <v>0</v>
      </c>
      <c r="AC129" s="39">
        <v>751</v>
      </c>
    </row>
    <row r="130" spans="1:29" x14ac:dyDescent="0.25">
      <c r="A130" s="50"/>
      <c r="B130" s="59" t="s">
        <v>149</v>
      </c>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9"/>
    </row>
    <row r="131" spans="1:29" x14ac:dyDescent="0.25">
      <c r="A131" s="50"/>
      <c r="B131" s="53" t="s">
        <v>142</v>
      </c>
      <c r="C131" s="38">
        <v>1617489</v>
      </c>
      <c r="D131" s="38">
        <v>19482386</v>
      </c>
      <c r="E131" s="38">
        <v>114240</v>
      </c>
      <c r="F131" s="38">
        <v>406851</v>
      </c>
      <c r="G131" s="38">
        <v>17800</v>
      </c>
      <c r="H131" s="38">
        <v>56244</v>
      </c>
      <c r="I131" s="38">
        <v>266502</v>
      </c>
      <c r="J131" s="38">
        <v>19929</v>
      </c>
      <c r="K131" s="38">
        <v>319167</v>
      </c>
      <c r="L131" s="38">
        <v>97853</v>
      </c>
      <c r="M131" s="38">
        <v>6537071</v>
      </c>
      <c r="N131" s="38">
        <v>5765</v>
      </c>
      <c r="O131" s="38">
        <v>25896439.827</v>
      </c>
      <c r="P131" s="38">
        <v>6846</v>
      </c>
      <c r="Q131" s="38">
        <v>9903756</v>
      </c>
      <c r="R131" s="38">
        <v>120004</v>
      </c>
      <c r="S131" s="38">
        <v>236194</v>
      </c>
      <c r="T131" s="38">
        <v>13140696</v>
      </c>
      <c r="U131" s="38">
        <v>1665921</v>
      </c>
      <c r="V131" s="38">
        <v>22040314</v>
      </c>
      <c r="W131" s="38">
        <v>489</v>
      </c>
      <c r="X131" s="38">
        <v>2452386</v>
      </c>
      <c r="Y131" s="38">
        <v>1582804</v>
      </c>
      <c r="Z131" s="38">
        <v>0</v>
      </c>
      <c r="AA131" s="38">
        <v>6594</v>
      </c>
      <c r="AB131" s="38">
        <v>0</v>
      </c>
      <c r="AC131" s="39">
        <v>1140846</v>
      </c>
    </row>
    <row r="132" spans="1:29" x14ac:dyDescent="0.25">
      <c r="A132" s="50"/>
      <c r="B132" s="59" t="s">
        <v>150</v>
      </c>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9"/>
    </row>
    <row r="133" spans="1:29" x14ac:dyDescent="0.25">
      <c r="A133" s="57"/>
      <c r="B133" s="51" t="s">
        <v>143</v>
      </c>
      <c r="C133" s="48">
        <v>-233777</v>
      </c>
      <c r="D133" s="48">
        <v>-1862262</v>
      </c>
      <c r="E133" s="48">
        <v>-1193</v>
      </c>
      <c r="F133" s="48">
        <v>-745</v>
      </c>
      <c r="G133" s="48">
        <v>-33</v>
      </c>
      <c r="H133" s="48">
        <v>-54617</v>
      </c>
      <c r="I133" s="48">
        <v>-27097</v>
      </c>
      <c r="J133" s="48">
        <v>-1789</v>
      </c>
      <c r="K133" s="48">
        <v>-72286</v>
      </c>
      <c r="L133" s="48">
        <v>-5966</v>
      </c>
      <c r="M133" s="48">
        <v>-756561</v>
      </c>
      <c r="N133" s="48">
        <v>-2017</v>
      </c>
      <c r="O133" s="48">
        <v>-1823254.514</v>
      </c>
      <c r="P133" s="48">
        <v>-3247</v>
      </c>
      <c r="Q133" s="48">
        <v>-1918617</v>
      </c>
      <c r="R133" s="48">
        <v>-1125</v>
      </c>
      <c r="S133" s="48">
        <v>-17056</v>
      </c>
      <c r="T133" s="48">
        <v>-390384</v>
      </c>
      <c r="U133" s="48">
        <v>-49261</v>
      </c>
      <c r="V133" s="48">
        <v>-918784</v>
      </c>
      <c r="W133" s="48">
        <v>-100340</v>
      </c>
      <c r="X133" s="48">
        <v>-38518</v>
      </c>
      <c r="Y133" s="48">
        <v>-164170</v>
      </c>
      <c r="Z133" s="48">
        <v>0</v>
      </c>
      <c r="AA133" s="48">
        <v>0</v>
      </c>
      <c r="AB133" s="48">
        <v>0</v>
      </c>
      <c r="AC133" s="52">
        <v>-77398</v>
      </c>
    </row>
    <row r="134" spans="1:29" x14ac:dyDescent="0.25">
      <c r="A134" s="57"/>
      <c r="B134" s="60" t="s">
        <v>152</v>
      </c>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52"/>
    </row>
    <row r="135" spans="1:29" x14ac:dyDescent="0.25">
      <c r="A135" s="57"/>
      <c r="B135" s="51" t="s">
        <v>144</v>
      </c>
      <c r="C135" s="48">
        <v>6827708</v>
      </c>
      <c r="D135" s="48">
        <v>46394065</v>
      </c>
      <c r="E135" s="48">
        <v>1627124</v>
      </c>
      <c r="F135" s="48">
        <v>1283851</v>
      </c>
      <c r="G135" s="48">
        <v>1751621</v>
      </c>
      <c r="H135" s="48">
        <v>696983</v>
      </c>
      <c r="I135" s="48">
        <v>689983</v>
      </c>
      <c r="J135" s="48">
        <v>289472</v>
      </c>
      <c r="K135" s="48">
        <v>9221952</v>
      </c>
      <c r="L135" s="48">
        <v>402756</v>
      </c>
      <c r="M135" s="48">
        <v>14520253</v>
      </c>
      <c r="N135" s="48">
        <v>25018</v>
      </c>
      <c r="O135" s="48">
        <v>60913281.119000003</v>
      </c>
      <c r="P135" s="48">
        <v>156509</v>
      </c>
      <c r="Q135" s="48">
        <v>38523126</v>
      </c>
      <c r="R135" s="48">
        <v>571507</v>
      </c>
      <c r="S135" s="48">
        <v>508862</v>
      </c>
      <c r="T135" s="48">
        <v>26008521</v>
      </c>
      <c r="U135" s="48">
        <v>1902106</v>
      </c>
      <c r="V135" s="48">
        <v>42495705</v>
      </c>
      <c r="W135" s="48">
        <v>1002905</v>
      </c>
      <c r="X135" s="48">
        <v>3263977</v>
      </c>
      <c r="Y135" s="48">
        <v>3529612</v>
      </c>
      <c r="Z135" s="48">
        <v>0</v>
      </c>
      <c r="AA135" s="48">
        <v>930746</v>
      </c>
      <c r="AB135" s="48">
        <v>9773</v>
      </c>
      <c r="AC135" s="52">
        <v>1050638</v>
      </c>
    </row>
    <row r="136" spans="1:29" x14ac:dyDescent="0.25">
      <c r="A136" s="57"/>
      <c r="B136" s="60" t="s">
        <v>153</v>
      </c>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52"/>
    </row>
    <row r="137" spans="1:29" x14ac:dyDescent="0.25">
      <c r="A137" s="50"/>
      <c r="B137" s="53" t="s">
        <v>139</v>
      </c>
      <c r="C137" s="38">
        <v>197769</v>
      </c>
      <c r="D137" s="38">
        <v>3949016</v>
      </c>
      <c r="E137" s="38">
        <v>0</v>
      </c>
      <c r="F137" s="38">
        <v>0</v>
      </c>
      <c r="G137" s="38">
        <v>0</v>
      </c>
      <c r="H137" s="38">
        <v>0</v>
      </c>
      <c r="I137" s="38">
        <v>39180</v>
      </c>
      <c r="J137" s="38">
        <v>0</v>
      </c>
      <c r="K137" s="38">
        <v>934807</v>
      </c>
      <c r="L137" s="38">
        <v>0</v>
      </c>
      <c r="M137" s="38">
        <v>1291033</v>
      </c>
      <c r="N137" s="38">
        <v>0</v>
      </c>
      <c r="O137" s="38">
        <v>29501.511999999999</v>
      </c>
      <c r="P137" s="38">
        <v>0</v>
      </c>
      <c r="Q137" s="38">
        <v>6123176</v>
      </c>
      <c r="R137" s="38">
        <v>0</v>
      </c>
      <c r="S137" s="38">
        <v>0</v>
      </c>
      <c r="T137" s="38">
        <v>1374229</v>
      </c>
      <c r="U137" s="38">
        <v>0</v>
      </c>
      <c r="V137" s="38">
        <v>3037524</v>
      </c>
      <c r="W137" s="38">
        <v>22000</v>
      </c>
      <c r="X137" s="38">
        <v>0</v>
      </c>
      <c r="Y137" s="38">
        <v>0</v>
      </c>
      <c r="Z137" s="38">
        <v>0</v>
      </c>
      <c r="AA137" s="38">
        <v>0</v>
      </c>
      <c r="AB137" s="38">
        <v>0</v>
      </c>
      <c r="AC137" s="39">
        <v>0</v>
      </c>
    </row>
    <row r="138" spans="1:29" x14ac:dyDescent="0.25">
      <c r="A138" s="50"/>
      <c r="B138" s="59" t="s">
        <v>146</v>
      </c>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9"/>
    </row>
    <row r="139" spans="1:29" x14ac:dyDescent="0.25">
      <c r="A139" s="50"/>
      <c r="B139" s="53" t="s">
        <v>140</v>
      </c>
      <c r="C139" s="38">
        <v>522231</v>
      </c>
      <c r="D139" s="38">
        <v>4341072</v>
      </c>
      <c r="E139" s="38">
        <v>5014</v>
      </c>
      <c r="F139" s="38">
        <v>284</v>
      </c>
      <c r="G139" s="38">
        <v>490634</v>
      </c>
      <c r="H139" s="38">
        <v>213423</v>
      </c>
      <c r="I139" s="38">
        <v>1211</v>
      </c>
      <c r="J139" s="38">
        <v>19714</v>
      </c>
      <c r="K139" s="38">
        <v>7536343</v>
      </c>
      <c r="L139" s="38">
        <v>31</v>
      </c>
      <c r="M139" s="38">
        <v>701674</v>
      </c>
      <c r="N139" s="38">
        <v>25018</v>
      </c>
      <c r="O139" s="38">
        <v>1888380.9779999999</v>
      </c>
      <c r="P139" s="38">
        <v>103015</v>
      </c>
      <c r="Q139" s="38">
        <v>4419373</v>
      </c>
      <c r="R139" s="38">
        <v>23869</v>
      </c>
      <c r="S139" s="38">
        <v>138959</v>
      </c>
      <c r="T139" s="38">
        <v>1406573</v>
      </c>
      <c r="U139" s="38">
        <v>1902106</v>
      </c>
      <c r="V139" s="38">
        <v>3191015</v>
      </c>
      <c r="W139" s="38">
        <v>3012</v>
      </c>
      <c r="X139" s="38">
        <v>2129147</v>
      </c>
      <c r="Y139" s="38">
        <v>1724644</v>
      </c>
      <c r="Z139" s="38">
        <v>0</v>
      </c>
      <c r="AA139" s="38">
        <v>365915</v>
      </c>
      <c r="AB139" s="38">
        <v>9773</v>
      </c>
      <c r="AC139" s="39">
        <v>1050638</v>
      </c>
    </row>
    <row r="140" spans="1:29" x14ac:dyDescent="0.25">
      <c r="A140" s="50"/>
      <c r="B140" s="59" t="s">
        <v>148</v>
      </c>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9"/>
    </row>
    <row r="141" spans="1:29" x14ac:dyDescent="0.25">
      <c r="A141" s="50"/>
      <c r="B141" s="53" t="s">
        <v>145</v>
      </c>
      <c r="C141" s="38">
        <v>6107708</v>
      </c>
      <c r="D141" s="38">
        <v>38103977</v>
      </c>
      <c r="E141" s="38">
        <v>1622110</v>
      </c>
      <c r="F141" s="38">
        <v>1283567</v>
      </c>
      <c r="G141" s="38">
        <v>1260987</v>
      </c>
      <c r="H141" s="38">
        <v>483560</v>
      </c>
      <c r="I141" s="38">
        <v>649592</v>
      </c>
      <c r="J141" s="38">
        <v>269758</v>
      </c>
      <c r="K141" s="38">
        <v>750802</v>
      </c>
      <c r="L141" s="38">
        <v>402725</v>
      </c>
      <c r="M141" s="38">
        <v>12527546</v>
      </c>
      <c r="N141" s="38">
        <v>0</v>
      </c>
      <c r="O141" s="38">
        <v>58995398.629000001</v>
      </c>
      <c r="P141" s="38">
        <v>53494</v>
      </c>
      <c r="Q141" s="38">
        <v>27980577</v>
      </c>
      <c r="R141" s="38">
        <v>547638</v>
      </c>
      <c r="S141" s="38">
        <v>369903</v>
      </c>
      <c r="T141" s="38">
        <v>23227719</v>
      </c>
      <c r="U141" s="38">
        <v>0</v>
      </c>
      <c r="V141" s="38">
        <v>36267166</v>
      </c>
      <c r="W141" s="38">
        <v>977893</v>
      </c>
      <c r="X141" s="38">
        <v>1134830</v>
      </c>
      <c r="Y141" s="38">
        <v>1804968</v>
      </c>
      <c r="Z141" s="38">
        <v>0</v>
      </c>
      <c r="AA141" s="38">
        <v>564831</v>
      </c>
      <c r="AB141" s="38">
        <v>0</v>
      </c>
      <c r="AC141" s="39">
        <v>0</v>
      </c>
    </row>
    <row r="142" spans="1:29" x14ac:dyDescent="0.25">
      <c r="A142" s="54"/>
      <c r="B142" s="61" t="s">
        <v>151</v>
      </c>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6"/>
    </row>
    <row r="144" spans="1:29" x14ac:dyDescent="0.25">
      <c r="A144" s="18" t="s">
        <v>135</v>
      </c>
    </row>
    <row r="145" spans="1:29" x14ac:dyDescent="0.25">
      <c r="A145" s="19" t="s">
        <v>53</v>
      </c>
    </row>
    <row r="146" spans="1:29" x14ac:dyDescent="0.25">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row>
  </sheetData>
  <pageMargins left="0.70866141732283472" right="0.70866141732283472" top="0.27559055118110237" bottom="0.39370078740157483" header="0.15748031496062992" footer="0.31496062992125984"/>
  <pageSetup paperSize="9" scale="60" orientation="landscape" r:id="rId1"/>
  <rowBreaks count="1" manualBreakCount="1">
    <brk id="55" max="2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146"/>
  <sheetViews>
    <sheetView showGridLines="0" topLeftCell="A112" zoomScaleNormal="100" workbookViewId="0">
      <selection activeCell="E119" sqref="E119"/>
    </sheetView>
  </sheetViews>
  <sheetFormatPr defaultRowHeight="15" x14ac:dyDescent="0.25"/>
  <cols>
    <col min="1" max="1" width="5.7109375" customWidth="1"/>
    <col min="2" max="2" width="70.28515625" style="2" bestFit="1" customWidth="1"/>
    <col min="3" max="30" width="11.28515625" style="20" customWidth="1"/>
    <col min="31" max="31" width="10.85546875" bestFit="1" customWidth="1"/>
  </cols>
  <sheetData>
    <row r="1" spans="1:37" x14ac:dyDescent="0.25">
      <c r="A1" s="33" t="s">
        <v>40</v>
      </c>
      <c r="F1" s="20" t="s">
        <v>354</v>
      </c>
    </row>
    <row r="2" spans="1:37" x14ac:dyDescent="0.25">
      <c r="A2" s="33" t="s">
        <v>384</v>
      </c>
      <c r="B2" s="5"/>
    </row>
    <row r="3" spans="1:37" ht="15.75" customHeight="1" x14ac:dyDescent="0.25">
      <c r="A3" s="34" t="s">
        <v>134</v>
      </c>
      <c r="B3" s="5"/>
    </row>
    <row r="4" spans="1:37" s="18" customFormat="1" ht="30" customHeight="1" x14ac:dyDescent="0.25">
      <c r="A4" s="45"/>
      <c r="B4" s="6"/>
      <c r="C4" s="44" t="s">
        <v>137</v>
      </c>
      <c r="D4" s="46" t="s">
        <v>31</v>
      </c>
      <c r="E4" s="46" t="s">
        <v>32</v>
      </c>
      <c r="F4" s="46" t="s">
        <v>164</v>
      </c>
      <c r="G4" s="46" t="s">
        <v>102</v>
      </c>
      <c r="H4" s="46" t="s">
        <v>1</v>
      </c>
      <c r="I4" s="46" t="s">
        <v>34</v>
      </c>
      <c r="J4" s="46" t="s">
        <v>35</v>
      </c>
      <c r="K4" s="46" t="s">
        <v>56</v>
      </c>
      <c r="L4" s="46" t="s">
        <v>103</v>
      </c>
      <c r="M4" s="46" t="s">
        <v>159</v>
      </c>
      <c r="N4" s="46" t="s">
        <v>36</v>
      </c>
      <c r="O4" s="46" t="s">
        <v>104</v>
      </c>
      <c r="P4" s="46" t="s">
        <v>2</v>
      </c>
      <c r="Q4" s="46" t="s">
        <v>37</v>
      </c>
      <c r="R4" s="46" t="s">
        <v>54</v>
      </c>
      <c r="S4" s="46" t="s">
        <v>33</v>
      </c>
      <c r="T4" s="46" t="s">
        <v>55</v>
      </c>
      <c r="U4" s="46" t="s">
        <v>30</v>
      </c>
      <c r="V4" s="46" t="s">
        <v>163</v>
      </c>
      <c r="W4" s="46" t="s">
        <v>105</v>
      </c>
      <c r="X4" s="46" t="s">
        <v>38</v>
      </c>
      <c r="Y4" s="46" t="s">
        <v>57</v>
      </c>
      <c r="Z4" s="46" t="s">
        <v>0</v>
      </c>
      <c r="AA4" s="46" t="s">
        <v>58</v>
      </c>
      <c r="AB4" s="46" t="s">
        <v>39</v>
      </c>
      <c r="AC4" s="46" t="s">
        <v>178</v>
      </c>
      <c r="AD4" s="47" t="s">
        <v>106</v>
      </c>
    </row>
    <row r="5" spans="1:37" x14ac:dyDescent="0.25">
      <c r="A5" s="8"/>
      <c r="B5" s="9" t="s">
        <v>77</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5"/>
    </row>
    <row r="6" spans="1:37" s="1" customFormat="1" ht="15" customHeight="1" x14ac:dyDescent="0.25">
      <c r="A6" s="7" t="s">
        <v>9</v>
      </c>
      <c r="B6" s="10" t="s">
        <v>107</v>
      </c>
      <c r="C6" s="31">
        <v>727396</v>
      </c>
      <c r="D6" s="31">
        <v>2438796</v>
      </c>
      <c r="E6" s="31">
        <v>139204</v>
      </c>
      <c r="F6" s="31">
        <v>47033</v>
      </c>
      <c r="G6" s="31">
        <v>131308</v>
      </c>
      <c r="H6" s="31">
        <v>139004</v>
      </c>
      <c r="I6" s="31">
        <v>14682</v>
      </c>
      <c r="J6" s="31">
        <v>18312</v>
      </c>
      <c r="K6" s="31">
        <v>107569</v>
      </c>
      <c r="L6" s="31">
        <v>499317</v>
      </c>
      <c r="M6" s="31">
        <v>102837</v>
      </c>
      <c r="N6" s="31">
        <v>1447840</v>
      </c>
      <c r="O6" s="31">
        <v>29590</v>
      </c>
      <c r="P6" s="31">
        <v>5434496</v>
      </c>
      <c r="Q6" s="31">
        <v>4958</v>
      </c>
      <c r="R6" s="31">
        <v>813883</v>
      </c>
      <c r="S6" s="31">
        <v>40619</v>
      </c>
      <c r="T6" s="31">
        <v>20837</v>
      </c>
      <c r="U6" s="31">
        <v>1898096</v>
      </c>
      <c r="V6" s="31">
        <v>22560</v>
      </c>
      <c r="W6" s="31">
        <v>108291</v>
      </c>
      <c r="X6" s="31">
        <v>2856623</v>
      </c>
      <c r="Y6" s="31">
        <v>258542</v>
      </c>
      <c r="Z6" s="31">
        <v>263295</v>
      </c>
      <c r="AA6" s="31">
        <v>141047</v>
      </c>
      <c r="AB6" s="31">
        <v>320794</v>
      </c>
      <c r="AC6" s="31">
        <v>1</v>
      </c>
      <c r="AD6" s="32">
        <v>7107</v>
      </c>
      <c r="AE6" s="31"/>
      <c r="AF6" s="31"/>
      <c r="AG6" s="31"/>
      <c r="AH6" s="31"/>
      <c r="AI6" s="31"/>
      <c r="AJ6" s="31"/>
      <c r="AK6" s="31"/>
    </row>
    <row r="7" spans="1:37" s="1" customFormat="1" ht="15" customHeight="1" x14ac:dyDescent="0.25">
      <c r="A7" s="7"/>
      <c r="B7" s="11" t="s">
        <v>59</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2"/>
    </row>
    <row r="8" spans="1:37" s="1" customFormat="1" ht="15" customHeight="1" x14ac:dyDescent="0.25">
      <c r="A8" s="7" t="s">
        <v>10</v>
      </c>
      <c r="B8" s="10" t="s">
        <v>60</v>
      </c>
      <c r="C8" s="31">
        <v>187</v>
      </c>
      <c r="D8" s="31">
        <v>708316</v>
      </c>
      <c r="E8" s="31">
        <v>0</v>
      </c>
      <c r="F8" s="31">
        <v>0</v>
      </c>
      <c r="G8" s="31">
        <v>0</v>
      </c>
      <c r="H8" s="31">
        <v>92228</v>
      </c>
      <c r="I8" s="31">
        <v>65336</v>
      </c>
      <c r="J8" s="31">
        <v>43056</v>
      </c>
      <c r="K8" s="31">
        <v>7656</v>
      </c>
      <c r="L8" s="31">
        <v>8526</v>
      </c>
      <c r="M8" s="31">
        <v>2</v>
      </c>
      <c r="N8" s="31">
        <v>42364</v>
      </c>
      <c r="O8" s="31">
        <v>0</v>
      </c>
      <c r="P8" s="31">
        <v>7376094</v>
      </c>
      <c r="Q8" s="31">
        <v>106788</v>
      </c>
      <c r="R8" s="31">
        <v>1021466</v>
      </c>
      <c r="S8" s="31">
        <v>184</v>
      </c>
      <c r="T8" s="31">
        <v>27</v>
      </c>
      <c r="U8" s="31">
        <v>246123</v>
      </c>
      <c r="V8" s="31">
        <v>0</v>
      </c>
      <c r="W8" s="31">
        <v>0</v>
      </c>
      <c r="X8" s="31">
        <v>1104157</v>
      </c>
      <c r="Y8" s="31">
        <v>198965</v>
      </c>
      <c r="Z8" s="31">
        <v>34739</v>
      </c>
      <c r="AA8" s="31">
        <v>121</v>
      </c>
      <c r="AB8" s="31">
        <v>1967</v>
      </c>
      <c r="AC8" s="31">
        <v>0</v>
      </c>
      <c r="AD8" s="32">
        <v>0</v>
      </c>
    </row>
    <row r="9" spans="1:37" s="1" customFormat="1" ht="15" customHeight="1" x14ac:dyDescent="0.25">
      <c r="A9" s="7"/>
      <c r="B9" s="11" t="s">
        <v>41</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2"/>
    </row>
    <row r="10" spans="1:37" s="1" customFormat="1" ht="15" customHeight="1" x14ac:dyDescent="0.25">
      <c r="A10" s="37"/>
      <c r="B10" s="35" t="s">
        <v>110</v>
      </c>
      <c r="C10" s="38">
        <v>187</v>
      </c>
      <c r="D10" s="38">
        <v>654037</v>
      </c>
      <c r="E10" s="38">
        <v>0</v>
      </c>
      <c r="F10" s="38">
        <v>0</v>
      </c>
      <c r="G10" s="38">
        <v>0</v>
      </c>
      <c r="H10" s="38">
        <v>58</v>
      </c>
      <c r="I10" s="38">
        <v>45837</v>
      </c>
      <c r="J10" s="38">
        <v>3449</v>
      </c>
      <c r="K10" s="38">
        <v>159</v>
      </c>
      <c r="L10" s="38">
        <v>468</v>
      </c>
      <c r="M10" s="38">
        <v>2</v>
      </c>
      <c r="N10" s="38">
        <v>17103</v>
      </c>
      <c r="O10" s="38">
        <v>0</v>
      </c>
      <c r="P10" s="38">
        <v>902203</v>
      </c>
      <c r="Q10" s="38">
        <v>38741</v>
      </c>
      <c r="R10" s="38">
        <v>520391</v>
      </c>
      <c r="S10" s="38">
        <v>184</v>
      </c>
      <c r="T10" s="38">
        <v>27</v>
      </c>
      <c r="U10" s="38">
        <v>152050</v>
      </c>
      <c r="V10" s="38">
        <v>0</v>
      </c>
      <c r="W10" s="38">
        <v>0</v>
      </c>
      <c r="X10" s="38">
        <v>1104157</v>
      </c>
      <c r="Y10" s="38">
        <v>150151</v>
      </c>
      <c r="Z10" s="38">
        <v>34739</v>
      </c>
      <c r="AA10" s="38">
        <v>121</v>
      </c>
      <c r="AB10" s="38">
        <v>1967</v>
      </c>
      <c r="AC10" s="38">
        <v>0</v>
      </c>
      <c r="AD10" s="39">
        <v>0</v>
      </c>
    </row>
    <row r="11" spans="1:37" s="1" customFormat="1" ht="15" customHeight="1" x14ac:dyDescent="0.25">
      <c r="A11" s="37"/>
      <c r="B11" s="35" t="s">
        <v>111</v>
      </c>
      <c r="C11" s="38">
        <v>0</v>
      </c>
      <c r="D11" s="38">
        <v>660</v>
      </c>
      <c r="E11" s="38">
        <v>0</v>
      </c>
      <c r="F11" s="38">
        <v>0</v>
      </c>
      <c r="G11" s="38">
        <v>0</v>
      </c>
      <c r="H11" s="38">
        <v>50682</v>
      </c>
      <c r="I11" s="38">
        <v>0</v>
      </c>
      <c r="J11" s="38">
        <v>7110</v>
      </c>
      <c r="K11" s="38">
        <v>29</v>
      </c>
      <c r="L11" s="38">
        <v>0</v>
      </c>
      <c r="M11" s="38">
        <v>0</v>
      </c>
      <c r="N11" s="38">
        <v>2741</v>
      </c>
      <c r="O11" s="38">
        <v>0</v>
      </c>
      <c r="P11" s="38">
        <v>5752</v>
      </c>
      <c r="Q11" s="38">
        <v>3188</v>
      </c>
      <c r="R11" s="38">
        <v>0</v>
      </c>
      <c r="S11" s="38">
        <v>0</v>
      </c>
      <c r="T11" s="38">
        <v>0</v>
      </c>
      <c r="U11" s="38">
        <v>81581</v>
      </c>
      <c r="V11" s="38">
        <v>0</v>
      </c>
      <c r="W11" s="38">
        <v>0</v>
      </c>
      <c r="X11" s="38">
        <v>0</v>
      </c>
      <c r="Y11" s="38">
        <v>213</v>
      </c>
      <c r="Z11" s="38">
        <v>0</v>
      </c>
      <c r="AA11" s="38">
        <v>0</v>
      </c>
      <c r="AB11" s="38">
        <v>0</v>
      </c>
      <c r="AC11" s="38">
        <v>0</v>
      </c>
      <c r="AD11" s="39">
        <v>0</v>
      </c>
    </row>
    <row r="12" spans="1:37" s="1" customFormat="1" ht="15" customHeight="1" x14ac:dyDescent="0.25">
      <c r="A12" s="37"/>
      <c r="B12" s="35" t="s">
        <v>112</v>
      </c>
      <c r="C12" s="38">
        <v>0</v>
      </c>
      <c r="D12" s="38">
        <v>53619</v>
      </c>
      <c r="E12" s="38">
        <v>0</v>
      </c>
      <c r="F12" s="38">
        <v>0</v>
      </c>
      <c r="G12" s="38">
        <v>0</v>
      </c>
      <c r="H12" s="38">
        <v>41488</v>
      </c>
      <c r="I12" s="38">
        <v>19499</v>
      </c>
      <c r="J12" s="38">
        <v>32497</v>
      </c>
      <c r="K12" s="38">
        <v>7468</v>
      </c>
      <c r="L12" s="38">
        <v>8058</v>
      </c>
      <c r="M12" s="38">
        <v>0</v>
      </c>
      <c r="N12" s="38">
        <v>22520</v>
      </c>
      <c r="O12" s="38">
        <v>0</v>
      </c>
      <c r="P12" s="38">
        <v>6468139</v>
      </c>
      <c r="Q12" s="38">
        <v>64859</v>
      </c>
      <c r="R12" s="38">
        <v>501075</v>
      </c>
      <c r="S12" s="38">
        <v>0</v>
      </c>
      <c r="T12" s="38">
        <v>0</v>
      </c>
      <c r="U12" s="38">
        <v>12492</v>
      </c>
      <c r="V12" s="38">
        <v>0</v>
      </c>
      <c r="W12" s="38">
        <v>0</v>
      </c>
      <c r="X12" s="38">
        <v>0</v>
      </c>
      <c r="Y12" s="38">
        <v>48601</v>
      </c>
      <c r="Z12" s="38">
        <v>0</v>
      </c>
      <c r="AA12" s="38">
        <v>0</v>
      </c>
      <c r="AB12" s="38">
        <v>0</v>
      </c>
      <c r="AC12" s="38">
        <v>0</v>
      </c>
      <c r="AD12" s="39">
        <v>0</v>
      </c>
    </row>
    <row r="13" spans="1:37" s="1" customFormat="1" ht="15" customHeight="1" x14ac:dyDescent="0.25">
      <c r="A13" s="37"/>
      <c r="B13" s="35" t="s">
        <v>113</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9">
        <v>0</v>
      </c>
    </row>
    <row r="14" spans="1:37" s="1" customFormat="1" ht="15" customHeight="1" x14ac:dyDescent="0.25">
      <c r="A14" s="7" t="s">
        <v>11</v>
      </c>
      <c r="B14" s="10" t="s">
        <v>61</v>
      </c>
      <c r="C14" s="31">
        <v>71404</v>
      </c>
      <c r="D14" s="31">
        <v>1564504</v>
      </c>
      <c r="E14" s="31">
        <v>1</v>
      </c>
      <c r="F14" s="31">
        <v>1903</v>
      </c>
      <c r="G14" s="31">
        <v>0</v>
      </c>
      <c r="H14" s="31">
        <v>0</v>
      </c>
      <c r="I14" s="31">
        <v>0</v>
      </c>
      <c r="J14" s="31">
        <v>22418</v>
      </c>
      <c r="K14" s="31">
        <v>11386</v>
      </c>
      <c r="L14" s="31">
        <v>224486</v>
      </c>
      <c r="M14" s="31">
        <v>0</v>
      </c>
      <c r="N14" s="31">
        <v>876728</v>
      </c>
      <c r="O14" s="31">
        <v>84179</v>
      </c>
      <c r="P14" s="31">
        <v>2932222</v>
      </c>
      <c r="Q14" s="31">
        <v>0</v>
      </c>
      <c r="R14" s="31">
        <v>3017904</v>
      </c>
      <c r="S14" s="31">
        <v>1122</v>
      </c>
      <c r="T14" s="31">
        <v>810</v>
      </c>
      <c r="U14" s="31">
        <v>406013</v>
      </c>
      <c r="V14" s="31">
        <v>0</v>
      </c>
      <c r="W14" s="31">
        <v>132451</v>
      </c>
      <c r="X14" s="31">
        <v>1650006</v>
      </c>
      <c r="Y14" s="31">
        <v>12389</v>
      </c>
      <c r="Z14" s="31">
        <v>0</v>
      </c>
      <c r="AA14" s="31">
        <v>7101</v>
      </c>
      <c r="AB14" s="31">
        <v>519</v>
      </c>
      <c r="AC14" s="31">
        <v>0</v>
      </c>
      <c r="AD14" s="32">
        <v>0</v>
      </c>
    </row>
    <row r="15" spans="1:37" s="1" customFormat="1" ht="15" customHeight="1" x14ac:dyDescent="0.25">
      <c r="A15" s="7"/>
      <c r="B15" s="11" t="s">
        <v>62</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2"/>
    </row>
    <row r="16" spans="1:37" s="1" customFormat="1" ht="15" customHeight="1" x14ac:dyDescent="0.25">
      <c r="A16" s="37"/>
      <c r="B16" s="35" t="s">
        <v>111</v>
      </c>
      <c r="C16" s="38">
        <v>32300</v>
      </c>
      <c r="D16" s="38">
        <v>0</v>
      </c>
      <c r="E16" s="38">
        <v>0</v>
      </c>
      <c r="F16" s="38">
        <v>0</v>
      </c>
      <c r="G16" s="38">
        <v>0</v>
      </c>
      <c r="H16" s="38">
        <v>0</v>
      </c>
      <c r="I16" s="38">
        <v>0</v>
      </c>
      <c r="J16" s="38">
        <v>22418</v>
      </c>
      <c r="K16" s="38">
        <v>11386</v>
      </c>
      <c r="L16" s="38">
        <v>224486</v>
      </c>
      <c r="M16" s="38">
        <v>0</v>
      </c>
      <c r="N16" s="38">
        <v>733983</v>
      </c>
      <c r="O16" s="38">
        <v>84179</v>
      </c>
      <c r="P16" s="38">
        <v>1320666</v>
      </c>
      <c r="Q16" s="38">
        <v>0</v>
      </c>
      <c r="R16" s="38">
        <v>2510648</v>
      </c>
      <c r="S16" s="38">
        <v>1122</v>
      </c>
      <c r="T16" s="38">
        <v>810</v>
      </c>
      <c r="U16" s="38">
        <v>138041</v>
      </c>
      <c r="V16" s="38">
        <v>0</v>
      </c>
      <c r="W16" s="38">
        <v>0</v>
      </c>
      <c r="X16" s="38">
        <v>467275</v>
      </c>
      <c r="Y16" s="38">
        <v>12149</v>
      </c>
      <c r="Z16" s="38">
        <v>0</v>
      </c>
      <c r="AA16" s="38">
        <v>7101</v>
      </c>
      <c r="AB16" s="38">
        <v>519</v>
      </c>
      <c r="AC16" s="38">
        <v>0</v>
      </c>
      <c r="AD16" s="39">
        <v>0</v>
      </c>
    </row>
    <row r="17" spans="1:30" s="1" customFormat="1" ht="15" customHeight="1" x14ac:dyDescent="0.25">
      <c r="A17" s="37"/>
      <c r="B17" s="35" t="s">
        <v>112</v>
      </c>
      <c r="C17" s="38">
        <v>39104</v>
      </c>
      <c r="D17" s="38">
        <v>1564504</v>
      </c>
      <c r="E17" s="38">
        <v>1</v>
      </c>
      <c r="F17" s="38">
        <v>1903</v>
      </c>
      <c r="G17" s="38">
        <v>0</v>
      </c>
      <c r="H17" s="38">
        <v>0</v>
      </c>
      <c r="I17" s="38">
        <v>0</v>
      </c>
      <c r="J17" s="38">
        <v>0</v>
      </c>
      <c r="K17" s="38">
        <v>0</v>
      </c>
      <c r="L17" s="38">
        <v>0</v>
      </c>
      <c r="M17" s="38">
        <v>0</v>
      </c>
      <c r="N17" s="38">
        <v>108305</v>
      </c>
      <c r="O17" s="38">
        <v>0</v>
      </c>
      <c r="P17" s="38">
        <v>1518961</v>
      </c>
      <c r="Q17" s="38">
        <v>0</v>
      </c>
      <c r="R17" s="38">
        <v>507256</v>
      </c>
      <c r="S17" s="38">
        <v>0</v>
      </c>
      <c r="T17" s="38">
        <v>0</v>
      </c>
      <c r="U17" s="38">
        <v>267972</v>
      </c>
      <c r="V17" s="38">
        <v>0</v>
      </c>
      <c r="W17" s="38">
        <v>132451</v>
      </c>
      <c r="X17" s="38">
        <v>1182731</v>
      </c>
      <c r="Y17" s="38">
        <v>0</v>
      </c>
      <c r="Z17" s="38">
        <v>0</v>
      </c>
      <c r="AA17" s="38">
        <v>0</v>
      </c>
      <c r="AB17" s="38">
        <v>0</v>
      </c>
      <c r="AC17" s="38">
        <v>0</v>
      </c>
      <c r="AD17" s="39">
        <v>0</v>
      </c>
    </row>
    <row r="18" spans="1:30" s="1" customFormat="1" ht="15" customHeight="1" x14ac:dyDescent="0.25">
      <c r="A18" s="37"/>
      <c r="B18" s="35" t="s">
        <v>113</v>
      </c>
      <c r="C18" s="38">
        <v>0</v>
      </c>
      <c r="D18" s="38">
        <v>0</v>
      </c>
      <c r="E18" s="38">
        <v>0</v>
      </c>
      <c r="F18" s="38">
        <v>0</v>
      </c>
      <c r="G18" s="38">
        <v>0</v>
      </c>
      <c r="H18" s="38">
        <v>0</v>
      </c>
      <c r="I18" s="38">
        <v>0</v>
      </c>
      <c r="J18" s="38">
        <v>0</v>
      </c>
      <c r="K18" s="38">
        <v>0</v>
      </c>
      <c r="L18" s="38">
        <v>0</v>
      </c>
      <c r="M18" s="38">
        <v>0</v>
      </c>
      <c r="N18" s="38">
        <v>34440</v>
      </c>
      <c r="O18" s="38">
        <v>0</v>
      </c>
      <c r="P18" s="38">
        <v>92595</v>
      </c>
      <c r="Q18" s="38">
        <v>0</v>
      </c>
      <c r="R18" s="38">
        <v>0</v>
      </c>
      <c r="S18" s="38">
        <v>0</v>
      </c>
      <c r="T18" s="38">
        <v>0</v>
      </c>
      <c r="U18" s="38">
        <v>0</v>
      </c>
      <c r="V18" s="38">
        <v>0</v>
      </c>
      <c r="W18" s="38">
        <v>0</v>
      </c>
      <c r="X18" s="38">
        <v>0</v>
      </c>
      <c r="Y18" s="38">
        <v>240</v>
      </c>
      <c r="Z18" s="38">
        <v>0</v>
      </c>
      <c r="AA18" s="38">
        <v>0</v>
      </c>
      <c r="AB18" s="38">
        <v>0</v>
      </c>
      <c r="AC18" s="38">
        <v>0</v>
      </c>
      <c r="AD18" s="39">
        <v>0</v>
      </c>
    </row>
    <row r="19" spans="1:30" s="1" customFormat="1" ht="15" customHeight="1" x14ac:dyDescent="0.25">
      <c r="A19" s="7" t="s">
        <v>12</v>
      </c>
      <c r="B19" s="10" t="s">
        <v>108</v>
      </c>
      <c r="C19" s="31">
        <v>0</v>
      </c>
      <c r="D19" s="31">
        <v>31544</v>
      </c>
      <c r="E19" s="31">
        <v>0</v>
      </c>
      <c r="F19" s="31">
        <v>0</v>
      </c>
      <c r="G19" s="31">
        <v>0</v>
      </c>
      <c r="H19" s="31">
        <v>0</v>
      </c>
      <c r="I19" s="31">
        <v>0</v>
      </c>
      <c r="J19" s="31">
        <v>0</v>
      </c>
      <c r="K19" s="31">
        <v>17</v>
      </c>
      <c r="L19" s="31">
        <v>0</v>
      </c>
      <c r="M19" s="31">
        <v>0</v>
      </c>
      <c r="N19" s="31">
        <v>0</v>
      </c>
      <c r="O19" s="31">
        <v>0</v>
      </c>
      <c r="P19" s="31">
        <v>0</v>
      </c>
      <c r="Q19" s="31">
        <v>0</v>
      </c>
      <c r="R19" s="31">
        <v>16</v>
      </c>
      <c r="S19" s="31">
        <v>0</v>
      </c>
      <c r="T19" s="31">
        <v>0</v>
      </c>
      <c r="U19" s="31">
        <v>0</v>
      </c>
      <c r="V19" s="31">
        <v>0</v>
      </c>
      <c r="W19" s="31">
        <v>0</v>
      </c>
      <c r="X19" s="31">
        <v>0</v>
      </c>
      <c r="Y19" s="31">
        <v>0</v>
      </c>
      <c r="Z19" s="31">
        <v>0</v>
      </c>
      <c r="AA19" s="31">
        <v>0</v>
      </c>
      <c r="AB19" s="31">
        <v>0</v>
      </c>
      <c r="AC19" s="31">
        <v>0</v>
      </c>
      <c r="AD19" s="32">
        <v>0</v>
      </c>
    </row>
    <row r="20" spans="1:30" s="1" customFormat="1" ht="15" customHeight="1" x14ac:dyDescent="0.25">
      <c r="A20" s="7"/>
      <c r="B20" s="11" t="s">
        <v>63</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2"/>
    </row>
    <row r="21" spans="1:30" s="1" customFormat="1" ht="15" customHeight="1" x14ac:dyDescent="0.25">
      <c r="A21" s="7"/>
      <c r="B21" s="35" t="s">
        <v>111</v>
      </c>
      <c r="C21" s="38">
        <v>0</v>
      </c>
      <c r="D21" s="38">
        <v>0</v>
      </c>
      <c r="E21" s="38">
        <v>0</v>
      </c>
      <c r="F21" s="38">
        <v>0</v>
      </c>
      <c r="G21" s="38">
        <v>0</v>
      </c>
      <c r="H21" s="38">
        <v>0</v>
      </c>
      <c r="I21" s="38">
        <v>0</v>
      </c>
      <c r="J21" s="38">
        <v>0</v>
      </c>
      <c r="K21" s="38">
        <v>0</v>
      </c>
      <c r="L21" s="38">
        <v>0</v>
      </c>
      <c r="M21" s="38">
        <v>0</v>
      </c>
      <c r="N21" s="38">
        <v>0</v>
      </c>
      <c r="O21" s="38">
        <v>0</v>
      </c>
      <c r="P21" s="38">
        <v>0</v>
      </c>
      <c r="Q21" s="38">
        <v>0</v>
      </c>
      <c r="R21" s="38">
        <v>0</v>
      </c>
      <c r="S21" s="38">
        <v>0</v>
      </c>
      <c r="T21" s="38">
        <v>0</v>
      </c>
      <c r="U21" s="38">
        <v>0</v>
      </c>
      <c r="V21" s="38">
        <v>0</v>
      </c>
      <c r="W21" s="38">
        <v>0</v>
      </c>
      <c r="X21" s="38">
        <v>0</v>
      </c>
      <c r="Y21" s="38">
        <v>0</v>
      </c>
      <c r="Z21" s="38">
        <v>0</v>
      </c>
      <c r="AA21" s="38">
        <v>0</v>
      </c>
      <c r="AB21" s="38">
        <v>0</v>
      </c>
      <c r="AC21" s="38">
        <v>0</v>
      </c>
      <c r="AD21" s="39">
        <v>0</v>
      </c>
    </row>
    <row r="22" spans="1:30" ht="15" customHeight="1" x14ac:dyDescent="0.25">
      <c r="A22" s="7"/>
      <c r="B22" s="35" t="s">
        <v>112</v>
      </c>
      <c r="C22" s="38">
        <v>0</v>
      </c>
      <c r="D22" s="38">
        <v>31544</v>
      </c>
      <c r="E22" s="38">
        <v>0</v>
      </c>
      <c r="F22" s="38">
        <v>0</v>
      </c>
      <c r="G22" s="38">
        <v>0</v>
      </c>
      <c r="H22" s="38">
        <v>0</v>
      </c>
      <c r="I22" s="38">
        <v>0</v>
      </c>
      <c r="J22" s="38">
        <v>0</v>
      </c>
      <c r="K22" s="38">
        <v>0</v>
      </c>
      <c r="L22" s="38">
        <v>0</v>
      </c>
      <c r="M22" s="38">
        <v>0</v>
      </c>
      <c r="N22" s="38">
        <v>0</v>
      </c>
      <c r="O22" s="38">
        <v>0</v>
      </c>
      <c r="P22" s="38">
        <v>0</v>
      </c>
      <c r="Q22" s="38">
        <v>0</v>
      </c>
      <c r="R22" s="38">
        <v>16</v>
      </c>
      <c r="S22" s="38">
        <v>0</v>
      </c>
      <c r="T22" s="38">
        <v>0</v>
      </c>
      <c r="U22" s="38">
        <v>0</v>
      </c>
      <c r="V22" s="38">
        <v>0</v>
      </c>
      <c r="W22" s="38">
        <v>0</v>
      </c>
      <c r="X22" s="38">
        <v>0</v>
      </c>
      <c r="Y22" s="38">
        <v>0</v>
      </c>
      <c r="Z22" s="38">
        <v>0</v>
      </c>
      <c r="AA22" s="38">
        <v>0</v>
      </c>
      <c r="AB22" s="38">
        <v>0</v>
      </c>
      <c r="AC22" s="38">
        <v>0</v>
      </c>
      <c r="AD22" s="39">
        <v>0</v>
      </c>
    </row>
    <row r="23" spans="1:30" ht="15" customHeight="1" x14ac:dyDescent="0.25">
      <c r="A23" s="7"/>
      <c r="B23" s="35" t="s">
        <v>113</v>
      </c>
      <c r="C23" s="38">
        <v>0</v>
      </c>
      <c r="D23" s="38">
        <v>0</v>
      </c>
      <c r="E23" s="38">
        <v>0</v>
      </c>
      <c r="F23" s="38">
        <v>0</v>
      </c>
      <c r="G23" s="38">
        <v>0</v>
      </c>
      <c r="H23" s="38">
        <v>0</v>
      </c>
      <c r="I23" s="38">
        <v>0</v>
      </c>
      <c r="J23" s="38">
        <v>0</v>
      </c>
      <c r="K23" s="38">
        <v>17</v>
      </c>
      <c r="L23" s="38">
        <v>0</v>
      </c>
      <c r="M23" s="38">
        <v>0</v>
      </c>
      <c r="N23" s="38">
        <v>0</v>
      </c>
      <c r="O23" s="38">
        <v>0</v>
      </c>
      <c r="P23" s="38">
        <v>0</v>
      </c>
      <c r="Q23" s="38">
        <v>0</v>
      </c>
      <c r="R23" s="38">
        <v>0</v>
      </c>
      <c r="S23" s="38">
        <v>0</v>
      </c>
      <c r="T23" s="38">
        <v>0</v>
      </c>
      <c r="U23" s="38">
        <v>0</v>
      </c>
      <c r="V23" s="38">
        <v>0</v>
      </c>
      <c r="W23" s="38">
        <v>0</v>
      </c>
      <c r="X23" s="38">
        <v>0</v>
      </c>
      <c r="Y23" s="38">
        <v>0</v>
      </c>
      <c r="Z23" s="38">
        <v>0</v>
      </c>
      <c r="AA23" s="38">
        <v>0</v>
      </c>
      <c r="AB23" s="38">
        <v>0</v>
      </c>
      <c r="AC23" s="38">
        <v>0</v>
      </c>
      <c r="AD23" s="39">
        <v>0</v>
      </c>
    </row>
    <row r="24" spans="1:30" s="1" customFormat="1" ht="15" customHeight="1" x14ac:dyDescent="0.25">
      <c r="A24" s="7" t="s">
        <v>13</v>
      </c>
      <c r="B24" s="10" t="s">
        <v>64</v>
      </c>
      <c r="C24" s="31">
        <v>281138</v>
      </c>
      <c r="D24" s="31">
        <v>8320491</v>
      </c>
      <c r="E24" s="31">
        <v>384757</v>
      </c>
      <c r="F24" s="31">
        <v>771779</v>
      </c>
      <c r="G24" s="31">
        <v>542</v>
      </c>
      <c r="H24" s="31">
        <v>1282448</v>
      </c>
      <c r="I24" s="31">
        <v>418230</v>
      </c>
      <c r="J24" s="31">
        <v>108192</v>
      </c>
      <c r="K24" s="31">
        <v>65798</v>
      </c>
      <c r="L24" s="31">
        <v>1027763</v>
      </c>
      <c r="M24" s="31">
        <v>53581</v>
      </c>
      <c r="N24" s="31">
        <v>1822509</v>
      </c>
      <c r="O24" s="31">
        <v>25492</v>
      </c>
      <c r="P24" s="31">
        <v>3381140</v>
      </c>
      <c r="Q24" s="31">
        <v>451310</v>
      </c>
      <c r="R24" s="31">
        <v>8673866</v>
      </c>
      <c r="S24" s="31">
        <v>46651</v>
      </c>
      <c r="T24" s="31">
        <v>44059</v>
      </c>
      <c r="U24" s="31">
        <v>2135427</v>
      </c>
      <c r="V24" s="31">
        <v>53</v>
      </c>
      <c r="W24" s="31">
        <v>137</v>
      </c>
      <c r="X24" s="31">
        <v>6011542</v>
      </c>
      <c r="Y24" s="31">
        <v>185833</v>
      </c>
      <c r="Z24" s="31">
        <v>7521</v>
      </c>
      <c r="AA24" s="31">
        <v>0</v>
      </c>
      <c r="AB24" s="31">
        <v>0</v>
      </c>
      <c r="AC24" s="31">
        <v>0</v>
      </c>
      <c r="AD24" s="32">
        <v>459</v>
      </c>
    </row>
    <row r="25" spans="1:30" s="1" customFormat="1" ht="15" customHeight="1" x14ac:dyDescent="0.25">
      <c r="A25" s="7"/>
      <c r="B25" s="11" t="s">
        <v>114</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2"/>
    </row>
    <row r="26" spans="1:30" s="1" customFormat="1" ht="15" customHeight="1" x14ac:dyDescent="0.25">
      <c r="A26" s="37"/>
      <c r="B26" s="35" t="s">
        <v>111</v>
      </c>
      <c r="C26" s="38">
        <v>6457</v>
      </c>
      <c r="D26" s="38">
        <v>86442</v>
      </c>
      <c r="E26" s="38">
        <v>2205</v>
      </c>
      <c r="F26" s="38">
        <v>0</v>
      </c>
      <c r="G26" s="38">
        <v>0</v>
      </c>
      <c r="H26" s="38">
        <v>30</v>
      </c>
      <c r="I26" s="38">
        <v>0</v>
      </c>
      <c r="J26" s="38">
        <v>0</v>
      </c>
      <c r="K26" s="38">
        <v>700</v>
      </c>
      <c r="L26" s="38">
        <v>0</v>
      </c>
      <c r="M26" s="38">
        <v>8623</v>
      </c>
      <c r="N26" s="38">
        <v>137225</v>
      </c>
      <c r="O26" s="38">
        <v>0</v>
      </c>
      <c r="P26" s="38">
        <v>153783</v>
      </c>
      <c r="Q26" s="38">
        <v>6040</v>
      </c>
      <c r="R26" s="38">
        <v>73958</v>
      </c>
      <c r="S26" s="38">
        <v>373</v>
      </c>
      <c r="T26" s="38">
        <v>8698</v>
      </c>
      <c r="U26" s="38">
        <v>578140</v>
      </c>
      <c r="V26" s="38">
        <v>3</v>
      </c>
      <c r="W26" s="38">
        <v>137</v>
      </c>
      <c r="X26" s="38">
        <v>81384</v>
      </c>
      <c r="Y26" s="38">
        <v>0</v>
      </c>
      <c r="Z26" s="38">
        <v>7521</v>
      </c>
      <c r="AA26" s="38">
        <v>0</v>
      </c>
      <c r="AB26" s="38">
        <v>0</v>
      </c>
      <c r="AC26" s="38">
        <v>0</v>
      </c>
      <c r="AD26" s="39">
        <v>459</v>
      </c>
    </row>
    <row r="27" spans="1:30" s="1" customFormat="1" ht="15" customHeight="1" x14ac:dyDescent="0.25">
      <c r="A27" s="37"/>
      <c r="B27" s="35" t="s">
        <v>112</v>
      </c>
      <c r="C27" s="38">
        <v>274681</v>
      </c>
      <c r="D27" s="38">
        <v>8234049</v>
      </c>
      <c r="E27" s="38">
        <v>382552</v>
      </c>
      <c r="F27" s="38">
        <v>771779</v>
      </c>
      <c r="G27" s="38">
        <v>542</v>
      </c>
      <c r="H27" s="38">
        <v>1282418</v>
      </c>
      <c r="I27" s="38">
        <v>409773</v>
      </c>
      <c r="J27" s="38">
        <v>108192</v>
      </c>
      <c r="K27" s="38">
        <v>65098</v>
      </c>
      <c r="L27" s="38">
        <v>1027763</v>
      </c>
      <c r="M27" s="38">
        <v>44958</v>
      </c>
      <c r="N27" s="38">
        <v>1685284</v>
      </c>
      <c r="O27" s="38">
        <v>25492</v>
      </c>
      <c r="P27" s="38">
        <v>3227357</v>
      </c>
      <c r="Q27" s="38">
        <v>445270</v>
      </c>
      <c r="R27" s="38">
        <v>8599908</v>
      </c>
      <c r="S27" s="38">
        <v>46278</v>
      </c>
      <c r="T27" s="38">
        <v>35361</v>
      </c>
      <c r="U27" s="38">
        <v>1557287</v>
      </c>
      <c r="V27" s="38">
        <v>50</v>
      </c>
      <c r="W27" s="38">
        <v>0</v>
      </c>
      <c r="X27" s="38">
        <v>5930158</v>
      </c>
      <c r="Y27" s="38">
        <v>185833</v>
      </c>
      <c r="Z27" s="38">
        <v>0</v>
      </c>
      <c r="AA27" s="38">
        <v>0</v>
      </c>
      <c r="AB27" s="38">
        <v>0</v>
      </c>
      <c r="AC27" s="38">
        <v>0</v>
      </c>
      <c r="AD27" s="39">
        <v>0</v>
      </c>
    </row>
    <row r="28" spans="1:30" s="1" customFormat="1" ht="15" customHeight="1" x14ac:dyDescent="0.25">
      <c r="A28" s="37"/>
      <c r="B28" s="35" t="s">
        <v>113</v>
      </c>
      <c r="C28" s="38">
        <v>0</v>
      </c>
      <c r="D28" s="38">
        <v>0</v>
      </c>
      <c r="E28" s="38">
        <v>0</v>
      </c>
      <c r="F28" s="38">
        <v>0</v>
      </c>
      <c r="G28" s="38">
        <v>0</v>
      </c>
      <c r="H28" s="38">
        <v>0</v>
      </c>
      <c r="I28" s="38">
        <v>8457</v>
      </c>
      <c r="J28" s="38">
        <v>0</v>
      </c>
      <c r="K28" s="38">
        <v>0</v>
      </c>
      <c r="L28" s="38">
        <v>0</v>
      </c>
      <c r="M28" s="38">
        <v>0</v>
      </c>
      <c r="N28" s="38">
        <v>0</v>
      </c>
      <c r="O28" s="38">
        <v>0</v>
      </c>
      <c r="P28" s="38">
        <v>0</v>
      </c>
      <c r="Q28" s="38">
        <v>0</v>
      </c>
      <c r="R28" s="38">
        <v>0</v>
      </c>
      <c r="S28" s="38">
        <v>0</v>
      </c>
      <c r="T28" s="38">
        <v>0</v>
      </c>
      <c r="U28" s="38">
        <v>0</v>
      </c>
      <c r="V28" s="38">
        <v>0</v>
      </c>
      <c r="W28" s="38">
        <v>0</v>
      </c>
      <c r="X28" s="38">
        <v>0</v>
      </c>
      <c r="Y28" s="38">
        <v>0</v>
      </c>
      <c r="Z28" s="38">
        <v>0</v>
      </c>
      <c r="AA28" s="38">
        <v>0</v>
      </c>
      <c r="AB28" s="38">
        <v>0</v>
      </c>
      <c r="AC28" s="38">
        <v>0</v>
      </c>
      <c r="AD28" s="39">
        <v>0</v>
      </c>
    </row>
    <row r="29" spans="1:30" s="1" customFormat="1" ht="15" customHeight="1" x14ac:dyDescent="0.25">
      <c r="A29" s="7" t="s">
        <v>14</v>
      </c>
      <c r="B29" s="10" t="s">
        <v>65</v>
      </c>
      <c r="C29" s="31">
        <v>6365089</v>
      </c>
      <c r="D29" s="31">
        <v>35166993</v>
      </c>
      <c r="E29" s="31">
        <v>1051154</v>
      </c>
      <c r="F29" s="31">
        <v>1093040</v>
      </c>
      <c r="G29" s="31">
        <v>1075393</v>
      </c>
      <c r="H29" s="31">
        <v>422550</v>
      </c>
      <c r="I29" s="31">
        <v>385911</v>
      </c>
      <c r="J29" s="31">
        <v>604897</v>
      </c>
      <c r="K29" s="31">
        <v>114464</v>
      </c>
      <c r="L29" s="31">
        <v>7796226</v>
      </c>
      <c r="M29" s="31">
        <v>260916</v>
      </c>
      <c r="N29" s="31">
        <v>14622972</v>
      </c>
      <c r="O29" s="31">
        <v>24700</v>
      </c>
      <c r="P29" s="31">
        <v>55464684</v>
      </c>
      <c r="Q29" s="31">
        <v>7958</v>
      </c>
      <c r="R29" s="31">
        <v>26122921</v>
      </c>
      <c r="S29" s="31">
        <v>596919</v>
      </c>
      <c r="T29" s="31">
        <v>472576</v>
      </c>
      <c r="U29" s="31">
        <v>29810506</v>
      </c>
      <c r="V29" s="31">
        <v>132</v>
      </c>
      <c r="W29" s="31">
        <v>2128859</v>
      </c>
      <c r="X29" s="31">
        <v>42688829</v>
      </c>
      <c r="Y29" s="31">
        <v>1045803</v>
      </c>
      <c r="Z29" s="31">
        <v>3682994</v>
      </c>
      <c r="AA29" s="31">
        <v>6236130</v>
      </c>
      <c r="AB29" s="31">
        <v>505070</v>
      </c>
      <c r="AC29" s="31">
        <v>0</v>
      </c>
      <c r="AD29" s="32">
        <v>1022054</v>
      </c>
    </row>
    <row r="30" spans="1:30" s="1" customFormat="1" ht="15" customHeight="1" x14ac:dyDescent="0.25">
      <c r="A30" s="7"/>
      <c r="B30" s="11" t="s">
        <v>66</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2"/>
    </row>
    <row r="31" spans="1:30" s="1" customFormat="1" ht="15" customHeight="1" x14ac:dyDescent="0.25">
      <c r="A31" s="37"/>
      <c r="B31" s="35" t="s">
        <v>112</v>
      </c>
      <c r="C31" s="38">
        <v>1653553</v>
      </c>
      <c r="D31" s="38">
        <v>2609591</v>
      </c>
      <c r="E31" s="38">
        <v>0</v>
      </c>
      <c r="F31" s="38">
        <v>0</v>
      </c>
      <c r="G31" s="38">
        <v>440288</v>
      </c>
      <c r="H31" s="38">
        <v>384261</v>
      </c>
      <c r="I31" s="38">
        <v>63378</v>
      </c>
      <c r="J31" s="38">
        <v>251856</v>
      </c>
      <c r="K31" s="38">
        <v>972</v>
      </c>
      <c r="L31" s="38">
        <v>5235934</v>
      </c>
      <c r="M31" s="38">
        <v>28654</v>
      </c>
      <c r="N31" s="38">
        <v>3333783</v>
      </c>
      <c r="O31" s="38">
        <v>0</v>
      </c>
      <c r="P31" s="38">
        <v>12265088</v>
      </c>
      <c r="Q31" s="38">
        <v>0</v>
      </c>
      <c r="R31" s="38">
        <v>2518243</v>
      </c>
      <c r="S31" s="38">
        <v>19811</v>
      </c>
      <c r="T31" s="38">
        <v>0</v>
      </c>
      <c r="U31" s="38">
        <v>7546057</v>
      </c>
      <c r="V31" s="38">
        <v>0</v>
      </c>
      <c r="W31" s="38">
        <v>296112</v>
      </c>
      <c r="X31" s="38">
        <v>6583266</v>
      </c>
      <c r="Y31" s="38">
        <v>402706</v>
      </c>
      <c r="Z31" s="38">
        <v>585038</v>
      </c>
      <c r="AA31" s="38">
        <v>257316</v>
      </c>
      <c r="AB31" s="38">
        <v>235817</v>
      </c>
      <c r="AC31" s="38">
        <v>0</v>
      </c>
      <c r="AD31" s="39">
        <v>0</v>
      </c>
    </row>
    <row r="32" spans="1:30" s="1" customFormat="1" ht="15" customHeight="1" x14ac:dyDescent="0.25">
      <c r="A32" s="37"/>
      <c r="B32" s="35" t="s">
        <v>113</v>
      </c>
      <c r="C32" s="38">
        <v>4711536</v>
      </c>
      <c r="D32" s="38">
        <v>32557402</v>
      </c>
      <c r="E32" s="38">
        <v>1051154</v>
      </c>
      <c r="F32" s="38">
        <v>1093040</v>
      </c>
      <c r="G32" s="38">
        <v>635105</v>
      </c>
      <c r="H32" s="38">
        <v>38289</v>
      </c>
      <c r="I32" s="38">
        <v>322533</v>
      </c>
      <c r="J32" s="38">
        <v>353041</v>
      </c>
      <c r="K32" s="38">
        <v>113492</v>
      </c>
      <c r="L32" s="38">
        <v>2560292</v>
      </c>
      <c r="M32" s="38">
        <v>232262</v>
      </c>
      <c r="N32" s="38">
        <v>11289189</v>
      </c>
      <c r="O32" s="38">
        <v>24700</v>
      </c>
      <c r="P32" s="38">
        <v>43199596</v>
      </c>
      <c r="Q32" s="38">
        <v>7958</v>
      </c>
      <c r="R32" s="38">
        <v>23604678</v>
      </c>
      <c r="S32" s="38">
        <v>577108</v>
      </c>
      <c r="T32" s="38">
        <v>472576</v>
      </c>
      <c r="U32" s="38">
        <v>22264449</v>
      </c>
      <c r="V32" s="38">
        <v>132</v>
      </c>
      <c r="W32" s="38">
        <v>1832747</v>
      </c>
      <c r="X32" s="38">
        <v>36105563</v>
      </c>
      <c r="Y32" s="38">
        <v>643097</v>
      </c>
      <c r="Z32" s="38">
        <v>3097956</v>
      </c>
      <c r="AA32" s="38">
        <v>5978814</v>
      </c>
      <c r="AB32" s="38">
        <v>269253</v>
      </c>
      <c r="AC32" s="38">
        <v>0</v>
      </c>
      <c r="AD32" s="39">
        <v>1022054</v>
      </c>
    </row>
    <row r="33" spans="1:30" s="1" customFormat="1" ht="15" customHeight="1" x14ac:dyDescent="0.25">
      <c r="A33" s="7" t="s">
        <v>15</v>
      </c>
      <c r="B33" s="10" t="s">
        <v>67</v>
      </c>
      <c r="C33" s="31">
        <v>0</v>
      </c>
      <c r="D33" s="31">
        <v>175439</v>
      </c>
      <c r="E33" s="31">
        <v>0</v>
      </c>
      <c r="F33" s="31">
        <v>3347</v>
      </c>
      <c r="G33" s="31">
        <v>0</v>
      </c>
      <c r="H33" s="31">
        <v>0</v>
      </c>
      <c r="I33" s="31">
        <v>380</v>
      </c>
      <c r="J33" s="31">
        <v>0</v>
      </c>
      <c r="K33" s="31">
        <v>51</v>
      </c>
      <c r="L33" s="31">
        <v>142562</v>
      </c>
      <c r="M33" s="31">
        <v>0</v>
      </c>
      <c r="N33" s="31">
        <v>18261</v>
      </c>
      <c r="O33" s="31">
        <v>0</v>
      </c>
      <c r="P33" s="31">
        <v>7528</v>
      </c>
      <c r="Q33" s="31">
        <v>0</v>
      </c>
      <c r="R33" s="31">
        <v>4897</v>
      </c>
      <c r="S33" s="31">
        <v>0</v>
      </c>
      <c r="T33" s="31">
        <v>0</v>
      </c>
      <c r="U33" s="31">
        <v>34522</v>
      </c>
      <c r="V33" s="31">
        <v>0</v>
      </c>
      <c r="W33" s="31">
        <v>0</v>
      </c>
      <c r="X33" s="31">
        <v>91856</v>
      </c>
      <c r="Y33" s="31">
        <v>0</v>
      </c>
      <c r="Z33" s="31">
        <v>0</v>
      </c>
      <c r="AA33" s="31">
        <v>0</v>
      </c>
      <c r="AB33" s="31">
        <v>0</v>
      </c>
      <c r="AC33" s="31">
        <v>0</v>
      </c>
      <c r="AD33" s="32">
        <v>0</v>
      </c>
    </row>
    <row r="34" spans="1:30" ht="15" customHeight="1" x14ac:dyDescent="0.25">
      <c r="A34" s="7"/>
      <c r="B34" s="11" t="s">
        <v>115</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2"/>
    </row>
    <row r="35" spans="1:30" ht="15" customHeight="1" x14ac:dyDescent="0.25">
      <c r="A35" s="7" t="s">
        <v>16</v>
      </c>
      <c r="B35" s="10" t="s">
        <v>116</v>
      </c>
      <c r="C35" s="31">
        <v>0</v>
      </c>
      <c r="D35" s="31">
        <v>0</v>
      </c>
      <c r="E35" s="31">
        <v>0</v>
      </c>
      <c r="F35" s="31">
        <v>0</v>
      </c>
      <c r="G35" s="31">
        <v>0</v>
      </c>
      <c r="H35" s="31">
        <v>0</v>
      </c>
      <c r="I35" s="31">
        <v>0</v>
      </c>
      <c r="J35" s="31">
        <v>0</v>
      </c>
      <c r="K35" s="31">
        <v>0</v>
      </c>
      <c r="L35" s="31">
        <v>0</v>
      </c>
      <c r="M35" s="31">
        <v>0</v>
      </c>
      <c r="N35" s="31">
        <v>0</v>
      </c>
      <c r="O35" s="31">
        <v>0</v>
      </c>
      <c r="P35" s="31">
        <v>0</v>
      </c>
      <c r="Q35" s="31">
        <v>0</v>
      </c>
      <c r="R35" s="31">
        <v>57405</v>
      </c>
      <c r="S35" s="31">
        <v>0</v>
      </c>
      <c r="T35" s="31">
        <v>592</v>
      </c>
      <c r="U35" s="31">
        <v>61153</v>
      </c>
      <c r="V35" s="31">
        <v>0</v>
      </c>
      <c r="W35" s="31">
        <v>0</v>
      </c>
      <c r="X35" s="31">
        <v>257320</v>
      </c>
      <c r="Y35" s="31">
        <v>0</v>
      </c>
      <c r="Z35" s="31">
        <v>0</v>
      </c>
      <c r="AA35" s="31">
        <v>7337</v>
      </c>
      <c r="AB35" s="31">
        <v>0</v>
      </c>
      <c r="AC35" s="31">
        <v>0</v>
      </c>
      <c r="AD35" s="32">
        <v>0</v>
      </c>
    </row>
    <row r="36" spans="1:30" s="1" customFormat="1" ht="15" customHeight="1" x14ac:dyDescent="0.25">
      <c r="A36" s="7"/>
      <c r="B36" s="11" t="s">
        <v>68</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2"/>
    </row>
    <row r="37" spans="1:30" s="1" customFormat="1" ht="15" customHeight="1" x14ac:dyDescent="0.25">
      <c r="A37" s="7" t="s">
        <v>17</v>
      </c>
      <c r="B37" s="10" t="s">
        <v>69</v>
      </c>
      <c r="C37" s="31">
        <v>0</v>
      </c>
      <c r="D37" s="31">
        <v>3276905</v>
      </c>
      <c r="E37" s="31">
        <v>0</v>
      </c>
      <c r="F37" s="31">
        <v>0</v>
      </c>
      <c r="G37" s="31">
        <v>123819</v>
      </c>
      <c r="H37" s="31">
        <v>30286</v>
      </c>
      <c r="I37" s="31">
        <v>227560</v>
      </c>
      <c r="J37" s="31">
        <v>264</v>
      </c>
      <c r="K37" s="31">
        <v>4920</v>
      </c>
      <c r="L37" s="31">
        <v>62500</v>
      </c>
      <c r="M37" s="31">
        <v>0</v>
      </c>
      <c r="N37" s="31">
        <v>348828</v>
      </c>
      <c r="O37" s="31">
        <v>24</v>
      </c>
      <c r="P37" s="31">
        <v>1620517</v>
      </c>
      <c r="Q37" s="31">
        <v>3975</v>
      </c>
      <c r="R37" s="31">
        <v>622396</v>
      </c>
      <c r="S37" s="31">
        <v>0</v>
      </c>
      <c r="T37" s="31">
        <v>0</v>
      </c>
      <c r="U37" s="31">
        <v>302490</v>
      </c>
      <c r="V37" s="31">
        <v>0</v>
      </c>
      <c r="W37" s="31">
        <v>0</v>
      </c>
      <c r="X37" s="31">
        <v>566424</v>
      </c>
      <c r="Y37" s="31">
        <v>173643</v>
      </c>
      <c r="Z37" s="31">
        <v>9527</v>
      </c>
      <c r="AA37" s="31">
        <v>0</v>
      </c>
      <c r="AB37" s="31">
        <v>5136</v>
      </c>
      <c r="AC37" s="31">
        <v>0</v>
      </c>
      <c r="AD37" s="32">
        <v>0</v>
      </c>
    </row>
    <row r="38" spans="1:30" s="1" customFormat="1" ht="15" customHeight="1" x14ac:dyDescent="0.25">
      <c r="A38" s="7"/>
      <c r="B38" s="11" t="s">
        <v>109</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2"/>
    </row>
    <row r="39" spans="1:30" s="1" customFormat="1" ht="15" customHeight="1" x14ac:dyDescent="0.25">
      <c r="A39" s="7" t="s">
        <v>18</v>
      </c>
      <c r="B39" s="10" t="s">
        <v>70</v>
      </c>
      <c r="C39" s="31">
        <v>42470</v>
      </c>
      <c r="D39" s="31">
        <v>374831</v>
      </c>
      <c r="E39" s="31">
        <v>6953</v>
      </c>
      <c r="F39" s="31">
        <v>0</v>
      </c>
      <c r="G39" s="31">
        <v>1085</v>
      </c>
      <c r="H39" s="31">
        <v>14277</v>
      </c>
      <c r="I39" s="31">
        <v>7624</v>
      </c>
      <c r="J39" s="31">
        <v>2212</v>
      </c>
      <c r="K39" s="31">
        <v>8606</v>
      </c>
      <c r="L39" s="31">
        <v>21059</v>
      </c>
      <c r="M39" s="31">
        <v>6679</v>
      </c>
      <c r="N39" s="31">
        <v>243128</v>
      </c>
      <c r="O39" s="31">
        <v>31</v>
      </c>
      <c r="P39" s="31">
        <v>438153</v>
      </c>
      <c r="Q39" s="31">
        <v>6</v>
      </c>
      <c r="R39" s="31">
        <v>214692</v>
      </c>
      <c r="S39" s="31">
        <v>2967</v>
      </c>
      <c r="T39" s="31">
        <v>5384</v>
      </c>
      <c r="U39" s="31">
        <v>143858</v>
      </c>
      <c r="V39" s="31">
        <v>144</v>
      </c>
      <c r="W39" s="31">
        <v>2799</v>
      </c>
      <c r="X39" s="31">
        <v>370045</v>
      </c>
      <c r="Y39" s="31">
        <v>2122</v>
      </c>
      <c r="Z39" s="31">
        <v>36636</v>
      </c>
      <c r="AA39" s="31">
        <v>32670</v>
      </c>
      <c r="AB39" s="31">
        <v>55713</v>
      </c>
      <c r="AC39" s="31">
        <v>36838</v>
      </c>
      <c r="AD39" s="32">
        <v>2954</v>
      </c>
    </row>
    <row r="40" spans="1:30" s="1" customFormat="1" ht="15" customHeight="1" x14ac:dyDescent="0.25">
      <c r="A40" s="7"/>
      <c r="B40" s="11" t="s">
        <v>71</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2"/>
    </row>
    <row r="41" spans="1:30" s="1" customFormat="1" ht="15" customHeight="1" x14ac:dyDescent="0.25">
      <c r="A41" s="37"/>
      <c r="B41" s="35" t="s">
        <v>117</v>
      </c>
      <c r="C41" s="38">
        <v>42470</v>
      </c>
      <c r="D41" s="38">
        <v>374831</v>
      </c>
      <c r="E41" s="38">
        <v>6953</v>
      </c>
      <c r="F41" s="38">
        <v>0</v>
      </c>
      <c r="G41" s="38">
        <v>1085</v>
      </c>
      <c r="H41" s="38">
        <v>14277</v>
      </c>
      <c r="I41" s="38">
        <v>7091</v>
      </c>
      <c r="J41" s="38">
        <v>2212</v>
      </c>
      <c r="K41" s="38">
        <v>8606</v>
      </c>
      <c r="L41" s="38">
        <v>21059</v>
      </c>
      <c r="M41" s="38">
        <v>6679</v>
      </c>
      <c r="N41" s="38">
        <v>243128</v>
      </c>
      <c r="O41" s="38">
        <v>31</v>
      </c>
      <c r="P41" s="38">
        <v>433098</v>
      </c>
      <c r="Q41" s="38">
        <v>6</v>
      </c>
      <c r="R41" s="38">
        <v>214692</v>
      </c>
      <c r="S41" s="38">
        <v>2967</v>
      </c>
      <c r="T41" s="38">
        <v>5384</v>
      </c>
      <c r="U41" s="38">
        <v>143858</v>
      </c>
      <c r="V41" s="38">
        <v>144</v>
      </c>
      <c r="W41" s="38">
        <v>2799</v>
      </c>
      <c r="X41" s="38">
        <v>370045</v>
      </c>
      <c r="Y41" s="38">
        <v>2122</v>
      </c>
      <c r="Z41" s="38">
        <v>36636</v>
      </c>
      <c r="AA41" s="38">
        <v>32670</v>
      </c>
      <c r="AB41" s="38">
        <v>55713</v>
      </c>
      <c r="AC41" s="38">
        <v>36838</v>
      </c>
      <c r="AD41" s="39">
        <v>2954</v>
      </c>
    </row>
    <row r="42" spans="1:30" s="1" customFormat="1" ht="15" customHeight="1" x14ac:dyDescent="0.25">
      <c r="A42" s="37"/>
      <c r="B42" s="35" t="s">
        <v>118</v>
      </c>
      <c r="C42" s="38">
        <v>0</v>
      </c>
      <c r="D42" s="38">
        <v>0</v>
      </c>
      <c r="E42" s="38">
        <v>0</v>
      </c>
      <c r="F42" s="38">
        <v>0</v>
      </c>
      <c r="G42" s="38">
        <v>0</v>
      </c>
      <c r="H42" s="38">
        <v>0</v>
      </c>
      <c r="I42" s="38">
        <v>533</v>
      </c>
      <c r="J42" s="38">
        <v>0</v>
      </c>
      <c r="K42" s="38">
        <v>0</v>
      </c>
      <c r="L42" s="38">
        <v>0</v>
      </c>
      <c r="M42" s="38">
        <v>0</v>
      </c>
      <c r="N42" s="38">
        <v>0</v>
      </c>
      <c r="O42" s="38">
        <v>0</v>
      </c>
      <c r="P42" s="38">
        <v>5055</v>
      </c>
      <c r="Q42" s="38">
        <v>0</v>
      </c>
      <c r="R42" s="38">
        <v>0</v>
      </c>
      <c r="S42" s="38">
        <v>0</v>
      </c>
      <c r="T42" s="38">
        <v>0</v>
      </c>
      <c r="U42" s="38">
        <v>0</v>
      </c>
      <c r="V42" s="38">
        <v>0</v>
      </c>
      <c r="W42" s="38">
        <v>0</v>
      </c>
      <c r="X42" s="38">
        <v>0</v>
      </c>
      <c r="Y42" s="38">
        <v>0</v>
      </c>
      <c r="Z42" s="38">
        <v>0</v>
      </c>
      <c r="AA42" s="38">
        <v>0</v>
      </c>
      <c r="AB42" s="38">
        <v>0</v>
      </c>
      <c r="AC42" s="38">
        <v>0</v>
      </c>
      <c r="AD42" s="39">
        <v>0</v>
      </c>
    </row>
    <row r="43" spans="1:30" s="1" customFormat="1" ht="15" customHeight="1" x14ac:dyDescent="0.25">
      <c r="A43" s="7" t="s">
        <v>19</v>
      </c>
      <c r="B43" s="10" t="s">
        <v>72</v>
      </c>
      <c r="C43" s="31">
        <v>9580</v>
      </c>
      <c r="D43" s="31">
        <v>28895</v>
      </c>
      <c r="E43" s="31">
        <v>246</v>
      </c>
      <c r="F43" s="31">
        <v>0</v>
      </c>
      <c r="G43" s="31">
        <v>24782</v>
      </c>
      <c r="H43" s="31">
        <v>2760</v>
      </c>
      <c r="I43" s="31">
        <v>134</v>
      </c>
      <c r="J43" s="31">
        <v>350</v>
      </c>
      <c r="K43" s="31">
        <v>726</v>
      </c>
      <c r="L43" s="31">
        <v>0</v>
      </c>
      <c r="M43" s="31">
        <v>1387</v>
      </c>
      <c r="N43" s="31">
        <v>30644</v>
      </c>
      <c r="O43" s="31">
        <v>872</v>
      </c>
      <c r="P43" s="31">
        <v>53389</v>
      </c>
      <c r="Q43" s="31">
        <v>5432</v>
      </c>
      <c r="R43" s="31">
        <v>10259</v>
      </c>
      <c r="S43" s="31">
        <v>0</v>
      </c>
      <c r="T43" s="31">
        <v>68</v>
      </c>
      <c r="U43" s="31">
        <v>51512</v>
      </c>
      <c r="V43" s="31">
        <v>23</v>
      </c>
      <c r="W43" s="31">
        <v>7284</v>
      </c>
      <c r="X43" s="31">
        <v>29974</v>
      </c>
      <c r="Y43" s="31">
        <v>5852</v>
      </c>
      <c r="Z43" s="31">
        <v>1531</v>
      </c>
      <c r="AA43" s="31">
        <v>12270</v>
      </c>
      <c r="AB43" s="31">
        <v>847</v>
      </c>
      <c r="AC43" s="31">
        <v>242</v>
      </c>
      <c r="AD43" s="32">
        <v>70164</v>
      </c>
    </row>
    <row r="44" spans="1:30" s="1" customFormat="1" ht="15" customHeight="1" x14ac:dyDescent="0.25">
      <c r="A44" s="7"/>
      <c r="B44" s="11" t="s">
        <v>43</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2"/>
    </row>
    <row r="45" spans="1:30" s="1" customFormat="1" ht="15" customHeight="1" x14ac:dyDescent="0.25">
      <c r="A45" s="37"/>
      <c r="B45" s="35" t="s">
        <v>119</v>
      </c>
      <c r="C45" s="38">
        <v>0</v>
      </c>
      <c r="D45" s="38">
        <v>0</v>
      </c>
      <c r="E45" s="38">
        <v>0</v>
      </c>
      <c r="F45" s="38">
        <v>0</v>
      </c>
      <c r="G45" s="38">
        <v>0</v>
      </c>
      <c r="H45" s="38">
        <v>0</v>
      </c>
      <c r="I45" s="38">
        <v>0</v>
      </c>
      <c r="J45" s="38">
        <v>0</v>
      </c>
      <c r="K45" s="38">
        <v>0</v>
      </c>
      <c r="L45" s="38">
        <v>0</v>
      </c>
      <c r="M45" s="38">
        <v>0</v>
      </c>
      <c r="N45" s="38">
        <v>0</v>
      </c>
      <c r="O45" s="38">
        <v>0</v>
      </c>
      <c r="P45" s="38">
        <v>0</v>
      </c>
      <c r="Q45" s="38">
        <v>0</v>
      </c>
      <c r="R45" s="38">
        <v>0</v>
      </c>
      <c r="S45" s="38">
        <v>0</v>
      </c>
      <c r="T45" s="38">
        <v>0</v>
      </c>
      <c r="U45" s="38">
        <v>0</v>
      </c>
      <c r="V45" s="38">
        <v>0</v>
      </c>
      <c r="W45" s="38">
        <v>0</v>
      </c>
      <c r="X45" s="38">
        <v>0</v>
      </c>
      <c r="Y45" s="38">
        <v>0</v>
      </c>
      <c r="Z45" s="38">
        <v>0</v>
      </c>
      <c r="AA45" s="38">
        <v>0</v>
      </c>
      <c r="AB45" s="38">
        <v>0</v>
      </c>
      <c r="AC45" s="38">
        <v>0</v>
      </c>
      <c r="AD45" s="39">
        <v>11958</v>
      </c>
    </row>
    <row r="46" spans="1:30" s="1" customFormat="1" ht="15" customHeight="1" x14ac:dyDescent="0.25">
      <c r="A46" s="37"/>
      <c r="B46" s="35" t="s">
        <v>120</v>
      </c>
      <c r="C46" s="38">
        <v>9580</v>
      </c>
      <c r="D46" s="38">
        <v>28895</v>
      </c>
      <c r="E46" s="38">
        <v>246</v>
      </c>
      <c r="F46" s="38">
        <v>0</v>
      </c>
      <c r="G46" s="38">
        <v>24782</v>
      </c>
      <c r="H46" s="38">
        <v>2760</v>
      </c>
      <c r="I46" s="38">
        <v>134</v>
      </c>
      <c r="J46" s="38">
        <v>350</v>
      </c>
      <c r="K46" s="38">
        <v>726</v>
      </c>
      <c r="L46" s="38">
        <v>0</v>
      </c>
      <c r="M46" s="38">
        <v>1387</v>
      </c>
      <c r="N46" s="38">
        <v>30644</v>
      </c>
      <c r="O46" s="38">
        <v>872</v>
      </c>
      <c r="P46" s="38">
        <v>53389</v>
      </c>
      <c r="Q46" s="38">
        <v>5432</v>
      </c>
      <c r="R46" s="38">
        <v>10259</v>
      </c>
      <c r="S46" s="38">
        <v>0</v>
      </c>
      <c r="T46" s="38">
        <v>68</v>
      </c>
      <c r="U46" s="38">
        <v>51512</v>
      </c>
      <c r="V46" s="38">
        <v>23</v>
      </c>
      <c r="W46" s="38">
        <v>7284</v>
      </c>
      <c r="X46" s="38">
        <v>29974</v>
      </c>
      <c r="Y46" s="38">
        <v>5852</v>
      </c>
      <c r="Z46" s="38">
        <v>1531</v>
      </c>
      <c r="AA46" s="38">
        <v>12270</v>
      </c>
      <c r="AB46" s="38">
        <v>847</v>
      </c>
      <c r="AC46" s="38">
        <v>242</v>
      </c>
      <c r="AD46" s="39">
        <v>58206</v>
      </c>
    </row>
    <row r="47" spans="1:30" s="1" customFormat="1" ht="15" customHeight="1" x14ac:dyDescent="0.25">
      <c r="A47" s="7" t="s">
        <v>20</v>
      </c>
      <c r="B47" s="10" t="s">
        <v>73</v>
      </c>
      <c r="C47" s="31">
        <v>48117</v>
      </c>
      <c r="D47" s="31">
        <v>2660992</v>
      </c>
      <c r="E47" s="31">
        <v>24</v>
      </c>
      <c r="F47" s="31">
        <v>43968</v>
      </c>
      <c r="G47" s="31">
        <v>430</v>
      </c>
      <c r="H47" s="31">
        <v>2248</v>
      </c>
      <c r="I47" s="31">
        <v>2953</v>
      </c>
      <c r="J47" s="31">
        <v>7282</v>
      </c>
      <c r="K47" s="31">
        <v>257</v>
      </c>
      <c r="L47" s="31">
        <v>43569</v>
      </c>
      <c r="M47" s="31">
        <v>1084</v>
      </c>
      <c r="N47" s="31">
        <v>460074</v>
      </c>
      <c r="O47" s="31">
        <v>3500</v>
      </c>
      <c r="P47" s="31">
        <v>1928527</v>
      </c>
      <c r="Q47" s="31">
        <v>8193</v>
      </c>
      <c r="R47" s="31">
        <v>972689</v>
      </c>
      <c r="S47" s="31">
        <v>0</v>
      </c>
      <c r="T47" s="31">
        <v>2450</v>
      </c>
      <c r="U47" s="31">
        <v>330304</v>
      </c>
      <c r="V47" s="31">
        <v>2144</v>
      </c>
      <c r="W47" s="31">
        <v>5847</v>
      </c>
      <c r="X47" s="31">
        <v>617656</v>
      </c>
      <c r="Y47" s="31">
        <v>121795</v>
      </c>
      <c r="Z47" s="31">
        <v>52614</v>
      </c>
      <c r="AA47" s="31">
        <v>16722</v>
      </c>
      <c r="AB47" s="31">
        <v>5313</v>
      </c>
      <c r="AC47" s="31">
        <v>1233</v>
      </c>
      <c r="AD47" s="32">
        <v>25660</v>
      </c>
    </row>
    <row r="48" spans="1:30" s="1" customFormat="1" ht="15" customHeight="1" x14ac:dyDescent="0.25">
      <c r="A48" s="7"/>
      <c r="B48" s="11" t="s">
        <v>74</v>
      </c>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2"/>
    </row>
    <row r="49" spans="1:30" s="1" customFormat="1" ht="15" customHeight="1" x14ac:dyDescent="0.25">
      <c r="A49" s="37"/>
      <c r="B49" s="35" t="s">
        <v>121</v>
      </c>
      <c r="C49" s="38">
        <v>59</v>
      </c>
      <c r="D49" s="38">
        <v>31494</v>
      </c>
      <c r="E49" s="38">
        <v>0</v>
      </c>
      <c r="F49" s="38">
        <v>0</v>
      </c>
      <c r="G49" s="38">
        <v>0</v>
      </c>
      <c r="H49" s="38">
        <v>144</v>
      </c>
      <c r="I49" s="38">
        <v>1136</v>
      </c>
      <c r="J49" s="38">
        <v>678</v>
      </c>
      <c r="K49" s="38">
        <v>0</v>
      </c>
      <c r="L49" s="38">
        <v>13471</v>
      </c>
      <c r="M49" s="38">
        <v>0</v>
      </c>
      <c r="N49" s="38">
        <v>2509</v>
      </c>
      <c r="O49" s="38">
        <v>196</v>
      </c>
      <c r="P49" s="38">
        <v>27324</v>
      </c>
      <c r="Q49" s="38">
        <v>429</v>
      </c>
      <c r="R49" s="38">
        <v>1241</v>
      </c>
      <c r="S49" s="38">
        <v>0</v>
      </c>
      <c r="T49" s="38">
        <v>0</v>
      </c>
      <c r="U49" s="38">
        <v>20468</v>
      </c>
      <c r="V49" s="38">
        <v>141</v>
      </c>
      <c r="W49" s="38">
        <v>0</v>
      </c>
      <c r="X49" s="38">
        <v>29628</v>
      </c>
      <c r="Y49" s="38">
        <v>39776</v>
      </c>
      <c r="Z49" s="38">
        <v>532</v>
      </c>
      <c r="AA49" s="38">
        <v>11568</v>
      </c>
      <c r="AB49" s="38">
        <v>272</v>
      </c>
      <c r="AC49" s="38">
        <v>56</v>
      </c>
      <c r="AD49" s="39">
        <v>0</v>
      </c>
    </row>
    <row r="50" spans="1:30" s="1" customFormat="1" ht="15" customHeight="1" x14ac:dyDescent="0.25">
      <c r="A50" s="37"/>
      <c r="B50" s="35" t="s">
        <v>122</v>
      </c>
      <c r="C50" s="38">
        <v>48058</v>
      </c>
      <c r="D50" s="38">
        <v>2629498</v>
      </c>
      <c r="E50" s="38">
        <v>24</v>
      </c>
      <c r="F50" s="38">
        <v>43968</v>
      </c>
      <c r="G50" s="38">
        <v>430</v>
      </c>
      <c r="H50" s="38">
        <v>2104</v>
      </c>
      <c r="I50" s="38">
        <v>1817</v>
      </c>
      <c r="J50" s="38">
        <v>6604</v>
      </c>
      <c r="K50" s="38">
        <v>257</v>
      </c>
      <c r="L50" s="38">
        <v>30098</v>
      </c>
      <c r="M50" s="38">
        <v>1084</v>
      </c>
      <c r="N50" s="38">
        <v>457565</v>
      </c>
      <c r="O50" s="38">
        <v>3304</v>
      </c>
      <c r="P50" s="38">
        <v>1901203</v>
      </c>
      <c r="Q50" s="38">
        <v>7764</v>
      </c>
      <c r="R50" s="38">
        <v>971448</v>
      </c>
      <c r="S50" s="38">
        <v>0</v>
      </c>
      <c r="T50" s="38">
        <v>2450</v>
      </c>
      <c r="U50" s="38">
        <v>309836</v>
      </c>
      <c r="V50" s="38">
        <v>2003</v>
      </c>
      <c r="W50" s="38">
        <v>5847</v>
      </c>
      <c r="X50" s="38">
        <v>588028</v>
      </c>
      <c r="Y50" s="38">
        <v>82019</v>
      </c>
      <c r="Z50" s="38">
        <v>52082</v>
      </c>
      <c r="AA50" s="38">
        <v>5154</v>
      </c>
      <c r="AB50" s="38">
        <v>5041</v>
      </c>
      <c r="AC50" s="38">
        <v>1177</v>
      </c>
      <c r="AD50" s="39">
        <v>25660</v>
      </c>
    </row>
    <row r="51" spans="1:30" s="1" customFormat="1" ht="15" customHeight="1" x14ac:dyDescent="0.25">
      <c r="A51" s="7" t="s">
        <v>21</v>
      </c>
      <c r="B51" s="10" t="s">
        <v>75</v>
      </c>
      <c r="C51" s="31">
        <v>70799</v>
      </c>
      <c r="D51" s="31">
        <v>1323649</v>
      </c>
      <c r="E51" s="31">
        <v>15901</v>
      </c>
      <c r="F51" s="31">
        <v>20786</v>
      </c>
      <c r="G51" s="31">
        <v>12604</v>
      </c>
      <c r="H51" s="31">
        <v>67993</v>
      </c>
      <c r="I51" s="31">
        <v>27180</v>
      </c>
      <c r="J51" s="31">
        <v>7755</v>
      </c>
      <c r="K51" s="31">
        <v>6901</v>
      </c>
      <c r="L51" s="31">
        <v>371564</v>
      </c>
      <c r="M51" s="31">
        <v>2773</v>
      </c>
      <c r="N51" s="31">
        <v>871322</v>
      </c>
      <c r="O51" s="31">
        <v>23072</v>
      </c>
      <c r="P51" s="31">
        <v>349206</v>
      </c>
      <c r="Q51" s="31">
        <v>92081</v>
      </c>
      <c r="R51" s="31">
        <v>3080779</v>
      </c>
      <c r="S51" s="31">
        <v>4375</v>
      </c>
      <c r="T51" s="31">
        <v>10536</v>
      </c>
      <c r="U51" s="31">
        <v>224412</v>
      </c>
      <c r="V51" s="31">
        <v>518</v>
      </c>
      <c r="W51" s="31">
        <v>37050</v>
      </c>
      <c r="X51" s="31">
        <v>157358</v>
      </c>
      <c r="Y51" s="31">
        <v>179656</v>
      </c>
      <c r="Z51" s="31">
        <v>22433</v>
      </c>
      <c r="AA51" s="31">
        <v>38763</v>
      </c>
      <c r="AB51" s="31">
        <v>214915</v>
      </c>
      <c r="AC51" s="31">
        <v>27885</v>
      </c>
      <c r="AD51" s="32">
        <v>10134</v>
      </c>
    </row>
    <row r="52" spans="1:30" s="1" customFormat="1" ht="15" customHeight="1" x14ac:dyDescent="0.25">
      <c r="A52" s="7"/>
      <c r="B52" s="11" t="s">
        <v>44</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2"/>
    </row>
    <row r="53" spans="1:30" s="1" customFormat="1" ht="15" customHeight="1" x14ac:dyDescent="0.25">
      <c r="A53" s="7" t="s">
        <v>22</v>
      </c>
      <c r="B53" s="10" t="s">
        <v>76</v>
      </c>
      <c r="C53" s="31">
        <v>11270</v>
      </c>
      <c r="D53" s="31">
        <v>1108529</v>
      </c>
      <c r="E53" s="31">
        <v>0</v>
      </c>
      <c r="F53" s="31">
        <v>106585</v>
      </c>
      <c r="G53" s="31">
        <v>0</v>
      </c>
      <c r="H53" s="31">
        <v>0</v>
      </c>
      <c r="I53" s="31">
        <v>0</v>
      </c>
      <c r="J53" s="31">
        <v>11776</v>
      </c>
      <c r="K53" s="31">
        <v>86</v>
      </c>
      <c r="L53" s="31">
        <v>27671</v>
      </c>
      <c r="M53" s="31">
        <v>3014</v>
      </c>
      <c r="N53" s="31">
        <v>0</v>
      </c>
      <c r="O53" s="31">
        <v>0</v>
      </c>
      <c r="P53" s="31">
        <v>805564</v>
      </c>
      <c r="Q53" s="31">
        <v>0</v>
      </c>
      <c r="R53" s="31">
        <v>141959</v>
      </c>
      <c r="S53" s="31">
        <v>0</v>
      </c>
      <c r="T53" s="31">
        <v>0</v>
      </c>
      <c r="U53" s="31">
        <v>26944</v>
      </c>
      <c r="V53" s="31">
        <v>606</v>
      </c>
      <c r="W53" s="31">
        <v>0</v>
      </c>
      <c r="X53" s="31">
        <v>66061</v>
      </c>
      <c r="Y53" s="31">
        <v>153358</v>
      </c>
      <c r="Z53" s="31">
        <v>51238</v>
      </c>
      <c r="AA53" s="31">
        <v>11616</v>
      </c>
      <c r="AB53" s="31">
        <v>0</v>
      </c>
      <c r="AC53" s="31">
        <v>0</v>
      </c>
      <c r="AD53" s="32">
        <v>0</v>
      </c>
    </row>
    <row r="54" spans="1:30" s="1" customFormat="1" ht="15" customHeight="1" x14ac:dyDescent="0.25">
      <c r="A54" s="7"/>
      <c r="B54" s="11" t="s">
        <v>123</v>
      </c>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2"/>
    </row>
    <row r="55" spans="1:30" s="1" customFormat="1" ht="15" customHeight="1" x14ac:dyDescent="0.25">
      <c r="A55" s="36"/>
      <c r="B55" s="17" t="s">
        <v>124</v>
      </c>
      <c r="C55" s="27">
        <v>7627450</v>
      </c>
      <c r="D55" s="27">
        <v>57179884</v>
      </c>
      <c r="E55" s="27">
        <v>1598240</v>
      </c>
      <c r="F55" s="27">
        <v>2088441</v>
      </c>
      <c r="G55" s="27">
        <v>1369963</v>
      </c>
      <c r="H55" s="27">
        <v>2053794</v>
      </c>
      <c r="I55" s="27">
        <v>1149990</v>
      </c>
      <c r="J55" s="27">
        <v>826514</v>
      </c>
      <c r="K55" s="27">
        <v>328437</v>
      </c>
      <c r="L55" s="27">
        <v>10225243</v>
      </c>
      <c r="M55" s="27">
        <v>432273</v>
      </c>
      <c r="N55" s="27">
        <v>20784670</v>
      </c>
      <c r="O55" s="27">
        <v>191460</v>
      </c>
      <c r="P55" s="27">
        <v>79791520</v>
      </c>
      <c r="Q55" s="27">
        <v>680701</v>
      </c>
      <c r="R55" s="27">
        <v>44755132</v>
      </c>
      <c r="S55" s="27">
        <v>692837</v>
      </c>
      <c r="T55" s="27">
        <v>557339</v>
      </c>
      <c r="U55" s="27">
        <v>35671360</v>
      </c>
      <c r="V55" s="27">
        <v>26180</v>
      </c>
      <c r="W55" s="27">
        <v>2422718</v>
      </c>
      <c r="X55" s="27">
        <v>56467851</v>
      </c>
      <c r="Y55" s="27">
        <v>2337958</v>
      </c>
      <c r="Z55" s="27">
        <v>4162528</v>
      </c>
      <c r="AA55" s="27">
        <v>6503777</v>
      </c>
      <c r="AB55" s="27">
        <v>1110274</v>
      </c>
      <c r="AC55" s="27">
        <v>66199</v>
      </c>
      <c r="AD55" s="29">
        <v>1138532</v>
      </c>
    </row>
    <row r="56" spans="1:30" s="1" customFormat="1" ht="15" customHeight="1" x14ac:dyDescent="0.25">
      <c r="A56" s="8"/>
      <c r="B56" s="9" t="s">
        <v>45</v>
      </c>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41"/>
    </row>
    <row r="57" spans="1:30" s="1" customFormat="1" ht="15" customHeight="1" x14ac:dyDescent="0.25">
      <c r="A57" s="7" t="s">
        <v>9</v>
      </c>
      <c r="B57" s="10" t="s">
        <v>3</v>
      </c>
      <c r="C57" s="31">
        <v>160</v>
      </c>
      <c r="D57" s="31">
        <v>481021</v>
      </c>
      <c r="E57" s="31">
        <v>0</v>
      </c>
      <c r="F57" s="31">
        <v>76230</v>
      </c>
      <c r="G57" s="31">
        <v>0</v>
      </c>
      <c r="H57" s="31">
        <v>7606</v>
      </c>
      <c r="I57" s="31">
        <v>61345</v>
      </c>
      <c r="J57" s="31">
        <v>780</v>
      </c>
      <c r="K57" s="31">
        <v>48</v>
      </c>
      <c r="L57" s="31">
        <v>382</v>
      </c>
      <c r="M57" s="31">
        <v>0</v>
      </c>
      <c r="N57" s="31">
        <v>11295</v>
      </c>
      <c r="O57" s="31">
        <v>0</v>
      </c>
      <c r="P57" s="31">
        <v>986358</v>
      </c>
      <c r="Q57" s="31">
        <v>41265</v>
      </c>
      <c r="R57" s="31">
        <v>597854</v>
      </c>
      <c r="S57" s="31">
        <v>622</v>
      </c>
      <c r="T57" s="31">
        <v>32</v>
      </c>
      <c r="U57" s="31">
        <v>164294</v>
      </c>
      <c r="V57" s="31">
        <v>0</v>
      </c>
      <c r="W57" s="31">
        <v>0</v>
      </c>
      <c r="X57" s="31">
        <v>1149076</v>
      </c>
      <c r="Y57" s="31">
        <v>155728</v>
      </c>
      <c r="Z57" s="31">
        <v>41882</v>
      </c>
      <c r="AA57" s="31">
        <v>0</v>
      </c>
      <c r="AB57" s="31">
        <v>1970</v>
      </c>
      <c r="AC57" s="31">
        <v>0</v>
      </c>
      <c r="AD57" s="32">
        <v>0</v>
      </c>
    </row>
    <row r="58" spans="1:30" s="1" customFormat="1" ht="15" customHeight="1" x14ac:dyDescent="0.25">
      <c r="A58" s="7"/>
      <c r="B58" s="11" t="s">
        <v>46</v>
      </c>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2"/>
    </row>
    <row r="59" spans="1:30" s="1" customFormat="1" ht="15" customHeight="1" x14ac:dyDescent="0.25">
      <c r="A59" s="37"/>
      <c r="B59" s="35" t="s">
        <v>125</v>
      </c>
      <c r="C59" s="38">
        <v>160</v>
      </c>
      <c r="D59" s="38">
        <v>335746</v>
      </c>
      <c r="E59" s="38">
        <v>0</v>
      </c>
      <c r="F59" s="38">
        <v>382</v>
      </c>
      <c r="G59" s="38">
        <v>0</v>
      </c>
      <c r="H59" s="38">
        <v>67</v>
      </c>
      <c r="I59" s="38">
        <v>43700</v>
      </c>
      <c r="J59" s="38">
        <v>780</v>
      </c>
      <c r="K59" s="38">
        <v>48</v>
      </c>
      <c r="L59" s="38">
        <v>382</v>
      </c>
      <c r="M59" s="38">
        <v>0</v>
      </c>
      <c r="N59" s="38">
        <v>11219</v>
      </c>
      <c r="O59" s="38">
        <v>0</v>
      </c>
      <c r="P59" s="38">
        <v>986358</v>
      </c>
      <c r="Q59" s="38">
        <v>41265</v>
      </c>
      <c r="R59" s="38">
        <v>597854</v>
      </c>
      <c r="S59" s="38">
        <v>622</v>
      </c>
      <c r="T59" s="38">
        <v>32</v>
      </c>
      <c r="U59" s="38">
        <v>164294</v>
      </c>
      <c r="V59" s="38">
        <v>0</v>
      </c>
      <c r="W59" s="38">
        <v>0</v>
      </c>
      <c r="X59" s="38">
        <v>1149076</v>
      </c>
      <c r="Y59" s="38">
        <v>150390</v>
      </c>
      <c r="Z59" s="38">
        <v>41882</v>
      </c>
      <c r="AA59" s="38">
        <v>0</v>
      </c>
      <c r="AB59" s="38">
        <v>1970</v>
      </c>
      <c r="AC59" s="38">
        <v>0</v>
      </c>
      <c r="AD59" s="39">
        <v>0</v>
      </c>
    </row>
    <row r="60" spans="1:30" s="1" customFormat="1" ht="15" customHeight="1" x14ac:dyDescent="0.25">
      <c r="A60" s="7"/>
      <c r="B60" s="35" t="s">
        <v>126</v>
      </c>
      <c r="C60" s="38">
        <v>0</v>
      </c>
      <c r="D60" s="38">
        <v>0</v>
      </c>
      <c r="E60" s="38">
        <v>0</v>
      </c>
      <c r="F60" s="38">
        <v>0</v>
      </c>
      <c r="G60" s="38">
        <v>0</v>
      </c>
      <c r="H60" s="38">
        <v>7539</v>
      </c>
      <c r="I60" s="38">
        <v>17645</v>
      </c>
      <c r="J60" s="38">
        <v>0</v>
      </c>
      <c r="K60" s="38">
        <v>0</v>
      </c>
      <c r="L60" s="38">
        <v>0</v>
      </c>
      <c r="M60" s="38">
        <v>0</v>
      </c>
      <c r="N60" s="38">
        <v>76</v>
      </c>
      <c r="O60" s="38">
        <v>0</v>
      </c>
      <c r="P60" s="38">
        <v>0</v>
      </c>
      <c r="Q60" s="38">
        <v>0</v>
      </c>
      <c r="R60" s="38">
        <v>0</v>
      </c>
      <c r="S60" s="38">
        <v>0</v>
      </c>
      <c r="T60" s="38">
        <v>0</v>
      </c>
      <c r="U60" s="38">
        <v>0</v>
      </c>
      <c r="V60" s="38">
        <v>0</v>
      </c>
      <c r="W60" s="38">
        <v>0</v>
      </c>
      <c r="X60" s="38">
        <v>0</v>
      </c>
      <c r="Y60" s="38">
        <v>5338</v>
      </c>
      <c r="Z60" s="38">
        <v>0</v>
      </c>
      <c r="AA60" s="38">
        <v>0</v>
      </c>
      <c r="AB60" s="38">
        <v>0</v>
      </c>
      <c r="AC60" s="38">
        <v>0</v>
      </c>
      <c r="AD60" s="39">
        <v>0</v>
      </c>
    </row>
    <row r="61" spans="1:30" s="1" customFormat="1" ht="15" customHeight="1" x14ac:dyDescent="0.25">
      <c r="A61" s="37"/>
      <c r="B61" s="35" t="s">
        <v>127</v>
      </c>
      <c r="C61" s="38">
        <v>0</v>
      </c>
      <c r="D61" s="38">
        <v>0</v>
      </c>
      <c r="E61" s="38">
        <v>0</v>
      </c>
      <c r="F61" s="38">
        <v>0</v>
      </c>
      <c r="G61" s="38">
        <v>0</v>
      </c>
      <c r="H61" s="38">
        <v>0</v>
      </c>
      <c r="I61" s="38">
        <v>0</v>
      </c>
      <c r="J61" s="38">
        <v>0</v>
      </c>
      <c r="K61" s="38">
        <v>0</v>
      </c>
      <c r="L61" s="38">
        <v>0</v>
      </c>
      <c r="M61" s="38">
        <v>0</v>
      </c>
      <c r="N61" s="38">
        <v>0</v>
      </c>
      <c r="O61" s="38">
        <v>0</v>
      </c>
      <c r="P61" s="38">
        <v>0</v>
      </c>
      <c r="Q61" s="38">
        <v>0</v>
      </c>
      <c r="R61" s="38">
        <v>0</v>
      </c>
      <c r="S61" s="38">
        <v>0</v>
      </c>
      <c r="T61" s="38">
        <v>0</v>
      </c>
      <c r="U61" s="38">
        <v>0</v>
      </c>
      <c r="V61" s="38">
        <v>0</v>
      </c>
      <c r="W61" s="38">
        <v>0</v>
      </c>
      <c r="X61" s="38">
        <v>0</v>
      </c>
      <c r="Y61" s="38">
        <v>0</v>
      </c>
      <c r="Z61" s="38">
        <v>0</v>
      </c>
      <c r="AA61" s="38">
        <v>0</v>
      </c>
      <c r="AB61" s="38">
        <v>0</v>
      </c>
      <c r="AC61" s="38">
        <v>0</v>
      </c>
      <c r="AD61" s="39">
        <v>0</v>
      </c>
    </row>
    <row r="62" spans="1:30" s="1" customFormat="1" ht="15" customHeight="1" x14ac:dyDescent="0.25">
      <c r="A62" s="37"/>
      <c r="B62" s="35" t="s">
        <v>128</v>
      </c>
      <c r="C62" s="38">
        <v>0</v>
      </c>
      <c r="D62" s="38">
        <v>0</v>
      </c>
      <c r="E62" s="38">
        <v>0</v>
      </c>
      <c r="F62" s="38">
        <v>0</v>
      </c>
      <c r="G62" s="38">
        <v>0</v>
      </c>
      <c r="H62" s="38">
        <v>0</v>
      </c>
      <c r="I62" s="38">
        <v>0</v>
      </c>
      <c r="J62" s="38">
        <v>0</v>
      </c>
      <c r="K62" s="38">
        <v>0</v>
      </c>
      <c r="L62" s="38">
        <v>0</v>
      </c>
      <c r="M62" s="38">
        <v>0</v>
      </c>
      <c r="N62" s="38">
        <v>0</v>
      </c>
      <c r="O62" s="38">
        <v>0</v>
      </c>
      <c r="P62" s="38">
        <v>0</v>
      </c>
      <c r="Q62" s="38">
        <v>0</v>
      </c>
      <c r="R62" s="38">
        <v>0</v>
      </c>
      <c r="S62" s="38">
        <v>0</v>
      </c>
      <c r="T62" s="38">
        <v>0</v>
      </c>
      <c r="U62" s="38">
        <v>0</v>
      </c>
      <c r="V62" s="38">
        <v>0</v>
      </c>
      <c r="W62" s="38">
        <v>0</v>
      </c>
      <c r="X62" s="38">
        <v>0</v>
      </c>
      <c r="Y62" s="38">
        <v>0</v>
      </c>
      <c r="Z62" s="38">
        <v>0</v>
      </c>
      <c r="AA62" s="38">
        <v>0</v>
      </c>
      <c r="AB62" s="38">
        <v>0</v>
      </c>
      <c r="AC62" s="38">
        <v>0</v>
      </c>
      <c r="AD62" s="39">
        <v>0</v>
      </c>
    </row>
    <row r="63" spans="1:30" s="1" customFormat="1" ht="15" customHeight="1" x14ac:dyDescent="0.25">
      <c r="A63" s="37"/>
      <c r="B63" s="35" t="s">
        <v>129</v>
      </c>
      <c r="C63" s="38">
        <v>0</v>
      </c>
      <c r="D63" s="38">
        <v>145275</v>
      </c>
      <c r="E63" s="38">
        <v>0</v>
      </c>
      <c r="F63" s="38">
        <v>75848</v>
      </c>
      <c r="G63" s="38">
        <v>0</v>
      </c>
      <c r="H63" s="38">
        <v>0</v>
      </c>
      <c r="I63" s="38">
        <v>0</v>
      </c>
      <c r="J63" s="38">
        <v>0</v>
      </c>
      <c r="K63" s="38">
        <v>0</v>
      </c>
      <c r="L63" s="38">
        <v>0</v>
      </c>
      <c r="M63" s="38">
        <v>0</v>
      </c>
      <c r="N63" s="38">
        <v>0</v>
      </c>
      <c r="O63" s="38">
        <v>0</v>
      </c>
      <c r="P63" s="38">
        <v>0</v>
      </c>
      <c r="Q63" s="38">
        <v>0</v>
      </c>
      <c r="R63" s="38">
        <v>0</v>
      </c>
      <c r="S63" s="38">
        <v>0</v>
      </c>
      <c r="T63" s="38">
        <v>0</v>
      </c>
      <c r="U63" s="38">
        <v>0</v>
      </c>
      <c r="V63" s="38">
        <v>0</v>
      </c>
      <c r="W63" s="38">
        <v>0</v>
      </c>
      <c r="X63" s="38">
        <v>0</v>
      </c>
      <c r="Y63" s="38">
        <v>0</v>
      </c>
      <c r="Z63" s="38">
        <v>0</v>
      </c>
      <c r="AA63" s="38">
        <v>0</v>
      </c>
      <c r="AB63" s="38">
        <v>0</v>
      </c>
      <c r="AC63" s="38">
        <v>0</v>
      </c>
      <c r="AD63" s="39">
        <v>0</v>
      </c>
    </row>
    <row r="64" spans="1:30" s="1" customFormat="1" ht="15" customHeight="1" x14ac:dyDescent="0.25">
      <c r="A64" s="7" t="s">
        <v>10</v>
      </c>
      <c r="B64" s="10" t="s">
        <v>78</v>
      </c>
      <c r="C64" s="31">
        <v>0</v>
      </c>
      <c r="D64" s="31">
        <v>3514498</v>
      </c>
      <c r="E64" s="31">
        <v>0</v>
      </c>
      <c r="F64" s="31">
        <v>0</v>
      </c>
      <c r="G64" s="31">
        <v>0</v>
      </c>
      <c r="H64" s="31">
        <v>0</v>
      </c>
      <c r="I64" s="31">
        <v>0</v>
      </c>
      <c r="J64" s="31">
        <v>0</v>
      </c>
      <c r="K64" s="31">
        <v>0</v>
      </c>
      <c r="L64" s="31">
        <v>0</v>
      </c>
      <c r="M64" s="31">
        <v>0</v>
      </c>
      <c r="N64" s="31">
        <v>6360</v>
      </c>
      <c r="O64" s="31">
        <v>0</v>
      </c>
      <c r="P64" s="31">
        <v>0</v>
      </c>
      <c r="Q64" s="31">
        <v>0</v>
      </c>
      <c r="R64" s="31">
        <v>0</v>
      </c>
      <c r="S64" s="31">
        <v>0</v>
      </c>
      <c r="T64" s="31">
        <v>0</v>
      </c>
      <c r="U64" s="31">
        <v>0</v>
      </c>
      <c r="V64" s="31">
        <v>0</v>
      </c>
      <c r="W64" s="31">
        <v>0</v>
      </c>
      <c r="X64" s="31">
        <v>0</v>
      </c>
      <c r="Y64" s="31">
        <v>0</v>
      </c>
      <c r="Z64" s="31">
        <v>0</v>
      </c>
      <c r="AA64" s="31">
        <v>0</v>
      </c>
      <c r="AB64" s="31">
        <v>0</v>
      </c>
      <c r="AC64" s="31">
        <v>0</v>
      </c>
      <c r="AD64" s="32">
        <v>0</v>
      </c>
    </row>
    <row r="65" spans="1:30" s="1" customFormat="1" ht="15" customHeight="1" x14ac:dyDescent="0.25">
      <c r="A65" s="37"/>
      <c r="B65" s="11" t="s">
        <v>79</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2"/>
    </row>
    <row r="66" spans="1:30" s="1" customFormat="1" ht="15" customHeight="1" x14ac:dyDescent="0.25">
      <c r="A66" s="7"/>
      <c r="B66" s="35" t="s">
        <v>127</v>
      </c>
      <c r="C66" s="38">
        <v>0</v>
      </c>
      <c r="D66" s="38">
        <v>2142256</v>
      </c>
      <c r="E66" s="38">
        <v>0</v>
      </c>
      <c r="F66" s="38">
        <v>0</v>
      </c>
      <c r="G66" s="38">
        <v>0</v>
      </c>
      <c r="H66" s="38">
        <v>0</v>
      </c>
      <c r="I66" s="38">
        <v>0</v>
      </c>
      <c r="J66" s="38">
        <v>0</v>
      </c>
      <c r="K66" s="38">
        <v>0</v>
      </c>
      <c r="L66" s="38">
        <v>0</v>
      </c>
      <c r="M66" s="38">
        <v>0</v>
      </c>
      <c r="N66" s="38">
        <v>0</v>
      </c>
      <c r="O66" s="38">
        <v>0</v>
      </c>
      <c r="P66" s="38">
        <v>0</v>
      </c>
      <c r="Q66" s="38">
        <v>0</v>
      </c>
      <c r="R66" s="38">
        <v>0</v>
      </c>
      <c r="S66" s="38">
        <v>0</v>
      </c>
      <c r="T66" s="38">
        <v>0</v>
      </c>
      <c r="U66" s="38">
        <v>0</v>
      </c>
      <c r="V66" s="38">
        <v>0</v>
      </c>
      <c r="W66" s="38">
        <v>0</v>
      </c>
      <c r="X66" s="38">
        <v>0</v>
      </c>
      <c r="Y66" s="38">
        <v>0</v>
      </c>
      <c r="Z66" s="38">
        <v>0</v>
      </c>
      <c r="AA66" s="38">
        <v>0</v>
      </c>
      <c r="AB66" s="38">
        <v>0</v>
      </c>
      <c r="AC66" s="38">
        <v>0</v>
      </c>
      <c r="AD66" s="39">
        <v>0</v>
      </c>
    </row>
    <row r="67" spans="1:30" s="1" customFormat="1" ht="15" customHeight="1" x14ac:dyDescent="0.25">
      <c r="A67" s="37"/>
      <c r="B67" s="35" t="s">
        <v>128</v>
      </c>
      <c r="C67" s="38">
        <v>0</v>
      </c>
      <c r="D67" s="38">
        <v>1372242</v>
      </c>
      <c r="E67" s="38">
        <v>0</v>
      </c>
      <c r="F67" s="38">
        <v>0</v>
      </c>
      <c r="G67" s="38">
        <v>0</v>
      </c>
      <c r="H67" s="38">
        <v>0</v>
      </c>
      <c r="I67" s="38">
        <v>0</v>
      </c>
      <c r="J67" s="38">
        <v>0</v>
      </c>
      <c r="K67" s="38">
        <v>0</v>
      </c>
      <c r="L67" s="38">
        <v>0</v>
      </c>
      <c r="M67" s="38">
        <v>0</v>
      </c>
      <c r="N67" s="38">
        <v>6360</v>
      </c>
      <c r="O67" s="38">
        <v>0</v>
      </c>
      <c r="P67" s="38">
        <v>0</v>
      </c>
      <c r="Q67" s="38">
        <v>0</v>
      </c>
      <c r="R67" s="38">
        <v>0</v>
      </c>
      <c r="S67" s="38">
        <v>0</v>
      </c>
      <c r="T67" s="38">
        <v>0</v>
      </c>
      <c r="U67" s="38">
        <v>0</v>
      </c>
      <c r="V67" s="38">
        <v>0</v>
      </c>
      <c r="W67" s="38">
        <v>0</v>
      </c>
      <c r="X67" s="38">
        <v>0</v>
      </c>
      <c r="Y67" s="38">
        <v>0</v>
      </c>
      <c r="Z67" s="38">
        <v>0</v>
      </c>
      <c r="AA67" s="38">
        <v>0</v>
      </c>
      <c r="AB67" s="38">
        <v>0</v>
      </c>
      <c r="AC67" s="38">
        <v>0</v>
      </c>
      <c r="AD67" s="39">
        <v>0</v>
      </c>
    </row>
    <row r="68" spans="1:30" s="1" customFormat="1" ht="15" customHeight="1" x14ac:dyDescent="0.25">
      <c r="A68" s="37"/>
      <c r="B68" s="35" t="s">
        <v>129</v>
      </c>
      <c r="C68" s="38">
        <v>0</v>
      </c>
      <c r="D68" s="38">
        <v>0</v>
      </c>
      <c r="E68" s="38">
        <v>0</v>
      </c>
      <c r="F68" s="38">
        <v>0</v>
      </c>
      <c r="G68" s="38">
        <v>0</v>
      </c>
      <c r="H68" s="38">
        <v>0</v>
      </c>
      <c r="I68" s="38">
        <v>0</v>
      </c>
      <c r="J68" s="38">
        <v>0</v>
      </c>
      <c r="K68" s="38">
        <v>0</v>
      </c>
      <c r="L68" s="38">
        <v>0</v>
      </c>
      <c r="M68" s="38">
        <v>0</v>
      </c>
      <c r="N68" s="38">
        <v>0</v>
      </c>
      <c r="O68" s="38">
        <v>0</v>
      </c>
      <c r="P68" s="38">
        <v>0</v>
      </c>
      <c r="Q68" s="38">
        <v>0</v>
      </c>
      <c r="R68" s="38">
        <v>0</v>
      </c>
      <c r="S68" s="38">
        <v>0</v>
      </c>
      <c r="T68" s="38">
        <v>0</v>
      </c>
      <c r="U68" s="38">
        <v>0</v>
      </c>
      <c r="V68" s="38">
        <v>0</v>
      </c>
      <c r="W68" s="38">
        <v>0</v>
      </c>
      <c r="X68" s="38">
        <v>0</v>
      </c>
      <c r="Y68" s="38">
        <v>0</v>
      </c>
      <c r="Z68" s="38">
        <v>0</v>
      </c>
      <c r="AA68" s="38">
        <v>0</v>
      </c>
      <c r="AB68" s="38">
        <v>0</v>
      </c>
      <c r="AC68" s="38">
        <v>0</v>
      </c>
      <c r="AD68" s="39">
        <v>0</v>
      </c>
    </row>
    <row r="69" spans="1:30" s="1" customFormat="1" ht="15" customHeight="1" x14ac:dyDescent="0.25">
      <c r="A69" s="7" t="s">
        <v>11</v>
      </c>
      <c r="B69" s="10" t="s">
        <v>80</v>
      </c>
      <c r="C69" s="31">
        <v>6909539</v>
      </c>
      <c r="D69" s="31">
        <v>45818764</v>
      </c>
      <c r="E69" s="31">
        <v>1484598</v>
      </c>
      <c r="F69" s="31">
        <v>1674464</v>
      </c>
      <c r="G69" s="31">
        <v>1140605</v>
      </c>
      <c r="H69" s="31">
        <v>1561920</v>
      </c>
      <c r="I69" s="31">
        <v>744461</v>
      </c>
      <c r="J69" s="31">
        <v>687104</v>
      </c>
      <c r="K69" s="31">
        <v>287713</v>
      </c>
      <c r="L69" s="31">
        <v>9612587</v>
      </c>
      <c r="M69" s="31">
        <v>400734</v>
      </c>
      <c r="N69" s="31">
        <v>18694857</v>
      </c>
      <c r="O69" s="31">
        <v>0</v>
      </c>
      <c r="P69" s="31">
        <v>68833618</v>
      </c>
      <c r="Q69" s="31">
        <v>162752</v>
      </c>
      <c r="R69" s="31">
        <v>39225678</v>
      </c>
      <c r="S69" s="31">
        <v>602477</v>
      </c>
      <c r="T69" s="31">
        <v>511569</v>
      </c>
      <c r="U69" s="31">
        <v>31836611</v>
      </c>
      <c r="V69" s="31">
        <v>224</v>
      </c>
      <c r="W69" s="31">
        <v>2184314</v>
      </c>
      <c r="X69" s="31">
        <v>50263265</v>
      </c>
      <c r="Y69" s="31">
        <v>1420059</v>
      </c>
      <c r="Z69" s="31">
        <v>3729214</v>
      </c>
      <c r="AA69" s="31">
        <v>6404657</v>
      </c>
      <c r="AB69" s="31">
        <v>950998</v>
      </c>
      <c r="AC69" s="31">
        <v>11049</v>
      </c>
      <c r="AD69" s="32">
        <v>1097596</v>
      </c>
    </row>
    <row r="70" spans="1:30" s="1" customFormat="1" ht="15" customHeight="1" x14ac:dyDescent="0.25">
      <c r="A70" s="37"/>
      <c r="B70" s="11" t="s">
        <v>81</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2"/>
    </row>
    <row r="71" spans="1:30" s="1" customFormat="1" ht="15" customHeight="1" x14ac:dyDescent="0.25">
      <c r="A71" s="7"/>
      <c r="B71" s="35" t="s">
        <v>127</v>
      </c>
      <c r="C71" s="38">
        <v>6866193</v>
      </c>
      <c r="D71" s="38">
        <v>43484870</v>
      </c>
      <c r="E71" s="38">
        <v>1484598</v>
      </c>
      <c r="F71" s="38">
        <v>1639456</v>
      </c>
      <c r="G71" s="38">
        <v>1063597</v>
      </c>
      <c r="H71" s="38">
        <v>1541461</v>
      </c>
      <c r="I71" s="38">
        <v>744461</v>
      </c>
      <c r="J71" s="38">
        <v>683667</v>
      </c>
      <c r="K71" s="38">
        <v>269883</v>
      </c>
      <c r="L71" s="38">
        <v>9542320</v>
      </c>
      <c r="M71" s="38">
        <v>397357</v>
      </c>
      <c r="N71" s="38">
        <v>15672272</v>
      </c>
      <c r="O71" s="38">
        <v>0</v>
      </c>
      <c r="P71" s="38">
        <v>61657370</v>
      </c>
      <c r="Q71" s="38">
        <v>162224</v>
      </c>
      <c r="R71" s="38">
        <v>37687192</v>
      </c>
      <c r="S71" s="38">
        <v>602034</v>
      </c>
      <c r="T71" s="38">
        <v>509802</v>
      </c>
      <c r="U71" s="38">
        <v>26066614</v>
      </c>
      <c r="V71" s="38">
        <v>101</v>
      </c>
      <c r="W71" s="38">
        <v>1694027</v>
      </c>
      <c r="X71" s="38">
        <v>42854315</v>
      </c>
      <c r="Y71" s="38">
        <v>1167217</v>
      </c>
      <c r="Z71" s="38">
        <v>3729214</v>
      </c>
      <c r="AA71" s="38">
        <v>6354026</v>
      </c>
      <c r="AB71" s="38">
        <v>950998</v>
      </c>
      <c r="AC71" s="38">
        <v>11049</v>
      </c>
      <c r="AD71" s="39">
        <v>1055295</v>
      </c>
    </row>
    <row r="72" spans="1:30" s="1" customFormat="1" ht="15" customHeight="1" x14ac:dyDescent="0.25">
      <c r="A72" s="7"/>
      <c r="B72" s="35" t="s">
        <v>128</v>
      </c>
      <c r="C72" s="38">
        <v>0</v>
      </c>
      <c r="D72" s="38">
        <v>2333894</v>
      </c>
      <c r="E72" s="38">
        <v>0</v>
      </c>
      <c r="F72" s="38">
        <v>35008</v>
      </c>
      <c r="G72" s="38">
        <v>0</v>
      </c>
      <c r="H72" s="38">
        <v>0</v>
      </c>
      <c r="I72" s="38">
        <v>0</v>
      </c>
      <c r="J72" s="38">
        <v>0</v>
      </c>
      <c r="K72" s="38">
        <v>0</v>
      </c>
      <c r="L72" s="38">
        <v>0</v>
      </c>
      <c r="M72" s="38">
        <v>0</v>
      </c>
      <c r="N72" s="38">
        <v>941094</v>
      </c>
      <c r="O72" s="38">
        <v>0</v>
      </c>
      <c r="P72" s="38">
        <v>3068476</v>
      </c>
      <c r="Q72" s="38">
        <v>0</v>
      </c>
      <c r="R72" s="38">
        <v>1107983</v>
      </c>
      <c r="S72" s="38">
        <v>0</v>
      </c>
      <c r="T72" s="38">
        <v>0</v>
      </c>
      <c r="U72" s="38">
        <v>1361622</v>
      </c>
      <c r="V72" s="38">
        <v>0</v>
      </c>
      <c r="W72" s="38">
        <v>441125</v>
      </c>
      <c r="X72" s="38">
        <v>3088181</v>
      </c>
      <c r="Y72" s="38">
        <v>252842</v>
      </c>
      <c r="Z72" s="38">
        <v>0</v>
      </c>
      <c r="AA72" s="38">
        <v>0</v>
      </c>
      <c r="AB72" s="38">
        <v>0</v>
      </c>
      <c r="AC72" s="38">
        <v>0</v>
      </c>
      <c r="AD72" s="39">
        <v>0</v>
      </c>
    </row>
    <row r="73" spans="1:30" s="1" customFormat="1" ht="15" customHeight="1" x14ac:dyDescent="0.25">
      <c r="A73" s="7"/>
      <c r="B73" s="35" t="s">
        <v>129</v>
      </c>
      <c r="C73" s="38">
        <v>43346</v>
      </c>
      <c r="D73" s="38">
        <v>0</v>
      </c>
      <c r="E73" s="38">
        <v>0</v>
      </c>
      <c r="F73" s="38">
        <v>0</v>
      </c>
      <c r="G73" s="38">
        <v>77008</v>
      </c>
      <c r="H73" s="38">
        <v>20459</v>
      </c>
      <c r="I73" s="38">
        <v>0</v>
      </c>
      <c r="J73" s="38">
        <v>3437</v>
      </c>
      <c r="K73" s="38">
        <v>17830</v>
      </c>
      <c r="L73" s="38">
        <v>70267</v>
      </c>
      <c r="M73" s="38">
        <v>3377</v>
      </c>
      <c r="N73" s="38">
        <v>2081491</v>
      </c>
      <c r="O73" s="38">
        <v>0</v>
      </c>
      <c r="P73" s="38">
        <v>4107772</v>
      </c>
      <c r="Q73" s="38">
        <v>528</v>
      </c>
      <c r="R73" s="38">
        <v>430503</v>
      </c>
      <c r="S73" s="38">
        <v>443</v>
      </c>
      <c r="T73" s="38">
        <v>1767</v>
      </c>
      <c r="U73" s="38">
        <v>4408375</v>
      </c>
      <c r="V73" s="38">
        <v>123</v>
      </c>
      <c r="W73" s="38">
        <v>49162</v>
      </c>
      <c r="X73" s="38">
        <v>4320769</v>
      </c>
      <c r="Y73" s="38">
        <v>0</v>
      </c>
      <c r="Z73" s="38">
        <v>0</v>
      </c>
      <c r="AA73" s="38">
        <v>50631</v>
      </c>
      <c r="AB73" s="38">
        <v>0</v>
      </c>
      <c r="AC73" s="38">
        <v>0</v>
      </c>
      <c r="AD73" s="39">
        <v>42301</v>
      </c>
    </row>
    <row r="74" spans="1:30" s="1" customFormat="1" ht="15" customHeight="1" x14ac:dyDescent="0.25">
      <c r="A74" s="7" t="s">
        <v>12</v>
      </c>
      <c r="B74" s="10" t="s">
        <v>67</v>
      </c>
      <c r="C74" s="31">
        <v>893</v>
      </c>
      <c r="D74" s="31">
        <v>144568</v>
      </c>
      <c r="E74" s="31">
        <v>0</v>
      </c>
      <c r="F74" s="31">
        <v>38825</v>
      </c>
      <c r="G74" s="31">
        <v>0</v>
      </c>
      <c r="H74" s="31">
        <v>35440</v>
      </c>
      <c r="I74" s="31">
        <v>10622</v>
      </c>
      <c r="J74" s="31">
        <v>0</v>
      </c>
      <c r="K74" s="31">
        <v>0</v>
      </c>
      <c r="L74" s="31">
        <v>148593</v>
      </c>
      <c r="M74" s="31">
        <v>0</v>
      </c>
      <c r="N74" s="31">
        <v>706</v>
      </c>
      <c r="O74" s="31">
        <v>0</v>
      </c>
      <c r="P74" s="31">
        <v>3250</v>
      </c>
      <c r="Q74" s="31">
        <v>0</v>
      </c>
      <c r="R74" s="31">
        <v>66190</v>
      </c>
      <c r="S74" s="31">
        <v>0</v>
      </c>
      <c r="T74" s="31">
        <v>645</v>
      </c>
      <c r="U74" s="31">
        <v>76363</v>
      </c>
      <c r="V74" s="31">
        <v>0</v>
      </c>
      <c r="W74" s="31">
        <v>0</v>
      </c>
      <c r="X74" s="31">
        <v>376489</v>
      </c>
      <c r="Y74" s="31">
        <v>0</v>
      </c>
      <c r="Z74" s="31">
        <v>0</v>
      </c>
      <c r="AA74" s="31">
        <v>7368</v>
      </c>
      <c r="AB74" s="31">
        <v>0</v>
      </c>
      <c r="AC74" s="31">
        <v>0</v>
      </c>
      <c r="AD74" s="32">
        <v>0</v>
      </c>
    </row>
    <row r="75" spans="1:30" s="1" customFormat="1" ht="15" customHeight="1" x14ac:dyDescent="0.25">
      <c r="A75" s="37"/>
      <c r="B75" s="11" t="s">
        <v>115</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2"/>
    </row>
    <row r="76" spans="1:30" s="1" customFormat="1" ht="15" customHeight="1" x14ac:dyDescent="0.25">
      <c r="A76" s="7" t="s">
        <v>13</v>
      </c>
      <c r="B76" s="10" t="s">
        <v>116</v>
      </c>
      <c r="C76" s="31">
        <v>0</v>
      </c>
      <c r="D76" s="31">
        <v>0</v>
      </c>
      <c r="E76" s="31">
        <v>0</v>
      </c>
      <c r="F76" s="31">
        <v>0</v>
      </c>
      <c r="G76" s="31">
        <v>0</v>
      </c>
      <c r="H76" s="31">
        <v>0</v>
      </c>
      <c r="I76" s="31">
        <v>0</v>
      </c>
      <c r="J76" s="31">
        <v>0</v>
      </c>
      <c r="K76" s="31">
        <v>0</v>
      </c>
      <c r="L76" s="31">
        <v>0</v>
      </c>
      <c r="M76" s="31">
        <v>0</v>
      </c>
      <c r="N76" s="31">
        <v>0</v>
      </c>
      <c r="O76" s="31">
        <v>0</v>
      </c>
      <c r="P76" s="31">
        <v>0</v>
      </c>
      <c r="Q76" s="31">
        <v>0</v>
      </c>
      <c r="R76" s="31">
        <v>0</v>
      </c>
      <c r="S76" s="31">
        <v>0</v>
      </c>
      <c r="T76" s="31">
        <v>0</v>
      </c>
      <c r="U76" s="31">
        <v>25324</v>
      </c>
      <c r="V76" s="31">
        <v>0</v>
      </c>
      <c r="W76" s="31">
        <v>0</v>
      </c>
      <c r="X76" s="31">
        <v>3740</v>
      </c>
      <c r="Y76" s="31">
        <v>0</v>
      </c>
      <c r="Z76" s="31">
        <v>0</v>
      </c>
      <c r="AA76" s="31">
        <v>0</v>
      </c>
      <c r="AB76" s="31">
        <v>0</v>
      </c>
      <c r="AC76" s="31">
        <v>0</v>
      </c>
      <c r="AD76" s="32">
        <v>0</v>
      </c>
    </row>
    <row r="77" spans="1:30" s="1" customFormat="1" ht="15" customHeight="1" x14ac:dyDescent="0.25">
      <c r="A77" s="7"/>
      <c r="B77" s="11" t="s">
        <v>68</v>
      </c>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2"/>
    </row>
    <row r="78" spans="1:30" s="1" customFormat="1" ht="15" customHeight="1" x14ac:dyDescent="0.25">
      <c r="A78" s="7" t="s">
        <v>14</v>
      </c>
      <c r="B78" s="10" t="s">
        <v>4</v>
      </c>
      <c r="C78" s="31">
        <v>40780</v>
      </c>
      <c r="D78" s="31">
        <v>266579</v>
      </c>
      <c r="E78" s="31">
        <v>323</v>
      </c>
      <c r="F78" s="31">
        <v>10917</v>
      </c>
      <c r="G78" s="31">
        <v>133</v>
      </c>
      <c r="H78" s="31">
        <v>3060</v>
      </c>
      <c r="I78" s="31">
        <v>222</v>
      </c>
      <c r="J78" s="31">
        <v>576</v>
      </c>
      <c r="K78" s="31">
        <v>4</v>
      </c>
      <c r="L78" s="31">
        <v>6429</v>
      </c>
      <c r="M78" s="31">
        <v>0</v>
      </c>
      <c r="N78" s="31">
        <v>29226</v>
      </c>
      <c r="O78" s="31">
        <v>12</v>
      </c>
      <c r="P78" s="31">
        <v>990029</v>
      </c>
      <c r="Q78" s="31">
        <v>5491</v>
      </c>
      <c r="R78" s="31">
        <v>399586</v>
      </c>
      <c r="S78" s="31">
        <v>2842</v>
      </c>
      <c r="T78" s="31">
        <v>830</v>
      </c>
      <c r="U78" s="31">
        <v>43140</v>
      </c>
      <c r="V78" s="31">
        <v>0</v>
      </c>
      <c r="W78" s="31">
        <v>7698</v>
      </c>
      <c r="X78" s="31">
        <v>267613</v>
      </c>
      <c r="Y78" s="31">
        <v>80260</v>
      </c>
      <c r="Z78" s="31">
        <v>16722</v>
      </c>
      <c r="AA78" s="31">
        <v>7878</v>
      </c>
      <c r="AB78" s="31">
        <v>11912</v>
      </c>
      <c r="AC78" s="31">
        <v>0</v>
      </c>
      <c r="AD78" s="32">
        <v>7169</v>
      </c>
    </row>
    <row r="79" spans="1:30" s="1" customFormat="1" ht="15" customHeight="1" x14ac:dyDescent="0.25">
      <c r="A79" s="7"/>
      <c r="B79" s="11" t="s">
        <v>42</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2"/>
    </row>
    <row r="80" spans="1:30" s="1" customFormat="1" ht="15" customHeight="1" x14ac:dyDescent="0.25">
      <c r="A80" s="7" t="s">
        <v>15</v>
      </c>
      <c r="B80" s="10" t="s">
        <v>82</v>
      </c>
      <c r="C80" s="31">
        <v>16981</v>
      </c>
      <c r="D80" s="31">
        <v>1656</v>
      </c>
      <c r="E80" s="31">
        <v>408</v>
      </c>
      <c r="F80" s="31">
        <v>1330</v>
      </c>
      <c r="G80" s="31">
        <v>0</v>
      </c>
      <c r="H80" s="31">
        <v>0</v>
      </c>
      <c r="I80" s="31">
        <v>1967</v>
      </c>
      <c r="J80" s="31">
        <v>943</v>
      </c>
      <c r="K80" s="31">
        <v>62</v>
      </c>
      <c r="L80" s="31">
        <v>1212</v>
      </c>
      <c r="M80" s="31">
        <v>274</v>
      </c>
      <c r="N80" s="31">
        <v>499</v>
      </c>
      <c r="O80" s="31">
        <v>446</v>
      </c>
      <c r="P80" s="31">
        <v>166038</v>
      </c>
      <c r="Q80" s="31">
        <v>9641</v>
      </c>
      <c r="R80" s="31">
        <v>11631</v>
      </c>
      <c r="S80" s="31">
        <v>1782</v>
      </c>
      <c r="T80" s="31">
        <v>1740</v>
      </c>
      <c r="U80" s="31">
        <v>57857</v>
      </c>
      <c r="V80" s="31">
        <v>0</v>
      </c>
      <c r="W80" s="31">
        <v>5483</v>
      </c>
      <c r="X80" s="31">
        <v>375970</v>
      </c>
      <c r="Y80" s="31">
        <v>1882</v>
      </c>
      <c r="Z80" s="31">
        <v>1070</v>
      </c>
      <c r="AA80" s="31">
        <v>43374</v>
      </c>
      <c r="AB80" s="31">
        <v>1085</v>
      </c>
      <c r="AC80" s="31">
        <v>1002</v>
      </c>
      <c r="AD80" s="32">
        <v>10819</v>
      </c>
    </row>
    <row r="81" spans="1:30" s="1" customFormat="1" ht="15" customHeight="1" x14ac:dyDescent="0.25">
      <c r="A81" s="7"/>
      <c r="B81" s="11" t="s">
        <v>83</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2"/>
    </row>
    <row r="82" spans="1:30" s="1" customFormat="1" ht="15" customHeight="1" x14ac:dyDescent="0.25">
      <c r="A82" s="7"/>
      <c r="B82" s="35" t="s">
        <v>130</v>
      </c>
      <c r="C82" s="38">
        <v>12863</v>
      </c>
      <c r="D82" s="38">
        <v>1656</v>
      </c>
      <c r="E82" s="38">
        <v>218</v>
      </c>
      <c r="F82" s="38">
        <v>1330</v>
      </c>
      <c r="G82" s="38">
        <v>0</v>
      </c>
      <c r="H82" s="38">
        <v>0</v>
      </c>
      <c r="I82" s="38">
        <v>1967</v>
      </c>
      <c r="J82" s="38">
        <v>0</v>
      </c>
      <c r="K82" s="38">
        <v>62</v>
      </c>
      <c r="L82" s="38">
        <v>0</v>
      </c>
      <c r="M82" s="38">
        <v>274</v>
      </c>
      <c r="N82" s="38">
        <v>499</v>
      </c>
      <c r="O82" s="38">
        <v>446</v>
      </c>
      <c r="P82" s="38">
        <v>2256</v>
      </c>
      <c r="Q82" s="38">
        <v>5469</v>
      </c>
      <c r="R82" s="38">
        <v>11631</v>
      </c>
      <c r="S82" s="38">
        <v>1313</v>
      </c>
      <c r="T82" s="38">
        <v>1740</v>
      </c>
      <c r="U82" s="38">
        <v>2804</v>
      </c>
      <c r="V82" s="38">
        <v>0</v>
      </c>
      <c r="W82" s="38">
        <v>5483</v>
      </c>
      <c r="X82" s="38">
        <v>65283</v>
      </c>
      <c r="Y82" s="38">
        <v>1882</v>
      </c>
      <c r="Z82" s="38">
        <v>260</v>
      </c>
      <c r="AA82" s="38">
        <v>8483</v>
      </c>
      <c r="AB82" s="38">
        <v>164</v>
      </c>
      <c r="AC82" s="38">
        <v>0</v>
      </c>
      <c r="AD82" s="39">
        <v>10258</v>
      </c>
    </row>
    <row r="83" spans="1:30" s="1" customFormat="1" ht="15" customHeight="1" x14ac:dyDescent="0.25">
      <c r="A83" s="7"/>
      <c r="B83" s="35" t="s">
        <v>131</v>
      </c>
      <c r="C83" s="38">
        <v>4118</v>
      </c>
      <c r="D83" s="38">
        <v>0</v>
      </c>
      <c r="E83" s="38">
        <v>190</v>
      </c>
      <c r="F83" s="38">
        <v>0</v>
      </c>
      <c r="G83" s="38">
        <v>0</v>
      </c>
      <c r="H83" s="38">
        <v>0</v>
      </c>
      <c r="I83" s="38">
        <v>0</v>
      </c>
      <c r="J83" s="38">
        <v>943</v>
      </c>
      <c r="K83" s="38">
        <v>0</v>
      </c>
      <c r="L83" s="38">
        <v>1212</v>
      </c>
      <c r="M83" s="38">
        <v>0</v>
      </c>
      <c r="N83" s="38">
        <v>0</v>
      </c>
      <c r="O83" s="38">
        <v>0</v>
      </c>
      <c r="P83" s="38">
        <v>163782</v>
      </c>
      <c r="Q83" s="38">
        <v>4172</v>
      </c>
      <c r="R83" s="38">
        <v>0</v>
      </c>
      <c r="S83" s="38">
        <v>469</v>
      </c>
      <c r="T83" s="38">
        <v>0</v>
      </c>
      <c r="U83" s="38">
        <v>55053</v>
      </c>
      <c r="V83" s="38">
        <v>0</v>
      </c>
      <c r="W83" s="38">
        <v>0</v>
      </c>
      <c r="X83" s="38">
        <v>310687</v>
      </c>
      <c r="Y83" s="38">
        <v>0</v>
      </c>
      <c r="Z83" s="38">
        <v>810</v>
      </c>
      <c r="AA83" s="38">
        <v>34891</v>
      </c>
      <c r="AB83" s="38">
        <v>921</v>
      </c>
      <c r="AC83" s="38">
        <v>1002</v>
      </c>
      <c r="AD83" s="39">
        <v>561</v>
      </c>
    </row>
    <row r="84" spans="1:30" s="1" customFormat="1" ht="15" customHeight="1" x14ac:dyDescent="0.25">
      <c r="A84" s="7" t="s">
        <v>16</v>
      </c>
      <c r="B84" s="10" t="s">
        <v>84</v>
      </c>
      <c r="C84" s="31">
        <v>0</v>
      </c>
      <c r="D84" s="31">
        <v>0</v>
      </c>
      <c r="E84" s="31">
        <v>0</v>
      </c>
      <c r="F84" s="31">
        <v>0</v>
      </c>
      <c r="G84" s="31">
        <v>0</v>
      </c>
      <c r="H84" s="31">
        <v>15442</v>
      </c>
      <c r="I84" s="31">
        <v>0</v>
      </c>
      <c r="J84" s="31">
        <v>0</v>
      </c>
      <c r="K84" s="31">
        <v>0</v>
      </c>
      <c r="L84" s="31">
        <v>0</v>
      </c>
      <c r="M84" s="31">
        <v>0</v>
      </c>
      <c r="N84" s="31">
        <v>0</v>
      </c>
      <c r="O84" s="31">
        <v>0</v>
      </c>
      <c r="P84" s="31">
        <v>0</v>
      </c>
      <c r="Q84" s="31">
        <v>0</v>
      </c>
      <c r="R84" s="31">
        <v>0</v>
      </c>
      <c r="S84" s="31">
        <v>0</v>
      </c>
      <c r="T84" s="31">
        <v>0</v>
      </c>
      <c r="U84" s="31">
        <v>0</v>
      </c>
      <c r="V84" s="31">
        <v>0</v>
      </c>
      <c r="W84" s="31">
        <v>0</v>
      </c>
      <c r="X84" s="31">
        <v>0</v>
      </c>
      <c r="Y84" s="31">
        <v>0</v>
      </c>
      <c r="Z84" s="31">
        <v>0</v>
      </c>
      <c r="AA84" s="31">
        <v>0</v>
      </c>
      <c r="AB84" s="31">
        <v>0</v>
      </c>
      <c r="AC84" s="31">
        <v>0</v>
      </c>
      <c r="AD84" s="32">
        <v>0</v>
      </c>
    </row>
    <row r="85" spans="1:30" s="1" customFormat="1" ht="15" customHeight="1" x14ac:dyDescent="0.25">
      <c r="A85" s="7"/>
      <c r="B85" s="11" t="s">
        <v>85</v>
      </c>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2"/>
    </row>
    <row r="86" spans="1:30" s="1" customFormat="1" ht="15" customHeight="1" x14ac:dyDescent="0.25">
      <c r="A86" s="7" t="s">
        <v>17</v>
      </c>
      <c r="B86" s="10" t="s">
        <v>5</v>
      </c>
      <c r="C86" s="31">
        <v>107889</v>
      </c>
      <c r="D86" s="31">
        <v>899895</v>
      </c>
      <c r="E86" s="31">
        <v>10826</v>
      </c>
      <c r="F86" s="31">
        <v>38486</v>
      </c>
      <c r="G86" s="31">
        <v>37167</v>
      </c>
      <c r="H86" s="31">
        <v>51312</v>
      </c>
      <c r="I86" s="31">
        <v>24042</v>
      </c>
      <c r="J86" s="31">
        <v>17464</v>
      </c>
      <c r="K86" s="31">
        <v>2048</v>
      </c>
      <c r="L86" s="31">
        <v>118446</v>
      </c>
      <c r="M86" s="31">
        <v>3842</v>
      </c>
      <c r="N86" s="31">
        <v>472772</v>
      </c>
      <c r="O86" s="31">
        <v>4571</v>
      </c>
      <c r="P86" s="31">
        <v>1306298</v>
      </c>
      <c r="Q86" s="31">
        <v>109170</v>
      </c>
      <c r="R86" s="31">
        <v>542481</v>
      </c>
      <c r="S86" s="31">
        <v>5239</v>
      </c>
      <c r="T86" s="31">
        <v>1737</v>
      </c>
      <c r="U86" s="31">
        <v>478245</v>
      </c>
      <c r="V86" s="31">
        <v>2756</v>
      </c>
      <c r="W86" s="31">
        <v>50402</v>
      </c>
      <c r="X86" s="31">
        <v>547624</v>
      </c>
      <c r="Y86" s="31">
        <v>88062</v>
      </c>
      <c r="Z86" s="31">
        <v>84379</v>
      </c>
      <c r="AA86" s="31">
        <v>22088</v>
      </c>
      <c r="AB86" s="31">
        <v>90994</v>
      </c>
      <c r="AC86" s="31">
        <v>54061</v>
      </c>
      <c r="AD86" s="32">
        <v>8895</v>
      </c>
    </row>
    <row r="87" spans="1:30" s="1" customFormat="1" ht="15" customHeight="1" x14ac:dyDescent="0.25">
      <c r="A87" s="7"/>
      <c r="B87" s="11" t="s">
        <v>47</v>
      </c>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2"/>
    </row>
    <row r="88" spans="1:30" s="1" customFormat="1" ht="15" customHeight="1" x14ac:dyDescent="0.25">
      <c r="A88" s="7" t="s">
        <v>18</v>
      </c>
      <c r="B88" s="10" t="s">
        <v>132</v>
      </c>
      <c r="C88" s="31">
        <v>0</v>
      </c>
      <c r="D88" s="31">
        <v>0</v>
      </c>
      <c r="E88" s="31">
        <v>0</v>
      </c>
      <c r="F88" s="31">
        <v>0</v>
      </c>
      <c r="G88" s="31">
        <v>0</v>
      </c>
      <c r="H88" s="31">
        <v>0</v>
      </c>
      <c r="I88" s="31">
        <v>0</v>
      </c>
      <c r="J88" s="31">
        <v>0</v>
      </c>
      <c r="K88" s="31">
        <v>0</v>
      </c>
      <c r="L88" s="31">
        <v>0</v>
      </c>
      <c r="M88" s="31">
        <v>0</v>
      </c>
      <c r="N88" s="31">
        <v>0</v>
      </c>
      <c r="O88" s="31">
        <v>0</v>
      </c>
      <c r="P88" s="31">
        <v>0</v>
      </c>
      <c r="Q88" s="31">
        <v>0</v>
      </c>
      <c r="R88" s="31">
        <v>0</v>
      </c>
      <c r="S88" s="31">
        <v>0</v>
      </c>
      <c r="T88" s="31">
        <v>0</v>
      </c>
      <c r="U88" s="31">
        <v>0</v>
      </c>
      <c r="V88" s="31">
        <v>0</v>
      </c>
      <c r="W88" s="31">
        <v>0</v>
      </c>
      <c r="X88" s="31">
        <v>0</v>
      </c>
      <c r="Y88" s="31">
        <v>0</v>
      </c>
      <c r="Z88" s="31">
        <v>0</v>
      </c>
      <c r="AA88" s="31">
        <v>0</v>
      </c>
      <c r="AB88" s="31">
        <v>0</v>
      </c>
      <c r="AC88" s="31">
        <v>0</v>
      </c>
      <c r="AD88" s="32">
        <v>0</v>
      </c>
    </row>
    <row r="89" spans="1:30" s="1" customFormat="1" ht="15" customHeight="1" x14ac:dyDescent="0.25">
      <c r="A89" s="7"/>
      <c r="B89" s="11" t="s">
        <v>86</v>
      </c>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2"/>
    </row>
    <row r="90" spans="1:30" ht="15" customHeight="1" x14ac:dyDescent="0.25">
      <c r="A90" s="8"/>
      <c r="B90" s="40" t="s">
        <v>136</v>
      </c>
      <c r="C90" s="22">
        <f>+C57+C64+C69+C74+C76+C78+C80+C84+C86+C88</f>
        <v>7076242</v>
      </c>
      <c r="D90" s="22">
        <f t="shared" ref="D90:AD90" si="0">+D57+D64+D69+D74+D76+D78+D80+D84+D86+D88</f>
        <v>51126981</v>
      </c>
      <c r="E90" s="22">
        <f t="shared" si="0"/>
        <v>1496155</v>
      </c>
      <c r="F90" s="22">
        <f t="shared" si="0"/>
        <v>1840252</v>
      </c>
      <c r="G90" s="22">
        <f t="shared" si="0"/>
        <v>1177905</v>
      </c>
      <c r="H90" s="22">
        <f t="shared" si="0"/>
        <v>1674780</v>
      </c>
      <c r="I90" s="22">
        <f t="shared" si="0"/>
        <v>842659</v>
      </c>
      <c r="J90" s="22">
        <f t="shared" si="0"/>
        <v>706867</v>
      </c>
      <c r="K90" s="22">
        <f t="shared" si="0"/>
        <v>289875</v>
      </c>
      <c r="L90" s="22">
        <f t="shared" si="0"/>
        <v>9887649</v>
      </c>
      <c r="M90" s="22">
        <f t="shared" si="0"/>
        <v>404850</v>
      </c>
      <c r="N90" s="22">
        <f t="shared" si="0"/>
        <v>19215715</v>
      </c>
      <c r="O90" s="22">
        <f t="shared" si="0"/>
        <v>5029</v>
      </c>
      <c r="P90" s="22">
        <f t="shared" si="0"/>
        <v>72285591</v>
      </c>
      <c r="Q90" s="22">
        <f t="shared" si="0"/>
        <v>328319</v>
      </c>
      <c r="R90" s="22">
        <f t="shared" si="0"/>
        <v>40843420</v>
      </c>
      <c r="S90" s="22">
        <f t="shared" si="0"/>
        <v>612962</v>
      </c>
      <c r="T90" s="22">
        <f t="shared" si="0"/>
        <v>516553</v>
      </c>
      <c r="U90" s="22">
        <f t="shared" si="0"/>
        <v>32681834</v>
      </c>
      <c r="V90" s="22">
        <f t="shared" si="0"/>
        <v>2980</v>
      </c>
      <c r="W90" s="22">
        <f t="shared" si="0"/>
        <v>2247897</v>
      </c>
      <c r="X90" s="22">
        <f t="shared" si="0"/>
        <v>52983777</v>
      </c>
      <c r="Y90" s="22">
        <f t="shared" si="0"/>
        <v>1745991</v>
      </c>
      <c r="Z90" s="22">
        <f t="shared" si="0"/>
        <v>3873267</v>
      </c>
      <c r="AA90" s="22">
        <f t="shared" si="0"/>
        <v>6485365</v>
      </c>
      <c r="AB90" s="22">
        <f t="shared" si="0"/>
        <v>1056959</v>
      </c>
      <c r="AC90" s="22">
        <f t="shared" si="0"/>
        <v>66112</v>
      </c>
      <c r="AD90" s="26">
        <f t="shared" si="0"/>
        <v>1124479</v>
      </c>
    </row>
    <row r="91" spans="1:30" ht="15" customHeight="1" x14ac:dyDescent="0.25">
      <c r="A91" s="8"/>
      <c r="B91" s="13" t="s">
        <v>48</v>
      </c>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6"/>
    </row>
    <row r="92" spans="1:30" s="1" customFormat="1" ht="15" customHeight="1" x14ac:dyDescent="0.25">
      <c r="A92" s="7" t="s">
        <v>19</v>
      </c>
      <c r="B92" s="10" t="s">
        <v>6</v>
      </c>
      <c r="C92" s="31">
        <v>410430</v>
      </c>
      <c r="D92" s="31">
        <v>4725000</v>
      </c>
      <c r="E92" s="31">
        <v>64500</v>
      </c>
      <c r="F92" s="31">
        <v>17500</v>
      </c>
      <c r="G92" s="31">
        <v>266400</v>
      </c>
      <c r="H92" s="31">
        <v>171947</v>
      </c>
      <c r="I92" s="31">
        <v>150000</v>
      </c>
      <c r="J92" s="31">
        <v>59500</v>
      </c>
      <c r="K92" s="31">
        <v>20000</v>
      </c>
      <c r="L92" s="31">
        <v>307102</v>
      </c>
      <c r="M92" s="31">
        <v>18932</v>
      </c>
      <c r="N92" s="31">
        <v>2420000</v>
      </c>
      <c r="O92" s="31">
        <v>180000</v>
      </c>
      <c r="P92" s="31">
        <v>3844144</v>
      </c>
      <c r="Q92" s="31">
        <v>81250</v>
      </c>
      <c r="R92" s="31">
        <v>5900000</v>
      </c>
      <c r="S92" s="31">
        <v>63000</v>
      </c>
      <c r="T92" s="31">
        <v>18638</v>
      </c>
      <c r="U92" s="31">
        <v>1293063</v>
      </c>
      <c r="V92" s="31">
        <v>17500</v>
      </c>
      <c r="W92" s="31">
        <v>94000</v>
      </c>
      <c r="X92" s="31">
        <v>1256723</v>
      </c>
      <c r="Y92" s="31">
        <v>844769</v>
      </c>
      <c r="Z92" s="31">
        <v>280000</v>
      </c>
      <c r="AA92" s="31">
        <v>0</v>
      </c>
      <c r="AB92" s="31">
        <v>35812</v>
      </c>
      <c r="AC92" s="31">
        <v>0</v>
      </c>
      <c r="AD92" s="32">
        <v>0</v>
      </c>
    </row>
    <row r="93" spans="1:30" s="1" customFormat="1" ht="15" customHeight="1" x14ac:dyDescent="0.25">
      <c r="A93" s="7"/>
      <c r="B93" s="12" t="s">
        <v>6</v>
      </c>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2"/>
    </row>
    <row r="94" spans="1:30" s="4" customFormat="1" ht="15" customHeight="1" x14ac:dyDescent="0.25">
      <c r="A94" s="7" t="s">
        <v>20</v>
      </c>
      <c r="B94" s="10" t="s">
        <v>7</v>
      </c>
      <c r="C94" s="31">
        <v>6790</v>
      </c>
      <c r="D94" s="31">
        <v>16471</v>
      </c>
      <c r="E94" s="31">
        <v>0</v>
      </c>
      <c r="F94" s="31">
        <v>0</v>
      </c>
      <c r="G94" s="31">
        <v>0</v>
      </c>
      <c r="H94" s="31">
        <v>1362</v>
      </c>
      <c r="I94" s="31">
        <v>12849</v>
      </c>
      <c r="J94" s="31">
        <v>0</v>
      </c>
      <c r="K94" s="31">
        <v>369</v>
      </c>
      <c r="L94" s="31">
        <v>0</v>
      </c>
      <c r="M94" s="31">
        <v>0</v>
      </c>
      <c r="N94" s="31">
        <v>0</v>
      </c>
      <c r="O94" s="31">
        <v>0</v>
      </c>
      <c r="P94" s="31">
        <v>0</v>
      </c>
      <c r="Q94" s="31">
        <v>0</v>
      </c>
      <c r="R94" s="31">
        <v>0</v>
      </c>
      <c r="S94" s="31">
        <v>0</v>
      </c>
      <c r="T94" s="31">
        <v>6681</v>
      </c>
      <c r="U94" s="31">
        <v>0</v>
      </c>
      <c r="V94" s="31">
        <v>0</v>
      </c>
      <c r="W94" s="31">
        <v>0</v>
      </c>
      <c r="X94" s="31">
        <v>193390</v>
      </c>
      <c r="Y94" s="31">
        <v>8796</v>
      </c>
      <c r="Z94" s="31">
        <v>0</v>
      </c>
      <c r="AA94" s="31">
        <v>0</v>
      </c>
      <c r="AB94" s="31">
        <v>0</v>
      </c>
      <c r="AC94" s="31">
        <v>0</v>
      </c>
      <c r="AD94" s="32">
        <v>0</v>
      </c>
    </row>
    <row r="95" spans="1:30" s="4" customFormat="1" ht="15" customHeight="1" x14ac:dyDescent="0.25">
      <c r="A95" s="7"/>
      <c r="B95" s="12" t="s">
        <v>49</v>
      </c>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2"/>
    </row>
    <row r="96" spans="1:30" s="4" customFormat="1" ht="15" customHeight="1" x14ac:dyDescent="0.25">
      <c r="A96" s="7" t="s">
        <v>21</v>
      </c>
      <c r="B96" s="10" t="s">
        <v>133</v>
      </c>
      <c r="C96" s="31">
        <v>0</v>
      </c>
      <c r="D96" s="31">
        <v>402922</v>
      </c>
      <c r="E96" s="31">
        <v>0</v>
      </c>
      <c r="F96" s="31">
        <v>0</v>
      </c>
      <c r="G96" s="31">
        <v>0</v>
      </c>
      <c r="H96" s="31">
        <v>0</v>
      </c>
      <c r="I96" s="31">
        <v>0</v>
      </c>
      <c r="J96" s="31">
        <v>0</v>
      </c>
      <c r="K96" s="31">
        <v>0</v>
      </c>
      <c r="L96" s="31">
        <v>0</v>
      </c>
      <c r="M96" s="31">
        <v>0</v>
      </c>
      <c r="N96" s="31">
        <v>6323</v>
      </c>
      <c r="O96" s="31">
        <v>0</v>
      </c>
      <c r="P96" s="31">
        <v>500000</v>
      </c>
      <c r="Q96" s="31">
        <v>0</v>
      </c>
      <c r="R96" s="31">
        <v>0</v>
      </c>
      <c r="S96" s="31">
        <v>0</v>
      </c>
      <c r="T96" s="31">
        <v>0</v>
      </c>
      <c r="U96" s="31">
        <v>0</v>
      </c>
      <c r="V96" s="31">
        <v>0</v>
      </c>
      <c r="W96" s="31">
        <v>27552</v>
      </c>
      <c r="X96" s="31">
        <v>135000</v>
      </c>
      <c r="Y96" s="31">
        <v>108773</v>
      </c>
      <c r="Z96" s="31">
        <v>0</v>
      </c>
      <c r="AA96" s="31">
        <v>0</v>
      </c>
      <c r="AB96" s="31">
        <v>0</v>
      </c>
      <c r="AC96" s="31">
        <v>0</v>
      </c>
      <c r="AD96" s="32">
        <v>0</v>
      </c>
    </row>
    <row r="97" spans="1:30" s="4" customFormat="1" ht="15" customHeight="1" x14ac:dyDescent="0.25">
      <c r="A97" s="7"/>
      <c r="B97" s="12" t="s">
        <v>87</v>
      </c>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2"/>
    </row>
    <row r="98" spans="1:30" s="4" customFormat="1" ht="15" customHeight="1" x14ac:dyDescent="0.25">
      <c r="A98" s="7" t="s">
        <v>22</v>
      </c>
      <c r="B98" s="10" t="s">
        <v>88</v>
      </c>
      <c r="C98" s="31">
        <v>0</v>
      </c>
      <c r="D98" s="31">
        <v>0</v>
      </c>
      <c r="E98" s="31">
        <v>0</v>
      </c>
      <c r="F98" s="31">
        <v>0</v>
      </c>
      <c r="G98" s="31">
        <v>0</v>
      </c>
      <c r="H98" s="31">
        <v>0</v>
      </c>
      <c r="I98" s="31">
        <v>0</v>
      </c>
      <c r="J98" s="31">
        <v>0</v>
      </c>
      <c r="K98" s="31">
        <v>0</v>
      </c>
      <c r="L98" s="31">
        <v>0</v>
      </c>
      <c r="M98" s="31">
        <v>0</v>
      </c>
      <c r="N98" s="31">
        <v>0</v>
      </c>
      <c r="O98" s="31">
        <v>0</v>
      </c>
      <c r="P98" s="31">
        <v>0</v>
      </c>
      <c r="Q98" s="31">
        <v>0</v>
      </c>
      <c r="R98" s="31">
        <v>0</v>
      </c>
      <c r="S98" s="31">
        <v>0</v>
      </c>
      <c r="T98" s="31">
        <v>0</v>
      </c>
      <c r="U98" s="31">
        <v>0</v>
      </c>
      <c r="V98" s="31">
        <v>0</v>
      </c>
      <c r="W98" s="31">
        <v>0</v>
      </c>
      <c r="X98" s="31">
        <v>0</v>
      </c>
      <c r="Y98" s="31">
        <v>0</v>
      </c>
      <c r="Z98" s="31">
        <v>0</v>
      </c>
      <c r="AA98" s="31">
        <v>0</v>
      </c>
      <c r="AB98" s="31">
        <v>0</v>
      </c>
      <c r="AC98" s="31">
        <v>0</v>
      </c>
      <c r="AD98" s="32">
        <v>0</v>
      </c>
    </row>
    <row r="99" spans="1:30" s="4" customFormat="1" ht="15" customHeight="1" x14ac:dyDescent="0.25">
      <c r="A99" s="7"/>
      <c r="B99" s="12" t="s">
        <v>89</v>
      </c>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2"/>
    </row>
    <row r="100" spans="1:30" s="4" customFormat="1" ht="15" customHeight="1" x14ac:dyDescent="0.25">
      <c r="A100" s="7" t="s">
        <v>23</v>
      </c>
      <c r="B100" s="10" t="s">
        <v>90</v>
      </c>
      <c r="C100" s="31">
        <v>7856</v>
      </c>
      <c r="D100" s="31">
        <v>-2577068</v>
      </c>
      <c r="E100" s="31">
        <v>-6902</v>
      </c>
      <c r="F100" s="31">
        <v>6850</v>
      </c>
      <c r="G100" s="31">
        <v>21</v>
      </c>
      <c r="H100" s="31">
        <v>-2900</v>
      </c>
      <c r="I100" s="31">
        <v>-444</v>
      </c>
      <c r="J100" s="31">
        <v>2739</v>
      </c>
      <c r="K100" s="31">
        <v>302</v>
      </c>
      <c r="L100" s="31">
        <v>-6483</v>
      </c>
      <c r="M100" s="31">
        <v>0</v>
      </c>
      <c r="N100" s="31">
        <v>-239521</v>
      </c>
      <c r="O100" s="31">
        <v>734</v>
      </c>
      <c r="P100" s="31">
        <v>-442124</v>
      </c>
      <c r="Q100" s="31">
        <v>10964</v>
      </c>
      <c r="R100" s="31">
        <v>-605782</v>
      </c>
      <c r="S100" s="31">
        <v>2599</v>
      </c>
      <c r="T100" s="31">
        <v>-5982</v>
      </c>
      <c r="U100" s="31">
        <v>-280240</v>
      </c>
      <c r="V100" s="31">
        <v>-4855</v>
      </c>
      <c r="W100" s="31">
        <v>-26964</v>
      </c>
      <c r="X100" s="31">
        <v>37963</v>
      </c>
      <c r="Y100" s="31">
        <v>-33815</v>
      </c>
      <c r="Z100" s="31">
        <v>-33922</v>
      </c>
      <c r="AA100" s="31">
        <v>-3208</v>
      </c>
      <c r="AB100" s="31">
        <v>-5926</v>
      </c>
      <c r="AC100" s="31">
        <v>0</v>
      </c>
      <c r="AD100" s="32">
        <v>192</v>
      </c>
    </row>
    <row r="101" spans="1:30" s="4" customFormat="1" ht="15" customHeight="1" x14ac:dyDescent="0.25">
      <c r="A101" s="7"/>
      <c r="B101" s="12" t="s">
        <v>91</v>
      </c>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2"/>
    </row>
    <row r="102" spans="1:30" s="4" customFormat="1" ht="15" customHeight="1" x14ac:dyDescent="0.25">
      <c r="A102" s="7" t="s">
        <v>24</v>
      </c>
      <c r="B102" s="10" t="s">
        <v>92</v>
      </c>
      <c r="C102" s="31">
        <v>5495</v>
      </c>
      <c r="D102" s="31">
        <v>596364</v>
      </c>
      <c r="E102" s="31">
        <v>29498</v>
      </c>
      <c r="F102" s="31">
        <v>109626</v>
      </c>
      <c r="G102" s="31">
        <v>-66148</v>
      </c>
      <c r="H102" s="31">
        <v>0</v>
      </c>
      <c r="I102" s="31">
        <v>17467</v>
      </c>
      <c r="J102" s="31">
        <v>1656</v>
      </c>
      <c r="K102" s="31">
        <v>2239</v>
      </c>
      <c r="L102" s="31">
        <v>8663</v>
      </c>
      <c r="M102" s="31">
        <v>681</v>
      </c>
      <c r="N102" s="31">
        <v>-879658</v>
      </c>
      <c r="O102" s="31">
        <v>-29700</v>
      </c>
      <c r="P102" s="31">
        <v>-1457733</v>
      </c>
      <c r="Q102" s="31">
        <v>39147</v>
      </c>
      <c r="R102" s="31">
        <v>-6115245</v>
      </c>
      <c r="S102" s="31">
        <v>0</v>
      </c>
      <c r="T102" s="31">
        <v>-1767</v>
      </c>
      <c r="U102" s="31">
        <v>1842269</v>
      </c>
      <c r="V102" s="31">
        <v>13722</v>
      </c>
      <c r="W102" s="31">
        <v>42747</v>
      </c>
      <c r="X102" s="31">
        <v>472076</v>
      </c>
      <c r="Y102" s="31">
        <v>-509475</v>
      </c>
      <c r="Z102" s="31">
        <v>27750</v>
      </c>
      <c r="AA102" s="31">
        <v>2080</v>
      </c>
      <c r="AB102" s="31">
        <v>20982</v>
      </c>
      <c r="AC102" s="31">
        <v>-1099</v>
      </c>
      <c r="AD102" s="32">
        <v>0</v>
      </c>
    </row>
    <row r="103" spans="1:30" s="4" customFormat="1" ht="15" customHeight="1" x14ac:dyDescent="0.25">
      <c r="A103" s="7"/>
      <c r="B103" s="12" t="s">
        <v>93</v>
      </c>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2"/>
    </row>
    <row r="104" spans="1:30" s="4" customFormat="1" ht="15" customHeight="1" x14ac:dyDescent="0.25">
      <c r="A104" s="7" t="s">
        <v>25</v>
      </c>
      <c r="B104" s="10" t="s">
        <v>8</v>
      </c>
      <c r="C104" s="31">
        <v>0</v>
      </c>
      <c r="D104" s="31">
        <v>0</v>
      </c>
      <c r="E104" s="31">
        <v>0</v>
      </c>
      <c r="F104" s="31">
        <v>0</v>
      </c>
      <c r="G104" s="31">
        <v>0</v>
      </c>
      <c r="H104" s="31">
        <v>0</v>
      </c>
      <c r="I104" s="31">
        <v>0</v>
      </c>
      <c r="J104" s="31">
        <v>0</v>
      </c>
      <c r="K104" s="31">
        <v>0</v>
      </c>
      <c r="L104" s="31">
        <v>461</v>
      </c>
      <c r="M104" s="31">
        <v>1130</v>
      </c>
      <c r="N104" s="31">
        <v>0</v>
      </c>
      <c r="O104" s="31">
        <v>0</v>
      </c>
      <c r="P104" s="31">
        <v>0</v>
      </c>
      <c r="Q104" s="31">
        <v>0</v>
      </c>
      <c r="R104" s="31">
        <v>0</v>
      </c>
      <c r="S104" s="31">
        <v>0</v>
      </c>
      <c r="T104" s="31">
        <v>0</v>
      </c>
      <c r="U104" s="31">
        <v>0</v>
      </c>
      <c r="V104" s="31">
        <v>0</v>
      </c>
      <c r="W104" s="31">
        <v>0</v>
      </c>
      <c r="X104" s="31">
        <v>0</v>
      </c>
      <c r="Y104" s="31">
        <v>0</v>
      </c>
      <c r="Z104" s="31">
        <v>191</v>
      </c>
      <c r="AA104" s="31">
        <v>0</v>
      </c>
      <c r="AB104" s="31">
        <v>-1623</v>
      </c>
      <c r="AC104" s="31">
        <v>0</v>
      </c>
      <c r="AD104" s="32">
        <v>0</v>
      </c>
    </row>
    <row r="105" spans="1:30" s="4" customFormat="1" ht="15" customHeight="1" x14ac:dyDescent="0.25">
      <c r="A105" s="7"/>
      <c r="B105" s="12" t="s">
        <v>50</v>
      </c>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2"/>
    </row>
    <row r="106" spans="1:30" s="4" customFormat="1" ht="15" customHeight="1" x14ac:dyDescent="0.25">
      <c r="A106" s="7" t="s">
        <v>26</v>
      </c>
      <c r="B106" s="10" t="s">
        <v>94</v>
      </c>
      <c r="C106" s="31">
        <v>85470</v>
      </c>
      <c r="D106" s="31">
        <v>2834887</v>
      </c>
      <c r="E106" s="31">
        <v>10609</v>
      </c>
      <c r="F106" s="31">
        <v>93154</v>
      </c>
      <c r="G106" s="31">
        <v>-757</v>
      </c>
      <c r="H106" s="31">
        <v>191679</v>
      </c>
      <c r="I106" s="31">
        <v>119928</v>
      </c>
      <c r="J106" s="31">
        <v>48511</v>
      </c>
      <c r="K106" s="31">
        <v>14027</v>
      </c>
      <c r="L106" s="31">
        <v>12360</v>
      </c>
      <c r="M106" s="31">
        <v>6147</v>
      </c>
      <c r="N106" s="31">
        <v>260241</v>
      </c>
      <c r="O106" s="31">
        <v>33869</v>
      </c>
      <c r="P106" s="31">
        <v>4619918</v>
      </c>
      <c r="Q106" s="31">
        <v>217738</v>
      </c>
      <c r="R106" s="31">
        <v>5106273</v>
      </c>
      <c r="S106" s="31">
        <v>11968</v>
      </c>
      <c r="T106" s="31">
        <v>22189</v>
      </c>
      <c r="U106" s="31">
        <v>2530</v>
      </c>
      <c r="V106" s="31">
        <v>-2970</v>
      </c>
      <c r="W106" s="31">
        <v>19982</v>
      </c>
      <c r="X106" s="31">
        <v>1141552</v>
      </c>
      <c r="Y106" s="31">
        <v>169760</v>
      </c>
      <c r="Z106" s="31">
        <v>0</v>
      </c>
      <c r="AA106" s="31">
        <v>0</v>
      </c>
      <c r="AB106" s="31">
        <v>388</v>
      </c>
      <c r="AC106" s="31">
        <v>206</v>
      </c>
      <c r="AD106" s="32">
        <v>-12119</v>
      </c>
    </row>
    <row r="107" spans="1:30" s="4" customFormat="1" ht="15" customHeight="1" x14ac:dyDescent="0.25">
      <c r="A107" s="7"/>
      <c r="B107" s="12" t="s">
        <v>95</v>
      </c>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2"/>
    </row>
    <row r="108" spans="1:30" s="4" customFormat="1" ht="15" customHeight="1" x14ac:dyDescent="0.25">
      <c r="A108" s="7" t="s">
        <v>27</v>
      </c>
      <c r="B108" s="10" t="s">
        <v>96</v>
      </c>
      <c r="C108" s="31">
        <v>0</v>
      </c>
      <c r="D108" s="31">
        <v>0</v>
      </c>
      <c r="E108" s="31">
        <v>0</v>
      </c>
      <c r="F108" s="31">
        <v>0</v>
      </c>
      <c r="G108" s="31">
        <v>0</v>
      </c>
      <c r="H108" s="31">
        <v>-2</v>
      </c>
      <c r="I108" s="31">
        <v>-38</v>
      </c>
      <c r="J108" s="31">
        <v>0</v>
      </c>
      <c r="K108" s="31">
        <v>0</v>
      </c>
      <c r="L108" s="31">
        <v>0</v>
      </c>
      <c r="M108" s="31">
        <v>0</v>
      </c>
      <c r="N108" s="31">
        <v>0</v>
      </c>
      <c r="O108" s="31">
        <v>0</v>
      </c>
      <c r="P108" s="31">
        <v>0</v>
      </c>
      <c r="Q108" s="31">
        <v>0</v>
      </c>
      <c r="R108" s="31">
        <v>0</v>
      </c>
      <c r="S108" s="31">
        <v>0</v>
      </c>
      <c r="T108" s="31">
        <v>0</v>
      </c>
      <c r="U108" s="31">
        <v>0</v>
      </c>
      <c r="V108" s="31">
        <v>0</v>
      </c>
      <c r="W108" s="31">
        <v>0</v>
      </c>
      <c r="X108" s="31">
        <v>-2140</v>
      </c>
      <c r="Y108" s="31">
        <v>0</v>
      </c>
      <c r="Z108" s="31">
        <v>0</v>
      </c>
      <c r="AA108" s="31">
        <v>0</v>
      </c>
      <c r="AB108" s="31">
        <v>0</v>
      </c>
      <c r="AC108" s="31">
        <v>0</v>
      </c>
      <c r="AD108" s="32">
        <v>0</v>
      </c>
    </row>
    <row r="109" spans="1:30" s="4" customFormat="1" ht="15" customHeight="1" x14ac:dyDescent="0.25">
      <c r="A109" s="7"/>
      <c r="B109" s="12" t="s">
        <v>97</v>
      </c>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2"/>
    </row>
    <row r="110" spans="1:30" s="4" customFormat="1" ht="15" customHeight="1" x14ac:dyDescent="0.25">
      <c r="A110" s="7" t="s">
        <v>28</v>
      </c>
      <c r="B110" s="10" t="s">
        <v>98</v>
      </c>
      <c r="C110" s="31">
        <v>35167</v>
      </c>
      <c r="D110" s="31">
        <v>54327</v>
      </c>
      <c r="E110" s="31">
        <v>4380</v>
      </c>
      <c r="F110" s="31">
        <v>21059</v>
      </c>
      <c r="G110" s="31">
        <v>-7458</v>
      </c>
      <c r="H110" s="31">
        <v>16928</v>
      </c>
      <c r="I110" s="31">
        <v>7569</v>
      </c>
      <c r="J110" s="31">
        <v>7241</v>
      </c>
      <c r="K110" s="31">
        <v>1625</v>
      </c>
      <c r="L110" s="31">
        <v>15491</v>
      </c>
      <c r="M110" s="31">
        <v>533</v>
      </c>
      <c r="N110" s="31">
        <v>1570</v>
      </c>
      <c r="O110" s="31">
        <v>1528</v>
      </c>
      <c r="P110" s="31">
        <v>441724</v>
      </c>
      <c r="Q110" s="31">
        <v>3283</v>
      </c>
      <c r="R110" s="31">
        <v>-373534</v>
      </c>
      <c r="S110" s="31">
        <v>2308</v>
      </c>
      <c r="T110" s="31">
        <v>1027</v>
      </c>
      <c r="U110" s="31">
        <v>131904</v>
      </c>
      <c r="V110" s="31">
        <v>-197</v>
      </c>
      <c r="W110" s="31">
        <v>17504</v>
      </c>
      <c r="X110" s="31">
        <v>249510</v>
      </c>
      <c r="Y110" s="31">
        <v>3159</v>
      </c>
      <c r="Z110" s="31">
        <v>15242</v>
      </c>
      <c r="AA110" s="31">
        <v>19540</v>
      </c>
      <c r="AB110" s="31">
        <v>3682</v>
      </c>
      <c r="AC110" s="31">
        <v>980</v>
      </c>
      <c r="AD110" s="32">
        <v>25980</v>
      </c>
    </row>
    <row r="111" spans="1:30" s="4" customFormat="1" ht="15" customHeight="1" x14ac:dyDescent="0.25">
      <c r="A111" s="7"/>
      <c r="B111" s="12" t="s">
        <v>99</v>
      </c>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2"/>
    </row>
    <row r="112" spans="1:30" s="4" customFormat="1" ht="15" customHeight="1" x14ac:dyDescent="0.25">
      <c r="A112" s="7" t="s">
        <v>29</v>
      </c>
      <c r="B112" s="10" t="s">
        <v>100</v>
      </c>
      <c r="C112" s="31">
        <v>0</v>
      </c>
      <c r="D112" s="31">
        <v>0</v>
      </c>
      <c r="E112" s="31">
        <v>0</v>
      </c>
      <c r="F112" s="31">
        <v>0</v>
      </c>
      <c r="G112" s="31">
        <v>0</v>
      </c>
      <c r="H112" s="31">
        <v>0</v>
      </c>
      <c r="I112" s="31">
        <v>0</v>
      </c>
      <c r="J112" s="31">
        <v>0</v>
      </c>
      <c r="K112" s="31">
        <v>0</v>
      </c>
      <c r="L112" s="31">
        <v>0</v>
      </c>
      <c r="M112" s="31">
        <v>0</v>
      </c>
      <c r="N112" s="31">
        <v>0</v>
      </c>
      <c r="O112" s="31">
        <v>0</v>
      </c>
      <c r="P112" s="31">
        <v>0</v>
      </c>
      <c r="Q112" s="31">
        <v>0</v>
      </c>
      <c r="R112" s="31">
        <v>0</v>
      </c>
      <c r="S112" s="31">
        <v>0</v>
      </c>
      <c r="T112" s="31">
        <v>0</v>
      </c>
      <c r="U112" s="31">
        <v>0</v>
      </c>
      <c r="V112" s="31">
        <v>0</v>
      </c>
      <c r="W112" s="31">
        <v>0</v>
      </c>
      <c r="X112" s="31">
        <v>0</v>
      </c>
      <c r="Y112" s="31">
        <v>0</v>
      </c>
      <c r="Z112" s="31">
        <v>0</v>
      </c>
      <c r="AA112" s="31">
        <v>0</v>
      </c>
      <c r="AB112" s="31">
        <v>0</v>
      </c>
      <c r="AC112" s="31">
        <v>0</v>
      </c>
      <c r="AD112" s="32">
        <v>0</v>
      </c>
    </row>
    <row r="113" spans="1:30" s="4" customFormat="1" ht="15" customHeight="1" x14ac:dyDescent="0.25">
      <c r="A113" s="7"/>
      <c r="B113" s="12" t="s">
        <v>101</v>
      </c>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3"/>
    </row>
    <row r="114" spans="1:30" s="1" customFormat="1" ht="15" customHeight="1" x14ac:dyDescent="0.25">
      <c r="A114" s="14"/>
      <c r="B114" s="15" t="s">
        <v>51</v>
      </c>
      <c r="C114" s="28">
        <f>+SUM(C92:C112)</f>
        <v>551208</v>
      </c>
      <c r="D114" s="28">
        <f t="shared" ref="D114:AD114" si="1">+SUM(D92:D112)</f>
        <v>6052903</v>
      </c>
      <c r="E114" s="28">
        <f t="shared" si="1"/>
        <v>102085</v>
      </c>
      <c r="F114" s="28">
        <f t="shared" si="1"/>
        <v>248189</v>
      </c>
      <c r="G114" s="28">
        <f t="shared" si="1"/>
        <v>192058</v>
      </c>
      <c r="H114" s="28">
        <f t="shared" si="1"/>
        <v>379014</v>
      </c>
      <c r="I114" s="28">
        <f t="shared" si="1"/>
        <v>307331</v>
      </c>
      <c r="J114" s="28">
        <f t="shared" si="1"/>
        <v>119647</v>
      </c>
      <c r="K114" s="28">
        <f t="shared" si="1"/>
        <v>38562</v>
      </c>
      <c r="L114" s="28">
        <f t="shared" si="1"/>
        <v>337594</v>
      </c>
      <c r="M114" s="28">
        <f t="shared" si="1"/>
        <v>27423</v>
      </c>
      <c r="N114" s="28">
        <f t="shared" si="1"/>
        <v>1568955</v>
      </c>
      <c r="O114" s="28">
        <f t="shared" si="1"/>
        <v>186431</v>
      </c>
      <c r="P114" s="28">
        <f t="shared" si="1"/>
        <v>7505929</v>
      </c>
      <c r="Q114" s="28">
        <f t="shared" si="1"/>
        <v>352382</v>
      </c>
      <c r="R114" s="28">
        <f t="shared" si="1"/>
        <v>3911712</v>
      </c>
      <c r="S114" s="28">
        <f t="shared" si="1"/>
        <v>79875</v>
      </c>
      <c r="T114" s="28">
        <f t="shared" si="1"/>
        <v>40786</v>
      </c>
      <c r="U114" s="28">
        <f t="shared" si="1"/>
        <v>2989526</v>
      </c>
      <c r="V114" s="28">
        <f t="shared" si="1"/>
        <v>23200</v>
      </c>
      <c r="W114" s="28">
        <f t="shared" si="1"/>
        <v>174821</v>
      </c>
      <c r="X114" s="28">
        <f t="shared" si="1"/>
        <v>3484074</v>
      </c>
      <c r="Y114" s="28">
        <f t="shared" si="1"/>
        <v>591967</v>
      </c>
      <c r="Z114" s="28">
        <f t="shared" si="1"/>
        <v>289261</v>
      </c>
      <c r="AA114" s="28">
        <f t="shared" si="1"/>
        <v>18412</v>
      </c>
      <c r="AB114" s="28">
        <f t="shared" si="1"/>
        <v>53315</v>
      </c>
      <c r="AC114" s="28">
        <f t="shared" si="1"/>
        <v>87</v>
      </c>
      <c r="AD114" s="30">
        <f t="shared" si="1"/>
        <v>14053</v>
      </c>
    </row>
    <row r="115" spans="1:30" ht="15" customHeight="1" x14ac:dyDescent="0.25">
      <c r="A115" s="16"/>
      <c r="B115" s="17" t="s">
        <v>52</v>
      </c>
      <c r="C115" s="27">
        <f>+C114+C90</f>
        <v>7627450</v>
      </c>
      <c r="D115" s="27">
        <f t="shared" ref="D115:AD115" si="2">+D114+D90</f>
        <v>57179884</v>
      </c>
      <c r="E115" s="27">
        <f t="shared" si="2"/>
        <v>1598240</v>
      </c>
      <c r="F115" s="27">
        <f t="shared" si="2"/>
        <v>2088441</v>
      </c>
      <c r="G115" s="27">
        <f t="shared" si="2"/>
        <v>1369963</v>
      </c>
      <c r="H115" s="27">
        <f t="shared" si="2"/>
        <v>2053794</v>
      </c>
      <c r="I115" s="27">
        <f t="shared" si="2"/>
        <v>1149990</v>
      </c>
      <c r="J115" s="27">
        <f t="shared" si="2"/>
        <v>826514</v>
      </c>
      <c r="K115" s="27">
        <f t="shared" si="2"/>
        <v>328437</v>
      </c>
      <c r="L115" s="27">
        <f t="shared" si="2"/>
        <v>10225243</v>
      </c>
      <c r="M115" s="27">
        <f t="shared" si="2"/>
        <v>432273</v>
      </c>
      <c r="N115" s="27">
        <f t="shared" si="2"/>
        <v>20784670</v>
      </c>
      <c r="O115" s="27">
        <f t="shared" si="2"/>
        <v>191460</v>
      </c>
      <c r="P115" s="27">
        <f t="shared" si="2"/>
        <v>79791520</v>
      </c>
      <c r="Q115" s="27">
        <f t="shared" si="2"/>
        <v>680701</v>
      </c>
      <c r="R115" s="27">
        <f t="shared" si="2"/>
        <v>44755132</v>
      </c>
      <c r="S115" s="27">
        <f t="shared" si="2"/>
        <v>692837</v>
      </c>
      <c r="T115" s="27">
        <f t="shared" si="2"/>
        <v>557339</v>
      </c>
      <c r="U115" s="27">
        <f t="shared" si="2"/>
        <v>35671360</v>
      </c>
      <c r="V115" s="27">
        <f t="shared" si="2"/>
        <v>26180</v>
      </c>
      <c r="W115" s="27">
        <f t="shared" si="2"/>
        <v>2422718</v>
      </c>
      <c r="X115" s="27">
        <f t="shared" si="2"/>
        <v>56467851</v>
      </c>
      <c r="Y115" s="27">
        <f t="shared" si="2"/>
        <v>2337958</v>
      </c>
      <c r="Z115" s="27">
        <f t="shared" si="2"/>
        <v>4162528</v>
      </c>
      <c r="AA115" s="27">
        <f t="shared" si="2"/>
        <v>6503777</v>
      </c>
      <c r="AB115" s="27">
        <f t="shared" si="2"/>
        <v>1110274</v>
      </c>
      <c r="AC115" s="27">
        <f t="shared" si="2"/>
        <v>66199</v>
      </c>
      <c r="AD115" s="29">
        <f t="shared" si="2"/>
        <v>1138532</v>
      </c>
    </row>
    <row r="116" spans="1:30" ht="15" customHeight="1" x14ac:dyDescent="0.25">
      <c r="A116" s="1"/>
      <c r="B116" s="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row>
    <row r="117" spans="1:30" ht="15" customHeight="1" x14ac:dyDescent="0.25">
      <c r="A117" s="1"/>
      <c r="B117" s="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row>
    <row r="118" spans="1:30" ht="15" customHeight="1" x14ac:dyDescent="0.25">
      <c r="A118" s="1"/>
      <c r="B118" s="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row>
    <row r="119" spans="1:30" ht="15" customHeight="1" x14ac:dyDescent="0.25">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row>
    <row r="120" spans="1:30" ht="15" customHeight="1" x14ac:dyDescent="0.25">
      <c r="A120" s="33" t="s">
        <v>154</v>
      </c>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row>
    <row r="121" spans="1:30" x14ac:dyDescent="0.25">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row>
    <row r="122" spans="1:30" ht="30" customHeight="1" x14ac:dyDescent="0.25">
      <c r="A122" s="58"/>
      <c r="B122" s="49"/>
      <c r="C122" s="44" t="s">
        <v>137</v>
      </c>
      <c r="D122" s="46" t="s">
        <v>31</v>
      </c>
      <c r="E122" s="46" t="s">
        <v>32</v>
      </c>
      <c r="F122" s="46" t="s">
        <v>164</v>
      </c>
      <c r="G122" s="46" t="s">
        <v>102</v>
      </c>
      <c r="H122" s="46" t="s">
        <v>1</v>
      </c>
      <c r="I122" s="46" t="s">
        <v>34</v>
      </c>
      <c r="J122" s="46" t="s">
        <v>35</v>
      </c>
      <c r="K122" s="46" t="s">
        <v>56</v>
      </c>
      <c r="L122" s="46" t="s">
        <v>103</v>
      </c>
      <c r="M122" s="46" t="s">
        <v>159</v>
      </c>
      <c r="N122" s="46" t="s">
        <v>36</v>
      </c>
      <c r="O122" s="46" t="s">
        <v>104</v>
      </c>
      <c r="P122" s="46" t="s">
        <v>2</v>
      </c>
      <c r="Q122" s="46" t="s">
        <v>37</v>
      </c>
      <c r="R122" s="46" t="s">
        <v>54</v>
      </c>
      <c r="S122" s="46" t="s">
        <v>33</v>
      </c>
      <c r="T122" s="46" t="s">
        <v>55</v>
      </c>
      <c r="U122" s="46" t="s">
        <v>30</v>
      </c>
      <c r="V122" s="46" t="s">
        <v>163</v>
      </c>
      <c r="W122" s="46" t="s">
        <v>105</v>
      </c>
      <c r="X122" s="46" t="s">
        <v>38</v>
      </c>
      <c r="Y122" s="46" t="s">
        <v>57</v>
      </c>
      <c r="Z122" s="46" t="s">
        <v>0</v>
      </c>
      <c r="AA122" s="46" t="s">
        <v>58</v>
      </c>
      <c r="AB122" s="46" t="s">
        <v>39</v>
      </c>
      <c r="AC122" s="46" t="s">
        <v>178</v>
      </c>
      <c r="AD122" s="47" t="s">
        <v>106</v>
      </c>
    </row>
    <row r="123" spans="1:30" x14ac:dyDescent="0.25">
      <c r="A123" s="57"/>
      <c r="B123" s="51" t="s">
        <v>138</v>
      </c>
      <c r="C123" s="48">
        <v>4965700</v>
      </c>
      <c r="D123" s="48">
        <v>34637576</v>
      </c>
      <c r="E123" s="48">
        <v>1052044</v>
      </c>
      <c r="F123" s="48">
        <v>1131709</v>
      </c>
      <c r="G123" s="48">
        <v>635820</v>
      </c>
      <c r="H123" s="48">
        <v>38318</v>
      </c>
      <c r="I123" s="48">
        <v>386602</v>
      </c>
      <c r="J123" s="48">
        <v>378593</v>
      </c>
      <c r="K123" s="48">
        <v>115361</v>
      </c>
      <c r="L123" s="48">
        <v>2637170</v>
      </c>
      <c r="M123" s="48">
        <v>238220</v>
      </c>
      <c r="N123" s="48">
        <v>12224658</v>
      </c>
      <c r="O123" s="48">
        <v>26742</v>
      </c>
      <c r="P123" s="48">
        <v>45863128</v>
      </c>
      <c r="Q123" s="48">
        <v>11517</v>
      </c>
      <c r="R123" s="48">
        <v>27529283</v>
      </c>
      <c r="S123" s="48">
        <v>578162</v>
      </c>
      <c r="T123" s="48">
        <v>496648</v>
      </c>
      <c r="U123" s="48">
        <v>22771689</v>
      </c>
      <c r="V123" s="48">
        <v>132</v>
      </c>
      <c r="W123" s="48">
        <v>1880111</v>
      </c>
      <c r="X123" s="48">
        <v>37067604</v>
      </c>
      <c r="Y123" s="48">
        <v>743728</v>
      </c>
      <c r="Z123" s="48">
        <v>3264394</v>
      </c>
      <c r="AA123" s="48">
        <v>0</v>
      </c>
      <c r="AB123" s="48">
        <v>269253</v>
      </c>
      <c r="AC123" s="48">
        <v>0</v>
      </c>
      <c r="AD123" s="52">
        <v>1146252</v>
      </c>
    </row>
    <row r="124" spans="1:30" x14ac:dyDescent="0.25">
      <c r="A124" s="57"/>
      <c r="B124" s="60" t="s">
        <v>147</v>
      </c>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52"/>
    </row>
    <row r="125" spans="1:30" x14ac:dyDescent="0.25">
      <c r="A125" s="50"/>
      <c r="B125" s="53" t="s">
        <v>139</v>
      </c>
      <c r="C125" s="38">
        <v>4203</v>
      </c>
      <c r="D125" s="38">
        <v>0</v>
      </c>
      <c r="E125" s="38">
        <v>0</v>
      </c>
      <c r="F125" s="38">
        <v>0</v>
      </c>
      <c r="G125" s="38">
        <v>0</v>
      </c>
      <c r="H125" s="38">
        <v>0</v>
      </c>
      <c r="I125" s="38">
        <v>0</v>
      </c>
      <c r="J125" s="38">
        <v>0</v>
      </c>
      <c r="K125" s="38">
        <v>0</v>
      </c>
      <c r="L125" s="38">
        <v>0</v>
      </c>
      <c r="M125" s="38">
        <v>0</v>
      </c>
      <c r="N125" s="38">
        <v>0</v>
      </c>
      <c r="O125" s="38">
        <v>0</v>
      </c>
      <c r="P125" s="38">
        <v>16680</v>
      </c>
      <c r="Q125" s="38">
        <v>0</v>
      </c>
      <c r="R125" s="38">
        <v>0</v>
      </c>
      <c r="S125" s="38">
        <v>0</v>
      </c>
      <c r="T125" s="38">
        <v>0</v>
      </c>
      <c r="U125" s="38">
        <v>5000</v>
      </c>
      <c r="V125" s="38">
        <v>0</v>
      </c>
      <c r="W125" s="38">
        <v>0</v>
      </c>
      <c r="X125" s="38">
        <v>0</v>
      </c>
      <c r="Y125" s="38">
        <v>0</v>
      </c>
      <c r="Z125" s="38">
        <v>0</v>
      </c>
      <c r="AA125" s="38">
        <v>0</v>
      </c>
      <c r="AB125" s="38">
        <v>0</v>
      </c>
      <c r="AC125" s="38">
        <v>0</v>
      </c>
      <c r="AD125" s="39">
        <v>0</v>
      </c>
    </row>
    <row r="126" spans="1:30" x14ac:dyDescent="0.25">
      <c r="A126" s="50"/>
      <c r="B126" s="59" t="s">
        <v>146</v>
      </c>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9"/>
    </row>
    <row r="127" spans="1:30" x14ac:dyDescent="0.25">
      <c r="A127" s="50"/>
      <c r="B127" s="53" t="s">
        <v>140</v>
      </c>
      <c r="C127" s="38">
        <v>283665</v>
      </c>
      <c r="D127" s="38">
        <v>1220367</v>
      </c>
      <c r="E127" s="38">
        <v>960186</v>
      </c>
      <c r="F127" s="38">
        <v>34650</v>
      </c>
      <c r="G127" s="38">
        <v>45098</v>
      </c>
      <c r="H127" s="38">
        <v>1805</v>
      </c>
      <c r="I127" s="38">
        <v>104437</v>
      </c>
      <c r="J127" s="38">
        <v>651</v>
      </c>
      <c r="K127" s="38">
        <v>10558</v>
      </c>
      <c r="L127" s="38">
        <v>1233613</v>
      </c>
      <c r="M127" s="38">
        <v>12423</v>
      </c>
      <c r="N127" s="38">
        <v>507669</v>
      </c>
      <c r="O127" s="38">
        <v>0</v>
      </c>
      <c r="P127" s="38">
        <v>4606928</v>
      </c>
      <c r="Q127" s="38">
        <v>1643</v>
      </c>
      <c r="R127" s="38">
        <v>612768</v>
      </c>
      <c r="S127" s="38">
        <v>436007</v>
      </c>
      <c r="T127" s="38">
        <v>113410</v>
      </c>
      <c r="U127" s="38">
        <v>840019</v>
      </c>
      <c r="V127" s="38">
        <v>88</v>
      </c>
      <c r="W127" s="38">
        <v>78</v>
      </c>
      <c r="X127" s="38">
        <v>867321</v>
      </c>
      <c r="Y127" s="38">
        <v>122211</v>
      </c>
      <c r="Z127" s="38">
        <v>5238</v>
      </c>
      <c r="AA127" s="38">
        <v>0</v>
      </c>
      <c r="AB127" s="38">
        <v>91445</v>
      </c>
      <c r="AC127" s="38">
        <v>0</v>
      </c>
      <c r="AD127" s="39">
        <v>0</v>
      </c>
    </row>
    <row r="128" spans="1:30" x14ac:dyDescent="0.25">
      <c r="A128" s="50"/>
      <c r="B128" s="59" t="s">
        <v>148</v>
      </c>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9"/>
    </row>
    <row r="129" spans="1:30" x14ac:dyDescent="0.25">
      <c r="A129" s="50"/>
      <c r="B129" s="53" t="s">
        <v>141</v>
      </c>
      <c r="C129" s="38">
        <v>3205418</v>
      </c>
      <c r="D129" s="38">
        <v>15232507</v>
      </c>
      <c r="E129" s="38">
        <v>0</v>
      </c>
      <c r="F129" s="38">
        <v>64260</v>
      </c>
      <c r="G129" s="38">
        <v>277276</v>
      </c>
      <c r="H129" s="38">
        <v>3747</v>
      </c>
      <c r="I129" s="38">
        <v>224266</v>
      </c>
      <c r="J129" s="38">
        <v>148365</v>
      </c>
      <c r="K129" s="38">
        <v>88033</v>
      </c>
      <c r="L129" s="38">
        <v>1084129</v>
      </c>
      <c r="M129" s="38">
        <v>132221</v>
      </c>
      <c r="N129" s="38">
        <v>4820914</v>
      </c>
      <c r="O129" s="38">
        <v>20364</v>
      </c>
      <c r="P129" s="38">
        <v>14703295</v>
      </c>
      <c r="Q129" s="38">
        <v>4066</v>
      </c>
      <c r="R129" s="38">
        <v>17520777</v>
      </c>
      <c r="S129" s="38">
        <v>30219</v>
      </c>
      <c r="T129" s="38">
        <v>142418</v>
      </c>
      <c r="U129" s="38">
        <v>9147702</v>
      </c>
      <c r="V129" s="38">
        <v>44</v>
      </c>
      <c r="W129" s="38">
        <v>348570</v>
      </c>
      <c r="X129" s="38">
        <v>14372560</v>
      </c>
      <c r="Y129" s="38">
        <v>621010</v>
      </c>
      <c r="Z129" s="38">
        <v>1570270</v>
      </c>
      <c r="AA129" s="38">
        <v>0</v>
      </c>
      <c r="AB129" s="38">
        <v>172155</v>
      </c>
      <c r="AC129" s="38">
        <v>0</v>
      </c>
      <c r="AD129" s="39">
        <v>0</v>
      </c>
    </row>
    <row r="130" spans="1:30" x14ac:dyDescent="0.25">
      <c r="A130" s="50"/>
      <c r="B130" s="59" t="s">
        <v>149</v>
      </c>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9"/>
    </row>
    <row r="131" spans="1:30" x14ac:dyDescent="0.25">
      <c r="A131" s="50"/>
      <c r="B131" s="53" t="s">
        <v>142</v>
      </c>
      <c r="C131" s="38">
        <v>1472414</v>
      </c>
      <c r="D131" s="38">
        <v>18184702</v>
      </c>
      <c r="E131" s="38">
        <v>91858</v>
      </c>
      <c r="F131" s="38">
        <v>1032799</v>
      </c>
      <c r="G131" s="38">
        <v>313446</v>
      </c>
      <c r="H131" s="38">
        <v>32766</v>
      </c>
      <c r="I131" s="38">
        <v>57899</v>
      </c>
      <c r="J131" s="38">
        <v>229577</v>
      </c>
      <c r="K131" s="38">
        <v>16770</v>
      </c>
      <c r="L131" s="38">
        <v>319428</v>
      </c>
      <c r="M131" s="38">
        <v>93576</v>
      </c>
      <c r="N131" s="38">
        <v>6896075</v>
      </c>
      <c r="O131" s="38">
        <v>6378</v>
      </c>
      <c r="P131" s="38">
        <v>26536225</v>
      </c>
      <c r="Q131" s="38">
        <v>5808</v>
      </c>
      <c r="R131" s="38">
        <v>9395738</v>
      </c>
      <c r="S131" s="38">
        <v>111936</v>
      </c>
      <c r="T131" s="38">
        <v>240820</v>
      </c>
      <c r="U131" s="38">
        <v>12778968</v>
      </c>
      <c r="V131" s="38">
        <v>0</v>
      </c>
      <c r="W131" s="38">
        <v>1531463</v>
      </c>
      <c r="X131" s="38">
        <v>21827723</v>
      </c>
      <c r="Y131" s="38">
        <v>507</v>
      </c>
      <c r="Z131" s="38">
        <v>1688886</v>
      </c>
      <c r="AA131" s="38">
        <v>0</v>
      </c>
      <c r="AB131" s="38">
        <v>5653</v>
      </c>
      <c r="AC131" s="38">
        <v>0</v>
      </c>
      <c r="AD131" s="39">
        <v>1146252</v>
      </c>
    </row>
    <row r="132" spans="1:30" x14ac:dyDescent="0.25">
      <c r="A132" s="50"/>
      <c r="B132" s="59" t="s">
        <v>150</v>
      </c>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9"/>
    </row>
    <row r="133" spans="1:30" x14ac:dyDescent="0.25">
      <c r="A133" s="57"/>
      <c r="B133" s="51" t="s">
        <v>143</v>
      </c>
      <c r="C133" s="48">
        <v>-254164</v>
      </c>
      <c r="D133" s="48">
        <v>-2080174</v>
      </c>
      <c r="E133" s="48">
        <v>-890</v>
      </c>
      <c r="F133" s="48">
        <v>-38669</v>
      </c>
      <c r="G133" s="48">
        <v>-715</v>
      </c>
      <c r="H133" s="48">
        <v>-29</v>
      </c>
      <c r="I133" s="48">
        <v>-55612</v>
      </c>
      <c r="J133" s="48">
        <v>-25552</v>
      </c>
      <c r="K133" s="48">
        <v>-1852</v>
      </c>
      <c r="L133" s="48">
        <v>-76878</v>
      </c>
      <c r="M133" s="48">
        <v>-5958</v>
      </c>
      <c r="N133" s="48">
        <v>-901029</v>
      </c>
      <c r="O133" s="48">
        <v>-2042</v>
      </c>
      <c r="P133" s="48">
        <v>-2570937</v>
      </c>
      <c r="Q133" s="48">
        <v>-3559</v>
      </c>
      <c r="R133" s="48">
        <v>-3924605</v>
      </c>
      <c r="S133" s="48">
        <v>-1054</v>
      </c>
      <c r="T133" s="48">
        <v>-24072</v>
      </c>
      <c r="U133" s="48">
        <v>-507240</v>
      </c>
      <c r="V133" s="48">
        <v>0</v>
      </c>
      <c r="W133" s="48">
        <v>-47364</v>
      </c>
      <c r="X133" s="48">
        <v>-962041</v>
      </c>
      <c r="Y133" s="48">
        <v>-100391</v>
      </c>
      <c r="Z133" s="48">
        <v>-166438</v>
      </c>
      <c r="AA133" s="48">
        <v>0</v>
      </c>
      <c r="AB133" s="48">
        <v>0</v>
      </c>
      <c r="AC133" s="48">
        <v>0</v>
      </c>
      <c r="AD133" s="52">
        <v>-124198</v>
      </c>
    </row>
    <row r="134" spans="1:30" x14ac:dyDescent="0.25">
      <c r="A134" s="57"/>
      <c r="B134" s="60" t="s">
        <v>152</v>
      </c>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52"/>
    </row>
    <row r="135" spans="1:30" x14ac:dyDescent="0.25">
      <c r="A135" s="57"/>
      <c r="B135" s="51" t="s">
        <v>144</v>
      </c>
      <c r="C135" s="48">
        <v>6866193</v>
      </c>
      <c r="D135" s="48">
        <v>45627126</v>
      </c>
      <c r="E135" s="48">
        <v>1484598</v>
      </c>
      <c r="F135" s="48">
        <v>1639456</v>
      </c>
      <c r="G135" s="48">
        <v>1063597</v>
      </c>
      <c r="H135" s="48">
        <v>1541461</v>
      </c>
      <c r="I135" s="48">
        <v>744461</v>
      </c>
      <c r="J135" s="48">
        <v>683667</v>
      </c>
      <c r="K135" s="48">
        <v>269883</v>
      </c>
      <c r="L135" s="48">
        <v>9542320</v>
      </c>
      <c r="M135" s="48">
        <v>397357</v>
      </c>
      <c r="N135" s="48">
        <v>15672272</v>
      </c>
      <c r="O135" s="48">
        <v>0</v>
      </c>
      <c r="P135" s="48">
        <v>61657370</v>
      </c>
      <c r="Q135" s="48">
        <v>162224</v>
      </c>
      <c r="R135" s="48">
        <v>37687192</v>
      </c>
      <c r="S135" s="48">
        <v>602034</v>
      </c>
      <c r="T135" s="48">
        <v>509802</v>
      </c>
      <c r="U135" s="48">
        <v>26066614</v>
      </c>
      <c r="V135" s="48">
        <v>101</v>
      </c>
      <c r="W135" s="48">
        <v>1694027</v>
      </c>
      <c r="X135" s="48">
        <v>42854315</v>
      </c>
      <c r="Y135" s="48">
        <v>1167217</v>
      </c>
      <c r="Z135" s="48">
        <v>3729214</v>
      </c>
      <c r="AA135" s="48">
        <v>0</v>
      </c>
      <c r="AB135" s="48">
        <v>950998</v>
      </c>
      <c r="AC135" s="48">
        <v>11049</v>
      </c>
      <c r="AD135" s="52">
        <v>1055295</v>
      </c>
    </row>
    <row r="136" spans="1:30" x14ac:dyDescent="0.25">
      <c r="A136" s="57"/>
      <c r="B136" s="60" t="s">
        <v>153</v>
      </c>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52"/>
    </row>
    <row r="137" spans="1:30" x14ac:dyDescent="0.25">
      <c r="A137" s="50"/>
      <c r="B137" s="53" t="s">
        <v>139</v>
      </c>
      <c r="C137" s="38">
        <v>346444</v>
      </c>
      <c r="D137" s="38">
        <v>4057072</v>
      </c>
      <c r="E137" s="38">
        <v>0</v>
      </c>
      <c r="F137" s="38">
        <v>0</v>
      </c>
      <c r="G137" s="38">
        <v>0</v>
      </c>
      <c r="H137" s="38">
        <v>0</v>
      </c>
      <c r="I137" s="38">
        <v>0</v>
      </c>
      <c r="J137" s="38">
        <v>39180</v>
      </c>
      <c r="K137" s="38">
        <v>0</v>
      </c>
      <c r="L137" s="38">
        <v>1651917</v>
      </c>
      <c r="M137" s="38">
        <v>0</v>
      </c>
      <c r="N137" s="38">
        <v>1392489</v>
      </c>
      <c r="O137" s="38">
        <v>0</v>
      </c>
      <c r="P137" s="38">
        <v>25007</v>
      </c>
      <c r="Q137" s="38">
        <v>0</v>
      </c>
      <c r="R137" s="38">
        <v>6536686</v>
      </c>
      <c r="S137" s="38">
        <v>0</v>
      </c>
      <c r="T137" s="38">
        <v>0</v>
      </c>
      <c r="U137" s="38">
        <v>1350100</v>
      </c>
      <c r="V137" s="38">
        <v>0</v>
      </c>
      <c r="W137" s="38">
        <v>0</v>
      </c>
      <c r="X137" s="38">
        <v>3043807</v>
      </c>
      <c r="Y137" s="38">
        <v>60000</v>
      </c>
      <c r="Z137" s="38">
        <v>0</v>
      </c>
      <c r="AA137" s="38">
        <v>0</v>
      </c>
      <c r="AB137" s="38">
        <v>0</v>
      </c>
      <c r="AC137" s="38">
        <v>0</v>
      </c>
      <c r="AD137" s="39">
        <v>0</v>
      </c>
    </row>
    <row r="138" spans="1:30" x14ac:dyDescent="0.25">
      <c r="A138" s="50"/>
      <c r="B138" s="59" t="s">
        <v>146</v>
      </c>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9"/>
    </row>
    <row r="139" spans="1:30" x14ac:dyDescent="0.25">
      <c r="A139" s="50"/>
      <c r="B139" s="53" t="s">
        <v>140</v>
      </c>
      <c r="C139" s="38">
        <v>453223</v>
      </c>
      <c r="D139" s="38">
        <v>3882063</v>
      </c>
      <c r="E139" s="38">
        <v>4855</v>
      </c>
      <c r="F139" s="38">
        <v>1639455</v>
      </c>
      <c r="G139" s="38">
        <v>0</v>
      </c>
      <c r="H139" s="38">
        <v>247558</v>
      </c>
      <c r="I139" s="38">
        <v>224206</v>
      </c>
      <c r="J139" s="38">
        <v>1672</v>
      </c>
      <c r="K139" s="38">
        <v>22426</v>
      </c>
      <c r="L139" s="38">
        <v>7085546</v>
      </c>
      <c r="M139" s="38">
        <v>33</v>
      </c>
      <c r="N139" s="38">
        <v>1510322</v>
      </c>
      <c r="O139" s="38">
        <v>0</v>
      </c>
      <c r="P139" s="38">
        <v>2178034</v>
      </c>
      <c r="Q139" s="38">
        <v>105645</v>
      </c>
      <c r="R139" s="38">
        <v>2980721</v>
      </c>
      <c r="S139" s="38">
        <v>22157</v>
      </c>
      <c r="T139" s="38">
        <v>144443</v>
      </c>
      <c r="U139" s="38">
        <v>1428574</v>
      </c>
      <c r="V139" s="38">
        <v>101</v>
      </c>
      <c r="W139" s="38">
        <v>1694027</v>
      </c>
      <c r="X139" s="38">
        <v>3778622</v>
      </c>
      <c r="Y139" s="38">
        <v>406</v>
      </c>
      <c r="Z139" s="38">
        <v>1806068</v>
      </c>
      <c r="AA139" s="38">
        <v>0</v>
      </c>
      <c r="AB139" s="38">
        <v>371840</v>
      </c>
      <c r="AC139" s="38">
        <v>11049</v>
      </c>
      <c r="AD139" s="39">
        <v>1055295</v>
      </c>
    </row>
    <row r="140" spans="1:30" x14ac:dyDescent="0.25">
      <c r="A140" s="50"/>
      <c r="B140" s="59" t="s">
        <v>148</v>
      </c>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9"/>
    </row>
    <row r="141" spans="1:30" x14ac:dyDescent="0.25">
      <c r="A141" s="50"/>
      <c r="B141" s="53" t="s">
        <v>145</v>
      </c>
      <c r="C141" s="38">
        <v>6066526</v>
      </c>
      <c r="D141" s="38">
        <v>37687991</v>
      </c>
      <c r="E141" s="38">
        <v>1479743</v>
      </c>
      <c r="F141" s="38">
        <v>1</v>
      </c>
      <c r="G141" s="38">
        <v>1063597</v>
      </c>
      <c r="H141" s="38">
        <v>1293903</v>
      </c>
      <c r="I141" s="38">
        <v>520255</v>
      </c>
      <c r="J141" s="38">
        <v>642815</v>
      </c>
      <c r="K141" s="38">
        <v>247457</v>
      </c>
      <c r="L141" s="38">
        <v>804857</v>
      </c>
      <c r="M141" s="38">
        <v>397324</v>
      </c>
      <c r="N141" s="38">
        <v>12769461</v>
      </c>
      <c r="O141" s="38">
        <v>0</v>
      </c>
      <c r="P141" s="38">
        <v>59454329</v>
      </c>
      <c r="Q141" s="38">
        <v>56579</v>
      </c>
      <c r="R141" s="38">
        <v>28169785</v>
      </c>
      <c r="S141" s="38">
        <v>579877</v>
      </c>
      <c r="T141" s="38">
        <v>365359</v>
      </c>
      <c r="U141" s="38">
        <v>23287940</v>
      </c>
      <c r="V141" s="38">
        <v>0</v>
      </c>
      <c r="W141" s="38">
        <v>0</v>
      </c>
      <c r="X141" s="38">
        <v>36031886</v>
      </c>
      <c r="Y141" s="38">
        <v>1106811</v>
      </c>
      <c r="Z141" s="38">
        <v>1923146</v>
      </c>
      <c r="AA141" s="38">
        <v>0</v>
      </c>
      <c r="AB141" s="38">
        <v>579158</v>
      </c>
      <c r="AC141" s="38">
        <v>0</v>
      </c>
      <c r="AD141" s="39">
        <v>0</v>
      </c>
    </row>
    <row r="142" spans="1:30" x14ac:dyDescent="0.25">
      <c r="A142" s="54"/>
      <c r="B142" s="61" t="s">
        <v>151</v>
      </c>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6"/>
    </row>
    <row r="144" spans="1:30" x14ac:dyDescent="0.25">
      <c r="A144" s="18" t="s">
        <v>135</v>
      </c>
    </row>
    <row r="145" spans="1:30" x14ac:dyDescent="0.25">
      <c r="A145" s="19" t="s">
        <v>53</v>
      </c>
    </row>
    <row r="146" spans="1:30" x14ac:dyDescent="0.25">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row>
  </sheetData>
  <pageMargins left="0.70866141732283472" right="0.70866141732283472" top="0.27559055118110237" bottom="0.39370078740157483" header="0.15748031496062992" footer="0.31496062992125984"/>
  <pageSetup paperSize="9" scale="60" orientation="landscape" r:id="rId1"/>
  <rowBreaks count="1" manualBreakCount="1">
    <brk id="55" max="2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L110"/>
  <sheetViews>
    <sheetView showGridLines="0" topLeftCell="M1" zoomScaleNormal="100" workbookViewId="0">
      <selection activeCell="P20" sqref="P20"/>
    </sheetView>
  </sheetViews>
  <sheetFormatPr defaultRowHeight="15" x14ac:dyDescent="0.25"/>
  <cols>
    <col min="1" max="1" width="5.7109375" customWidth="1"/>
    <col min="2" max="2" width="70.28515625" style="2" bestFit="1" customWidth="1"/>
    <col min="3" max="31" width="11.28515625" style="20" customWidth="1"/>
    <col min="33" max="33" width="10.85546875" bestFit="1" customWidth="1"/>
  </cols>
  <sheetData>
    <row r="1" spans="1:38" x14ac:dyDescent="0.25">
      <c r="A1" s="65" t="s">
        <v>40</v>
      </c>
      <c r="F1" s="20" t="s">
        <v>354</v>
      </c>
    </row>
    <row r="2" spans="1:38" x14ac:dyDescent="0.25">
      <c r="A2" s="65" t="s">
        <v>355</v>
      </c>
      <c r="B2" s="5"/>
    </row>
    <row r="3" spans="1:38" ht="15.75" customHeight="1" x14ac:dyDescent="0.25">
      <c r="A3" s="67" t="s">
        <v>134</v>
      </c>
      <c r="B3" s="5"/>
    </row>
    <row r="4" spans="1:38" s="66" customFormat="1" ht="30" customHeight="1" x14ac:dyDescent="0.25">
      <c r="A4" s="69"/>
      <c r="B4" s="6"/>
      <c r="C4" s="132" t="s">
        <v>162</v>
      </c>
      <c r="D4" s="132" t="s">
        <v>31</v>
      </c>
      <c r="E4" s="132" t="s">
        <v>32</v>
      </c>
      <c r="F4" s="132" t="s">
        <v>164</v>
      </c>
      <c r="G4" s="132" t="s">
        <v>102</v>
      </c>
      <c r="H4" s="132" t="s">
        <v>1</v>
      </c>
      <c r="I4" s="132" t="s">
        <v>34</v>
      </c>
      <c r="J4" s="132" t="s">
        <v>35</v>
      </c>
      <c r="K4" s="132" t="s">
        <v>56</v>
      </c>
      <c r="L4" s="132" t="s">
        <v>103</v>
      </c>
      <c r="M4" s="132" t="s">
        <v>159</v>
      </c>
      <c r="N4" s="132" t="s">
        <v>36</v>
      </c>
      <c r="O4" s="132" t="s">
        <v>104</v>
      </c>
      <c r="P4" s="132" t="s">
        <v>2</v>
      </c>
      <c r="Q4" s="132" t="s">
        <v>37</v>
      </c>
      <c r="R4" s="132" t="s">
        <v>54</v>
      </c>
      <c r="S4" s="132" t="s">
        <v>33</v>
      </c>
      <c r="T4" s="132" t="s">
        <v>55</v>
      </c>
      <c r="U4" s="132" t="s">
        <v>30</v>
      </c>
      <c r="V4" s="132" t="s">
        <v>163</v>
      </c>
      <c r="W4" s="132" t="s">
        <v>105</v>
      </c>
      <c r="X4" s="132" t="s">
        <v>174</v>
      </c>
      <c r="Y4" s="132" t="s">
        <v>38</v>
      </c>
      <c r="Z4" s="132" t="s">
        <v>57</v>
      </c>
      <c r="AA4" s="132" t="s">
        <v>0</v>
      </c>
      <c r="AB4" s="132" t="s">
        <v>58</v>
      </c>
      <c r="AC4" s="132" t="s">
        <v>39</v>
      </c>
      <c r="AD4" s="132" t="s">
        <v>178</v>
      </c>
      <c r="AE4" s="132" t="s">
        <v>106</v>
      </c>
    </row>
    <row r="5" spans="1:38" x14ac:dyDescent="0.25">
      <c r="A5" s="8"/>
      <c r="B5" s="9" t="s">
        <v>77</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5"/>
    </row>
    <row r="6" spans="1:38" s="1" customFormat="1" ht="15" customHeight="1" x14ac:dyDescent="0.25">
      <c r="A6" s="7" t="s">
        <v>9</v>
      </c>
      <c r="B6" s="10" t="s">
        <v>107</v>
      </c>
      <c r="C6" s="31">
        <v>658594</v>
      </c>
      <c r="D6" s="31">
        <v>1869399</v>
      </c>
      <c r="E6" s="31">
        <v>176994</v>
      </c>
      <c r="F6" s="31">
        <v>157387</v>
      </c>
      <c r="G6" s="31">
        <v>135988</v>
      </c>
      <c r="H6" s="31">
        <v>139003</v>
      </c>
      <c r="I6" s="31">
        <v>29110</v>
      </c>
      <c r="J6" s="31">
        <v>15947</v>
      </c>
      <c r="K6" s="31">
        <v>87123</v>
      </c>
      <c r="L6" s="31">
        <v>660339</v>
      </c>
      <c r="M6" s="31">
        <v>82702</v>
      </c>
      <c r="N6" s="31">
        <v>1659215</v>
      </c>
      <c r="O6" s="31">
        <v>1728</v>
      </c>
      <c r="P6" s="31">
        <v>5313369</v>
      </c>
      <c r="Q6" s="31">
        <v>7336</v>
      </c>
      <c r="R6" s="31">
        <v>802330</v>
      </c>
      <c r="S6" s="31">
        <v>33260</v>
      </c>
      <c r="T6" s="31">
        <v>21265</v>
      </c>
      <c r="U6" s="31">
        <v>2336030</v>
      </c>
      <c r="V6" s="31">
        <v>20069</v>
      </c>
      <c r="W6" s="31">
        <v>134270</v>
      </c>
      <c r="X6" s="31">
        <v>23985</v>
      </c>
      <c r="Y6" s="31">
        <v>2403113</v>
      </c>
      <c r="Z6" s="31">
        <v>317433</v>
      </c>
      <c r="AA6" s="31">
        <v>294111</v>
      </c>
      <c r="AB6" s="31">
        <v>95007</v>
      </c>
      <c r="AC6" s="31">
        <v>369385</v>
      </c>
      <c r="AD6" s="31">
        <v>1</v>
      </c>
      <c r="AE6" s="32">
        <v>12210</v>
      </c>
      <c r="AF6" s="31"/>
      <c r="AG6" s="31"/>
      <c r="AH6" s="31"/>
      <c r="AI6" s="31"/>
      <c r="AJ6" s="31"/>
      <c r="AK6" s="31"/>
      <c r="AL6" s="31"/>
    </row>
    <row r="7" spans="1:38" s="1" customFormat="1" ht="15" customHeight="1" x14ac:dyDescent="0.25">
      <c r="A7" s="7"/>
      <c r="B7" s="11" t="s">
        <v>59</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2"/>
    </row>
    <row r="8" spans="1:38" s="1" customFormat="1" ht="15" customHeight="1" x14ac:dyDescent="0.25">
      <c r="A8" s="7" t="s">
        <v>10</v>
      </c>
      <c r="B8" s="10" t="s">
        <v>60</v>
      </c>
      <c r="C8" s="31">
        <v>53</v>
      </c>
      <c r="D8" s="31">
        <v>695752</v>
      </c>
      <c r="E8" s="31">
        <v>0</v>
      </c>
      <c r="F8" s="31">
        <v>0</v>
      </c>
      <c r="G8" s="31">
        <v>0</v>
      </c>
      <c r="H8" s="31">
        <v>81208</v>
      </c>
      <c r="I8" s="31">
        <v>50168</v>
      </c>
      <c r="J8" s="31">
        <v>58042</v>
      </c>
      <c r="K8" s="31">
        <v>26957</v>
      </c>
      <c r="L8" s="31">
        <v>103050</v>
      </c>
      <c r="M8" s="31">
        <v>4</v>
      </c>
      <c r="N8" s="31">
        <v>23739</v>
      </c>
      <c r="O8" s="31">
        <v>0</v>
      </c>
      <c r="P8" s="31">
        <v>6027349</v>
      </c>
      <c r="Q8" s="31">
        <v>135206</v>
      </c>
      <c r="R8" s="31">
        <v>925537</v>
      </c>
      <c r="S8" s="31">
        <v>584</v>
      </c>
      <c r="T8" s="31">
        <v>24</v>
      </c>
      <c r="U8" s="31">
        <v>226772</v>
      </c>
      <c r="V8" s="31">
        <v>0</v>
      </c>
      <c r="W8" s="31">
        <v>0</v>
      </c>
      <c r="X8" s="31">
        <v>0</v>
      </c>
      <c r="Y8" s="31">
        <v>1174785</v>
      </c>
      <c r="Z8" s="31">
        <v>228955</v>
      </c>
      <c r="AA8" s="31">
        <v>33722</v>
      </c>
      <c r="AB8" s="31">
        <v>120</v>
      </c>
      <c r="AC8" s="31">
        <v>2589</v>
      </c>
      <c r="AD8" s="31">
        <v>0</v>
      </c>
      <c r="AE8" s="32">
        <v>0</v>
      </c>
    </row>
    <row r="9" spans="1:38" s="1" customFormat="1" ht="15" customHeight="1" x14ac:dyDescent="0.25">
      <c r="A9" s="7"/>
      <c r="B9" s="11" t="s">
        <v>41</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2"/>
    </row>
    <row r="10" spans="1:38" s="1" customFormat="1" ht="15" customHeight="1" x14ac:dyDescent="0.25">
      <c r="A10" s="7" t="s">
        <v>11</v>
      </c>
      <c r="B10" s="10" t="s">
        <v>61</v>
      </c>
      <c r="C10" s="31">
        <v>67884</v>
      </c>
      <c r="D10" s="31">
        <v>1589899</v>
      </c>
      <c r="E10" s="31">
        <v>0</v>
      </c>
      <c r="F10" s="31">
        <v>1846</v>
      </c>
      <c r="G10" s="31">
        <v>0</v>
      </c>
      <c r="H10" s="31">
        <v>0</v>
      </c>
      <c r="I10" s="31">
        <v>476584</v>
      </c>
      <c r="J10" s="31">
        <v>22506</v>
      </c>
      <c r="K10" s="31">
        <v>8102</v>
      </c>
      <c r="L10" s="31">
        <v>227270</v>
      </c>
      <c r="M10" s="31">
        <v>0</v>
      </c>
      <c r="N10" s="31">
        <v>819048</v>
      </c>
      <c r="O10" s="31">
        <v>91201</v>
      </c>
      <c r="P10" s="31">
        <v>3052990</v>
      </c>
      <c r="Q10" s="31">
        <v>0</v>
      </c>
      <c r="R10" s="31">
        <v>2949597</v>
      </c>
      <c r="S10" s="31">
        <v>852</v>
      </c>
      <c r="T10" s="31">
        <v>667</v>
      </c>
      <c r="U10" s="31">
        <v>437666</v>
      </c>
      <c r="V10" s="31">
        <v>0</v>
      </c>
      <c r="W10" s="31">
        <v>133907</v>
      </c>
      <c r="X10" s="31">
        <v>0</v>
      </c>
      <c r="Y10" s="31">
        <v>1698061</v>
      </c>
      <c r="Z10" s="31">
        <v>11630</v>
      </c>
      <c r="AA10" s="31">
        <v>0</v>
      </c>
      <c r="AB10" s="31">
        <v>7490</v>
      </c>
      <c r="AC10" s="31">
        <v>519</v>
      </c>
      <c r="AD10" s="31">
        <v>0</v>
      </c>
      <c r="AE10" s="32">
        <v>0</v>
      </c>
    </row>
    <row r="11" spans="1:38" s="1" customFormat="1" ht="15" customHeight="1" x14ac:dyDescent="0.25">
      <c r="A11" s="7"/>
      <c r="B11" s="11" t="s">
        <v>62</v>
      </c>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2"/>
    </row>
    <row r="12" spans="1:38" s="1" customFormat="1" ht="15" customHeight="1" x14ac:dyDescent="0.25">
      <c r="A12" s="7" t="s">
        <v>12</v>
      </c>
      <c r="B12" s="10" t="s">
        <v>108</v>
      </c>
      <c r="C12" s="31">
        <v>0</v>
      </c>
      <c r="D12" s="31">
        <v>33034</v>
      </c>
      <c r="E12" s="31">
        <v>0</v>
      </c>
      <c r="F12" s="31">
        <v>0</v>
      </c>
      <c r="G12" s="31">
        <v>0</v>
      </c>
      <c r="H12" s="31">
        <v>0</v>
      </c>
      <c r="I12" s="31">
        <v>0</v>
      </c>
      <c r="J12" s="31">
        <v>0</v>
      </c>
      <c r="K12" s="31">
        <v>13</v>
      </c>
      <c r="L12" s="31">
        <v>0</v>
      </c>
      <c r="M12" s="31">
        <v>100</v>
      </c>
      <c r="N12" s="31">
        <v>0</v>
      </c>
      <c r="O12" s="31">
        <v>0</v>
      </c>
      <c r="P12" s="31">
        <v>0</v>
      </c>
      <c r="Q12" s="31">
        <v>0</v>
      </c>
      <c r="R12" s="31">
        <v>0</v>
      </c>
      <c r="S12" s="31">
        <v>0</v>
      </c>
      <c r="T12" s="31">
        <v>0</v>
      </c>
      <c r="U12" s="31">
        <v>0</v>
      </c>
      <c r="V12" s="31">
        <v>0</v>
      </c>
      <c r="W12" s="31">
        <v>0</v>
      </c>
      <c r="X12" s="31">
        <v>14143</v>
      </c>
      <c r="Y12" s="31">
        <v>0</v>
      </c>
      <c r="Z12" s="31">
        <v>0</v>
      </c>
      <c r="AA12" s="31">
        <v>0</v>
      </c>
      <c r="AB12" s="31">
        <v>0</v>
      </c>
      <c r="AC12" s="31">
        <v>0</v>
      </c>
      <c r="AD12" s="31">
        <v>0</v>
      </c>
      <c r="AE12" s="32">
        <v>0</v>
      </c>
    </row>
    <row r="13" spans="1:38" s="1" customFormat="1" ht="15" customHeight="1" x14ac:dyDescent="0.25">
      <c r="A13" s="7"/>
      <c r="B13" s="11" t="s">
        <v>63</v>
      </c>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2"/>
    </row>
    <row r="14" spans="1:38" s="1" customFormat="1" ht="15" customHeight="1" x14ac:dyDescent="0.25">
      <c r="A14" s="7" t="s">
        <v>13</v>
      </c>
      <c r="B14" s="10" t="s">
        <v>64</v>
      </c>
      <c r="C14" s="31">
        <v>357305</v>
      </c>
      <c r="D14" s="31">
        <v>6996892</v>
      </c>
      <c r="E14" s="31">
        <v>20838</v>
      </c>
      <c r="F14" s="31">
        <v>1818421</v>
      </c>
      <c r="G14" s="31">
        <v>1489</v>
      </c>
      <c r="H14" s="31">
        <v>1543928</v>
      </c>
      <c r="I14" s="31">
        <v>0</v>
      </c>
      <c r="J14" s="31">
        <v>98762</v>
      </c>
      <c r="K14" s="31">
        <v>44018</v>
      </c>
      <c r="L14" s="31">
        <v>1004004</v>
      </c>
      <c r="M14" s="31">
        <v>79807</v>
      </c>
      <c r="N14" s="31">
        <v>392588</v>
      </c>
      <c r="O14" s="31">
        <v>51479</v>
      </c>
      <c r="P14" s="31">
        <v>3661994</v>
      </c>
      <c r="Q14" s="31">
        <v>606698</v>
      </c>
      <c r="R14" s="31">
        <v>7567290</v>
      </c>
      <c r="S14" s="31">
        <v>47452</v>
      </c>
      <c r="T14" s="31">
        <v>43133</v>
      </c>
      <c r="U14" s="31">
        <v>1868893</v>
      </c>
      <c r="V14" s="31">
        <v>53</v>
      </c>
      <c r="W14" s="31">
        <v>137</v>
      </c>
      <c r="X14" s="31">
        <v>0</v>
      </c>
      <c r="Y14" s="31">
        <v>5242959</v>
      </c>
      <c r="Z14" s="31">
        <v>371780</v>
      </c>
      <c r="AA14" s="31">
        <v>8071</v>
      </c>
      <c r="AB14" s="31">
        <v>0</v>
      </c>
      <c r="AC14" s="31">
        <v>0</v>
      </c>
      <c r="AD14" s="31">
        <v>0</v>
      </c>
      <c r="AE14" s="32">
        <v>457</v>
      </c>
    </row>
    <row r="15" spans="1:38" s="1" customFormat="1" ht="15" customHeight="1" x14ac:dyDescent="0.25">
      <c r="A15" s="7"/>
      <c r="B15" s="12" t="s">
        <v>356</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2"/>
    </row>
    <row r="16" spans="1:38" s="1" customFormat="1" ht="15" customHeight="1" x14ac:dyDescent="0.25">
      <c r="A16" s="7" t="s">
        <v>14</v>
      </c>
      <c r="B16" s="10" t="s">
        <v>65</v>
      </c>
      <c r="C16" s="31">
        <v>6299458</v>
      </c>
      <c r="D16" s="31">
        <v>35674359</v>
      </c>
      <c r="E16" s="31">
        <v>1209296</v>
      </c>
      <c r="F16" s="31">
        <v>1150613</v>
      </c>
      <c r="G16" s="31">
        <v>815478</v>
      </c>
      <c r="H16" s="31">
        <v>376266</v>
      </c>
      <c r="I16" s="31">
        <v>437057</v>
      </c>
      <c r="J16" s="31">
        <v>547577</v>
      </c>
      <c r="K16" s="31">
        <v>118889</v>
      </c>
      <c r="L16" s="31">
        <v>7135051</v>
      </c>
      <c r="M16" s="31">
        <v>248002</v>
      </c>
      <c r="N16" s="31">
        <v>13511709</v>
      </c>
      <c r="O16" s="31">
        <v>27405</v>
      </c>
      <c r="P16" s="31">
        <v>54443803</v>
      </c>
      <c r="Q16" s="31">
        <v>11054</v>
      </c>
      <c r="R16" s="31">
        <v>25651402</v>
      </c>
      <c r="S16" s="31">
        <v>562603</v>
      </c>
      <c r="T16" s="31">
        <v>462669</v>
      </c>
      <c r="U16" s="31">
        <v>29705103</v>
      </c>
      <c r="V16" s="31">
        <v>6033</v>
      </c>
      <c r="W16" s="31">
        <v>2085078</v>
      </c>
      <c r="X16" s="31">
        <v>2017262</v>
      </c>
      <c r="Y16" s="31">
        <v>42818332</v>
      </c>
      <c r="Z16" s="31">
        <v>722270</v>
      </c>
      <c r="AA16" s="31">
        <v>3683109</v>
      </c>
      <c r="AB16" s="31">
        <v>5859608</v>
      </c>
      <c r="AC16" s="31">
        <v>504076</v>
      </c>
      <c r="AD16" s="31">
        <v>0</v>
      </c>
      <c r="AE16" s="32">
        <v>995615</v>
      </c>
    </row>
    <row r="17" spans="1:31" s="1" customFormat="1" ht="15" customHeight="1" x14ac:dyDescent="0.25">
      <c r="A17" s="7"/>
      <c r="B17" s="12" t="s">
        <v>66</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2"/>
    </row>
    <row r="18" spans="1:31" s="1" customFormat="1" ht="15" customHeight="1" x14ac:dyDescent="0.25">
      <c r="A18" s="7" t="s">
        <v>15</v>
      </c>
      <c r="B18" s="10" t="s">
        <v>67</v>
      </c>
      <c r="C18" s="31">
        <v>0</v>
      </c>
      <c r="D18" s="31">
        <v>92891</v>
      </c>
      <c r="E18" s="31">
        <v>0</v>
      </c>
      <c r="F18" s="31">
        <v>0</v>
      </c>
      <c r="G18" s="31">
        <v>0</v>
      </c>
      <c r="H18" s="31">
        <v>0</v>
      </c>
      <c r="I18" s="31">
        <v>3486</v>
      </c>
      <c r="J18" s="31">
        <v>0</v>
      </c>
      <c r="K18" s="31">
        <v>26</v>
      </c>
      <c r="L18" s="31">
        <v>40723</v>
      </c>
      <c r="M18" s="31">
        <v>0</v>
      </c>
      <c r="N18" s="31">
        <v>5666</v>
      </c>
      <c r="O18" s="31">
        <v>0</v>
      </c>
      <c r="P18" s="31">
        <v>5524</v>
      </c>
      <c r="Q18" s="31">
        <v>0</v>
      </c>
      <c r="R18" s="31">
        <v>1728</v>
      </c>
      <c r="S18" s="31">
        <v>0</v>
      </c>
      <c r="T18" s="31">
        <v>0</v>
      </c>
      <c r="U18" s="31">
        <v>14320</v>
      </c>
      <c r="V18" s="31">
        <v>0</v>
      </c>
      <c r="W18" s="31">
        <v>0</v>
      </c>
      <c r="X18" s="31">
        <v>0</v>
      </c>
      <c r="Y18" s="31">
        <v>73464</v>
      </c>
      <c r="Z18" s="31">
        <v>0</v>
      </c>
      <c r="AA18" s="31">
        <v>0</v>
      </c>
      <c r="AB18" s="31">
        <v>0</v>
      </c>
      <c r="AC18" s="31">
        <v>0</v>
      </c>
      <c r="AD18" s="31">
        <v>0</v>
      </c>
      <c r="AE18" s="32">
        <v>0</v>
      </c>
    </row>
    <row r="19" spans="1:31" s="1" customFormat="1" ht="15" customHeight="1" x14ac:dyDescent="0.25">
      <c r="A19" s="7"/>
      <c r="B19" s="12" t="s">
        <v>357</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2"/>
    </row>
    <row r="20" spans="1:31" s="1" customFormat="1" ht="15" customHeight="1" x14ac:dyDescent="0.25">
      <c r="A20" s="7" t="s">
        <v>16</v>
      </c>
      <c r="B20" s="10" t="s">
        <v>358</v>
      </c>
      <c r="C20" s="31">
        <v>0</v>
      </c>
      <c r="D20" s="31">
        <v>0</v>
      </c>
      <c r="E20" s="31">
        <v>0</v>
      </c>
      <c r="F20" s="31">
        <v>0</v>
      </c>
      <c r="G20" s="31">
        <v>0</v>
      </c>
      <c r="H20" s="31">
        <v>0</v>
      </c>
      <c r="I20" s="31">
        <v>0</v>
      </c>
      <c r="J20" s="31">
        <v>0</v>
      </c>
      <c r="K20" s="31">
        <v>0</v>
      </c>
      <c r="L20" s="31">
        <v>0</v>
      </c>
      <c r="M20" s="31">
        <v>0</v>
      </c>
      <c r="N20" s="31">
        <v>0</v>
      </c>
      <c r="O20" s="31">
        <v>0</v>
      </c>
      <c r="P20" s="31">
        <v>0</v>
      </c>
      <c r="Q20" s="31">
        <v>0</v>
      </c>
      <c r="R20" s="31">
        <v>31571</v>
      </c>
      <c r="S20" s="31">
        <v>0</v>
      </c>
      <c r="T20" s="31">
        <v>501</v>
      </c>
      <c r="U20" s="31">
        <v>26719</v>
      </c>
      <c r="V20" s="31">
        <v>0</v>
      </c>
      <c r="W20" s="31">
        <v>0</v>
      </c>
      <c r="X20" s="31">
        <v>0</v>
      </c>
      <c r="Y20" s="31">
        <v>59709</v>
      </c>
      <c r="Z20" s="31">
        <v>0</v>
      </c>
      <c r="AA20" s="31">
        <v>0</v>
      </c>
      <c r="AB20" s="31">
        <v>818</v>
      </c>
      <c r="AC20" s="31">
        <v>0</v>
      </c>
      <c r="AD20" s="31">
        <v>0</v>
      </c>
      <c r="AE20" s="32">
        <v>0</v>
      </c>
    </row>
    <row r="21" spans="1:31" s="1" customFormat="1" ht="15" customHeight="1" x14ac:dyDescent="0.25">
      <c r="A21" s="7"/>
      <c r="B21" s="12" t="s">
        <v>68</v>
      </c>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2"/>
    </row>
    <row r="22" spans="1:31" ht="15" customHeight="1" x14ac:dyDescent="0.25">
      <c r="A22" s="7" t="s">
        <v>17</v>
      </c>
      <c r="B22" s="10" t="s">
        <v>69</v>
      </c>
      <c r="C22" s="31">
        <v>0</v>
      </c>
      <c r="D22" s="31">
        <v>3147973</v>
      </c>
      <c r="E22" s="31">
        <v>0</v>
      </c>
      <c r="F22" s="31">
        <v>0</v>
      </c>
      <c r="G22" s="31">
        <v>6986</v>
      </c>
      <c r="H22" s="31">
        <v>24512</v>
      </c>
      <c r="I22" s="31">
        <v>227932</v>
      </c>
      <c r="J22" s="31">
        <v>264</v>
      </c>
      <c r="K22" s="31">
        <v>4921</v>
      </c>
      <c r="L22" s="31">
        <v>62500</v>
      </c>
      <c r="M22" s="31">
        <v>0</v>
      </c>
      <c r="N22" s="31">
        <v>346723</v>
      </c>
      <c r="O22" s="31">
        <v>24</v>
      </c>
      <c r="P22" s="31">
        <v>1672284</v>
      </c>
      <c r="Q22" s="31">
        <v>3975</v>
      </c>
      <c r="R22" s="31">
        <v>645871</v>
      </c>
      <c r="S22" s="31">
        <v>0</v>
      </c>
      <c r="T22" s="31">
        <v>0</v>
      </c>
      <c r="U22" s="31">
        <v>302379</v>
      </c>
      <c r="V22" s="31">
        <v>0</v>
      </c>
      <c r="W22" s="31">
        <v>0</v>
      </c>
      <c r="X22" s="31">
        <v>1577</v>
      </c>
      <c r="Y22" s="31">
        <v>466664</v>
      </c>
      <c r="Z22" s="31">
        <v>173643</v>
      </c>
      <c r="AA22" s="31">
        <v>9527</v>
      </c>
      <c r="AB22" s="31">
        <v>0</v>
      </c>
      <c r="AC22" s="31">
        <v>5136</v>
      </c>
      <c r="AD22" s="31">
        <v>0</v>
      </c>
      <c r="AE22" s="32">
        <v>0</v>
      </c>
    </row>
    <row r="23" spans="1:31" ht="15" customHeight="1" x14ac:dyDescent="0.25">
      <c r="A23" s="7"/>
      <c r="B23" s="12" t="s">
        <v>109</v>
      </c>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2"/>
    </row>
    <row r="24" spans="1:31" s="1" customFormat="1" ht="15" customHeight="1" x14ac:dyDescent="0.25">
      <c r="A24" s="7" t="s">
        <v>18</v>
      </c>
      <c r="B24" s="10" t="s">
        <v>70</v>
      </c>
      <c r="C24" s="31">
        <v>42137</v>
      </c>
      <c r="D24" s="31">
        <v>220171</v>
      </c>
      <c r="E24" s="31">
        <v>1875</v>
      </c>
      <c r="F24" s="31">
        <v>0</v>
      </c>
      <c r="G24" s="31">
        <v>270</v>
      </c>
      <c r="H24" s="31">
        <v>14535</v>
      </c>
      <c r="I24" s="31">
        <v>7717</v>
      </c>
      <c r="J24" s="31">
        <v>2277</v>
      </c>
      <c r="K24" s="31">
        <v>8360</v>
      </c>
      <c r="L24" s="31">
        <v>6836</v>
      </c>
      <c r="M24" s="31">
        <v>6713</v>
      </c>
      <c r="N24" s="31">
        <v>217741</v>
      </c>
      <c r="O24" s="31">
        <v>1</v>
      </c>
      <c r="P24" s="31">
        <v>251466</v>
      </c>
      <c r="Q24" s="31">
        <v>10</v>
      </c>
      <c r="R24" s="31">
        <v>135731</v>
      </c>
      <c r="S24" s="31">
        <v>1276</v>
      </c>
      <c r="T24" s="31">
        <v>5066</v>
      </c>
      <c r="U24" s="31">
        <v>66786</v>
      </c>
      <c r="V24" s="31">
        <v>148</v>
      </c>
      <c r="W24" s="31">
        <v>1716</v>
      </c>
      <c r="X24" s="31">
        <v>6371</v>
      </c>
      <c r="Y24" s="31">
        <v>339894</v>
      </c>
      <c r="Z24" s="31">
        <v>2391</v>
      </c>
      <c r="AA24" s="31">
        <v>8851</v>
      </c>
      <c r="AB24" s="31">
        <v>6818</v>
      </c>
      <c r="AC24" s="31">
        <v>23821</v>
      </c>
      <c r="AD24" s="31">
        <v>8472</v>
      </c>
      <c r="AE24" s="32">
        <v>1037</v>
      </c>
    </row>
    <row r="25" spans="1:31" s="1" customFormat="1" ht="15" customHeight="1" x14ac:dyDescent="0.25">
      <c r="A25" s="7"/>
      <c r="B25" s="12" t="s">
        <v>71</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2"/>
    </row>
    <row r="26" spans="1:31" s="1" customFormat="1" ht="15" customHeight="1" x14ac:dyDescent="0.25">
      <c r="A26" s="7" t="s">
        <v>19</v>
      </c>
      <c r="B26" s="10" t="s">
        <v>72</v>
      </c>
      <c r="C26" s="31">
        <v>6707</v>
      </c>
      <c r="D26" s="31">
        <v>29683</v>
      </c>
      <c r="E26" s="31">
        <v>231</v>
      </c>
      <c r="F26" s="31">
        <v>0</v>
      </c>
      <c r="G26" s="31">
        <v>24305</v>
      </c>
      <c r="H26" s="31">
        <v>2114</v>
      </c>
      <c r="I26" s="31">
        <v>164</v>
      </c>
      <c r="J26" s="31">
        <v>305</v>
      </c>
      <c r="K26" s="31">
        <v>490</v>
      </c>
      <c r="L26" s="31">
        <v>0</v>
      </c>
      <c r="M26" s="31">
        <v>1373</v>
      </c>
      <c r="N26" s="31">
        <v>31657</v>
      </c>
      <c r="O26" s="31">
        <v>0</v>
      </c>
      <c r="P26" s="31">
        <v>45687</v>
      </c>
      <c r="Q26" s="31">
        <v>5743</v>
      </c>
      <c r="R26" s="31">
        <v>4781</v>
      </c>
      <c r="S26" s="31">
        <v>0</v>
      </c>
      <c r="T26" s="31">
        <v>85</v>
      </c>
      <c r="U26" s="31">
        <v>55037</v>
      </c>
      <c r="V26" s="31">
        <v>89</v>
      </c>
      <c r="W26" s="31">
        <v>5435</v>
      </c>
      <c r="X26" s="31">
        <v>10879</v>
      </c>
      <c r="Y26" s="31">
        <v>27273</v>
      </c>
      <c r="Z26" s="31">
        <v>6703</v>
      </c>
      <c r="AA26" s="31">
        <v>2105</v>
      </c>
      <c r="AB26" s="31">
        <v>7876</v>
      </c>
      <c r="AC26" s="31">
        <v>880</v>
      </c>
      <c r="AD26" s="31">
        <v>187</v>
      </c>
      <c r="AE26" s="32">
        <v>78829</v>
      </c>
    </row>
    <row r="27" spans="1:31" s="1" customFormat="1" ht="15" customHeight="1" x14ac:dyDescent="0.25">
      <c r="A27" s="7"/>
      <c r="B27" s="12" t="s">
        <v>43</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2"/>
    </row>
    <row r="28" spans="1:31" s="1" customFormat="1" ht="15" customHeight="1" x14ac:dyDescent="0.25">
      <c r="A28" s="7" t="s">
        <v>20</v>
      </c>
      <c r="B28" s="10" t="s">
        <v>73</v>
      </c>
      <c r="C28" s="31">
        <v>36196</v>
      </c>
      <c r="D28" s="31">
        <v>2800911</v>
      </c>
      <c r="E28" s="31">
        <v>39</v>
      </c>
      <c r="F28" s="31">
        <v>53843</v>
      </c>
      <c r="G28" s="31">
        <v>530</v>
      </c>
      <c r="H28" s="31">
        <v>32120</v>
      </c>
      <c r="I28" s="31">
        <v>4601</v>
      </c>
      <c r="J28" s="31">
        <v>7893</v>
      </c>
      <c r="K28" s="31">
        <v>368</v>
      </c>
      <c r="L28" s="31">
        <v>48093</v>
      </c>
      <c r="M28" s="31">
        <v>1349</v>
      </c>
      <c r="N28" s="31">
        <v>490291</v>
      </c>
      <c r="O28" s="31">
        <v>3537</v>
      </c>
      <c r="P28" s="31">
        <v>2045230</v>
      </c>
      <c r="Q28" s="31">
        <v>15861</v>
      </c>
      <c r="R28" s="31">
        <v>1182481</v>
      </c>
      <c r="S28" s="31">
        <v>213</v>
      </c>
      <c r="T28" s="31">
        <v>2752</v>
      </c>
      <c r="U28" s="31">
        <v>350249</v>
      </c>
      <c r="V28" s="31">
        <v>1956</v>
      </c>
      <c r="W28" s="31">
        <v>7338</v>
      </c>
      <c r="X28" s="31">
        <v>5109</v>
      </c>
      <c r="Y28" s="31">
        <v>630947</v>
      </c>
      <c r="Z28" s="31">
        <v>127128</v>
      </c>
      <c r="AA28" s="31">
        <v>52465</v>
      </c>
      <c r="AB28" s="31">
        <v>28284</v>
      </c>
      <c r="AC28" s="31">
        <v>3729</v>
      </c>
      <c r="AD28" s="31">
        <v>134</v>
      </c>
      <c r="AE28" s="32">
        <v>48415</v>
      </c>
    </row>
    <row r="29" spans="1:31" s="1" customFormat="1" ht="15" customHeight="1" x14ac:dyDescent="0.25">
      <c r="A29" s="7"/>
      <c r="B29" s="12" t="s">
        <v>74</v>
      </c>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2"/>
    </row>
    <row r="30" spans="1:31" s="1" customFormat="1" ht="15" customHeight="1" x14ac:dyDescent="0.25">
      <c r="A30" s="7" t="s">
        <v>21</v>
      </c>
      <c r="B30" s="10" t="s">
        <v>75</v>
      </c>
      <c r="C30" s="31">
        <v>38714</v>
      </c>
      <c r="D30" s="31">
        <v>946548</v>
      </c>
      <c r="E30" s="31">
        <v>18894</v>
      </c>
      <c r="F30" s="31">
        <v>8241</v>
      </c>
      <c r="G30" s="31">
        <v>11490</v>
      </c>
      <c r="H30" s="31">
        <v>48105</v>
      </c>
      <c r="I30" s="31">
        <v>8574</v>
      </c>
      <c r="J30" s="31">
        <v>5834</v>
      </c>
      <c r="K30" s="31">
        <v>3866</v>
      </c>
      <c r="L30" s="31">
        <v>226974</v>
      </c>
      <c r="M30" s="31">
        <v>3224</v>
      </c>
      <c r="N30" s="31">
        <v>68417</v>
      </c>
      <c r="O30" s="31">
        <v>4511</v>
      </c>
      <c r="P30" s="31">
        <v>430123</v>
      </c>
      <c r="Q30" s="31">
        <v>20988</v>
      </c>
      <c r="R30" s="31">
        <v>3745772</v>
      </c>
      <c r="S30" s="31">
        <v>4342</v>
      </c>
      <c r="T30" s="31">
        <v>11340</v>
      </c>
      <c r="U30" s="31">
        <v>363239</v>
      </c>
      <c r="V30" s="31">
        <v>617</v>
      </c>
      <c r="W30" s="31">
        <v>38221</v>
      </c>
      <c r="X30" s="31">
        <v>24880</v>
      </c>
      <c r="Y30" s="31">
        <v>208355</v>
      </c>
      <c r="Z30" s="31">
        <v>201688</v>
      </c>
      <c r="AA30" s="31">
        <v>80455</v>
      </c>
      <c r="AB30" s="31">
        <v>37235</v>
      </c>
      <c r="AC30" s="31">
        <v>183332</v>
      </c>
      <c r="AD30" s="31">
        <v>28611</v>
      </c>
      <c r="AE30" s="32">
        <v>19305</v>
      </c>
    </row>
    <row r="31" spans="1:31" s="1" customFormat="1" ht="15" customHeight="1" x14ac:dyDescent="0.25">
      <c r="A31" s="7"/>
      <c r="B31" s="12" t="s">
        <v>44</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2"/>
    </row>
    <row r="32" spans="1:31" s="1" customFormat="1" ht="15" customHeight="1" x14ac:dyDescent="0.25">
      <c r="A32" s="7" t="s">
        <v>22</v>
      </c>
      <c r="B32" s="10" t="s">
        <v>76</v>
      </c>
      <c r="C32" s="31">
        <v>11391</v>
      </c>
      <c r="D32" s="31">
        <v>1252655</v>
      </c>
      <c r="E32" s="31">
        <v>0</v>
      </c>
      <c r="F32" s="31">
        <v>118422</v>
      </c>
      <c r="G32" s="31">
        <v>0</v>
      </c>
      <c r="H32" s="31">
        <v>0</v>
      </c>
      <c r="I32" s="31">
        <v>0</v>
      </c>
      <c r="J32" s="31">
        <v>13719</v>
      </c>
      <c r="K32" s="31">
        <v>86</v>
      </c>
      <c r="L32" s="31">
        <v>29278</v>
      </c>
      <c r="M32" s="31">
        <v>3532</v>
      </c>
      <c r="N32" s="31">
        <v>705351</v>
      </c>
      <c r="O32" s="31">
        <v>19784</v>
      </c>
      <c r="P32" s="31">
        <v>656984</v>
      </c>
      <c r="Q32" s="31">
        <v>0</v>
      </c>
      <c r="R32" s="31">
        <v>186508</v>
      </c>
      <c r="S32" s="31">
        <v>0</v>
      </c>
      <c r="T32" s="31">
        <v>0</v>
      </c>
      <c r="U32" s="31">
        <v>33173</v>
      </c>
      <c r="V32" s="31">
        <v>723</v>
      </c>
      <c r="W32" s="31">
        <v>0</v>
      </c>
      <c r="X32" s="31">
        <v>480</v>
      </c>
      <c r="Y32" s="31">
        <v>30022</v>
      </c>
      <c r="Z32" s="31">
        <v>153358</v>
      </c>
      <c r="AA32" s="31">
        <v>0</v>
      </c>
      <c r="AB32" s="31">
        <v>15435</v>
      </c>
      <c r="AC32" s="31">
        <v>0</v>
      </c>
      <c r="AD32" s="31">
        <v>0</v>
      </c>
      <c r="AE32" s="32">
        <v>0</v>
      </c>
    </row>
    <row r="33" spans="1:31" s="1" customFormat="1" ht="15" customHeight="1" x14ac:dyDescent="0.25">
      <c r="A33" s="7"/>
      <c r="B33" s="12" t="s">
        <v>359</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2"/>
    </row>
    <row r="34" spans="1:31" ht="15" customHeight="1" x14ac:dyDescent="0.25">
      <c r="A34" s="89"/>
      <c r="B34" s="110" t="s">
        <v>360</v>
      </c>
      <c r="C34" s="27">
        <f>+SUM(C6:C33)</f>
        <v>7518439</v>
      </c>
      <c r="D34" s="27">
        <f t="shared" ref="D34:AD34" si="0">+SUM(D6:D33)</f>
        <v>55350167</v>
      </c>
      <c r="E34" s="27">
        <f t="shared" si="0"/>
        <v>1428167</v>
      </c>
      <c r="F34" s="27">
        <f t="shared" si="0"/>
        <v>3308773</v>
      </c>
      <c r="G34" s="27">
        <f t="shared" si="0"/>
        <v>996536</v>
      </c>
      <c r="H34" s="27">
        <f t="shared" si="0"/>
        <v>2261791</v>
      </c>
      <c r="I34" s="27">
        <f t="shared" si="0"/>
        <v>1245393</v>
      </c>
      <c r="J34" s="27">
        <f t="shared" si="0"/>
        <v>773126</v>
      </c>
      <c r="K34" s="27">
        <f t="shared" si="0"/>
        <v>303219</v>
      </c>
      <c r="L34" s="27">
        <f t="shared" si="0"/>
        <v>9544118</v>
      </c>
      <c r="M34" s="27">
        <f t="shared" si="0"/>
        <v>426806</v>
      </c>
      <c r="N34" s="27">
        <f t="shared" si="0"/>
        <v>18272145</v>
      </c>
      <c r="O34" s="27">
        <f t="shared" si="0"/>
        <v>199670</v>
      </c>
      <c r="P34" s="27">
        <f t="shared" si="0"/>
        <v>77606803</v>
      </c>
      <c r="Q34" s="27">
        <f t="shared" si="0"/>
        <v>806871</v>
      </c>
      <c r="R34" s="27">
        <f t="shared" si="0"/>
        <v>43830599</v>
      </c>
      <c r="S34" s="27">
        <f t="shared" si="0"/>
        <v>650582</v>
      </c>
      <c r="T34" s="27">
        <f t="shared" si="0"/>
        <v>547502</v>
      </c>
      <c r="U34" s="27">
        <f t="shared" si="0"/>
        <v>35786366</v>
      </c>
      <c r="V34" s="27">
        <f t="shared" si="0"/>
        <v>29688</v>
      </c>
      <c r="W34" s="27">
        <f t="shared" si="0"/>
        <v>2406102</v>
      </c>
      <c r="X34" s="27">
        <f t="shared" si="0"/>
        <v>2104686</v>
      </c>
      <c r="Y34" s="27">
        <f t="shared" si="0"/>
        <v>55173578</v>
      </c>
      <c r="Z34" s="27">
        <f t="shared" si="0"/>
        <v>2316979</v>
      </c>
      <c r="AA34" s="27">
        <f t="shared" si="0"/>
        <v>4172416</v>
      </c>
      <c r="AB34" s="27">
        <f t="shared" si="0"/>
        <v>6058691</v>
      </c>
      <c r="AC34" s="27">
        <f t="shared" si="0"/>
        <v>1093467</v>
      </c>
      <c r="AD34" s="27">
        <f t="shared" si="0"/>
        <v>37405</v>
      </c>
      <c r="AE34" s="29">
        <f>+SUM(AE6:AE33)</f>
        <v>1155868</v>
      </c>
    </row>
    <row r="35" spans="1:31" ht="15" customHeight="1" x14ac:dyDescent="0.25">
      <c r="A35" s="93"/>
      <c r="B35" s="111" t="s">
        <v>45</v>
      </c>
      <c r="C35" s="95"/>
      <c r="D35" s="95"/>
      <c r="E35" s="95"/>
      <c r="F35" s="95"/>
      <c r="G35" s="95"/>
      <c r="H35" s="95"/>
      <c r="I35" s="95"/>
      <c r="J35" s="95"/>
      <c r="K35" s="95"/>
      <c r="L35" s="95"/>
      <c r="M35" s="95"/>
      <c r="N35" s="95"/>
      <c r="O35" s="95"/>
      <c r="P35" s="95">
        <v>0</v>
      </c>
      <c r="Q35" s="95"/>
      <c r="R35" s="95"/>
      <c r="S35" s="95"/>
      <c r="T35" s="95"/>
      <c r="U35" s="95"/>
      <c r="V35" s="95">
        <v>448829</v>
      </c>
      <c r="W35" s="95"/>
      <c r="X35" s="95"/>
      <c r="Y35" s="95"/>
      <c r="Z35" s="95"/>
      <c r="AA35" s="95"/>
      <c r="AB35" s="95"/>
      <c r="AC35" s="95"/>
      <c r="AD35" s="95"/>
      <c r="AE35" s="96"/>
    </row>
    <row r="36" spans="1:31" s="1" customFormat="1" ht="15" customHeight="1" x14ac:dyDescent="0.25">
      <c r="A36" s="7" t="s">
        <v>9</v>
      </c>
      <c r="B36" s="10" t="s">
        <v>3</v>
      </c>
      <c r="C36" s="31">
        <v>168</v>
      </c>
      <c r="D36" s="31">
        <v>300505</v>
      </c>
      <c r="E36" s="31">
        <v>0</v>
      </c>
      <c r="F36" s="31">
        <v>34</v>
      </c>
      <c r="G36" s="31">
        <v>0</v>
      </c>
      <c r="H36" s="31">
        <v>184</v>
      </c>
      <c r="I36" s="31">
        <v>56791</v>
      </c>
      <c r="J36" s="31">
        <v>1011</v>
      </c>
      <c r="K36" s="31">
        <v>10</v>
      </c>
      <c r="L36" s="31">
        <v>1</v>
      </c>
      <c r="M36" s="31">
        <v>0</v>
      </c>
      <c r="N36" s="31">
        <v>13496</v>
      </c>
      <c r="O36" s="31">
        <v>0</v>
      </c>
      <c r="P36" s="31">
        <v>730976</v>
      </c>
      <c r="Q36" s="31">
        <v>100123</v>
      </c>
      <c r="R36" s="31">
        <v>494055</v>
      </c>
      <c r="S36" s="31">
        <v>647</v>
      </c>
      <c r="T36" s="31">
        <v>27</v>
      </c>
      <c r="U36" s="31">
        <v>141335</v>
      </c>
      <c r="V36" s="31">
        <v>0</v>
      </c>
      <c r="W36" s="31">
        <v>0</v>
      </c>
      <c r="X36" s="31">
        <v>0</v>
      </c>
      <c r="Y36" s="31">
        <v>1242161</v>
      </c>
      <c r="Z36" s="31">
        <v>178619</v>
      </c>
      <c r="AA36" s="31">
        <v>40463</v>
      </c>
      <c r="AB36" s="31">
        <v>0</v>
      </c>
      <c r="AC36" s="31">
        <v>2590</v>
      </c>
      <c r="AD36" s="31">
        <v>0</v>
      </c>
      <c r="AE36" s="32">
        <v>0</v>
      </c>
    </row>
    <row r="37" spans="1:31" s="1" customFormat="1" ht="15" customHeight="1" x14ac:dyDescent="0.25">
      <c r="A37" s="7"/>
      <c r="B37" s="12" t="s">
        <v>46</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2"/>
    </row>
    <row r="38" spans="1:31" s="1" customFormat="1" ht="15" customHeight="1" x14ac:dyDescent="0.25">
      <c r="A38" s="7" t="s">
        <v>10</v>
      </c>
      <c r="B38" s="10" t="s">
        <v>78</v>
      </c>
      <c r="C38" s="31">
        <v>0</v>
      </c>
      <c r="D38" s="31">
        <v>3603648</v>
      </c>
      <c r="E38" s="31">
        <v>0</v>
      </c>
      <c r="F38" s="31">
        <v>0</v>
      </c>
      <c r="G38" s="31">
        <v>0</v>
      </c>
      <c r="H38" s="31">
        <v>0</v>
      </c>
      <c r="I38" s="31">
        <v>0</v>
      </c>
      <c r="J38" s="31">
        <v>0</v>
      </c>
      <c r="K38" s="31">
        <v>0</v>
      </c>
      <c r="L38" s="31">
        <v>9099950</v>
      </c>
      <c r="M38" s="31">
        <v>0</v>
      </c>
      <c r="N38" s="31">
        <v>21152</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2">
        <v>0</v>
      </c>
    </row>
    <row r="39" spans="1:31" s="1" customFormat="1" ht="15" customHeight="1" x14ac:dyDescent="0.25">
      <c r="A39" s="7"/>
      <c r="B39" s="12" t="s">
        <v>79</v>
      </c>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2"/>
    </row>
    <row r="40" spans="1:31" s="1" customFormat="1" ht="15" customHeight="1" x14ac:dyDescent="0.25">
      <c r="A40" s="7" t="s">
        <v>11</v>
      </c>
      <c r="B40" s="10" t="s">
        <v>80</v>
      </c>
      <c r="C40" s="31">
        <v>6804087</v>
      </c>
      <c r="D40" s="31">
        <v>44614845</v>
      </c>
      <c r="E40" s="31">
        <v>1323200</v>
      </c>
      <c r="F40" s="31">
        <v>2951617</v>
      </c>
      <c r="G40" s="31">
        <v>883951</v>
      </c>
      <c r="H40" s="31">
        <v>1858866</v>
      </c>
      <c r="I40" s="31">
        <v>865846</v>
      </c>
      <c r="J40" s="31">
        <v>648630</v>
      </c>
      <c r="K40" s="31">
        <v>263750</v>
      </c>
      <c r="L40" s="31">
        <v>45399</v>
      </c>
      <c r="M40" s="31">
        <v>396146</v>
      </c>
      <c r="N40" s="31">
        <v>16433013</v>
      </c>
      <c r="O40" s="31">
        <v>10000</v>
      </c>
      <c r="P40" s="31">
        <v>67376579</v>
      </c>
      <c r="Q40" s="31">
        <v>276098</v>
      </c>
      <c r="R40" s="31">
        <v>38925696</v>
      </c>
      <c r="S40" s="31">
        <v>566788</v>
      </c>
      <c r="T40" s="31">
        <v>504210</v>
      </c>
      <c r="U40" s="31">
        <v>31901779</v>
      </c>
      <c r="V40" s="31">
        <v>468</v>
      </c>
      <c r="W40" s="31">
        <v>2174741</v>
      </c>
      <c r="X40" s="31">
        <v>1819010</v>
      </c>
      <c r="Y40" s="31">
        <v>49471130</v>
      </c>
      <c r="Z40" s="31">
        <v>1346546</v>
      </c>
      <c r="AA40" s="31">
        <v>3792556</v>
      </c>
      <c r="AB40" s="31">
        <v>5932107</v>
      </c>
      <c r="AC40" s="31">
        <v>968025</v>
      </c>
      <c r="AD40" s="31">
        <v>11691</v>
      </c>
      <c r="AE40" s="32">
        <v>1047365</v>
      </c>
    </row>
    <row r="41" spans="1:31" s="1" customFormat="1" ht="15" customHeight="1" x14ac:dyDescent="0.25">
      <c r="A41" s="7"/>
      <c r="B41" s="12" t="s">
        <v>81</v>
      </c>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2"/>
    </row>
    <row r="42" spans="1:31" s="1" customFormat="1" ht="15" customHeight="1" x14ac:dyDescent="0.25">
      <c r="A42" s="7" t="s">
        <v>12</v>
      </c>
      <c r="B42" s="10" t="s">
        <v>67</v>
      </c>
      <c r="C42" s="31">
        <v>328</v>
      </c>
      <c r="D42" s="31">
        <v>68486</v>
      </c>
      <c r="E42" s="31">
        <v>0</v>
      </c>
      <c r="F42" s="31">
        <v>17758</v>
      </c>
      <c r="G42" s="31">
        <v>0</v>
      </c>
      <c r="H42" s="31">
        <v>18197</v>
      </c>
      <c r="I42" s="31">
        <v>4875</v>
      </c>
      <c r="J42" s="31">
        <v>0</v>
      </c>
      <c r="K42" s="31">
        <v>0</v>
      </c>
      <c r="L42" s="31">
        <v>0</v>
      </c>
      <c r="M42" s="31">
        <v>0</v>
      </c>
      <c r="N42" s="31">
        <v>0</v>
      </c>
      <c r="O42" s="31">
        <v>0</v>
      </c>
      <c r="P42" s="31">
        <v>3690</v>
      </c>
      <c r="Q42" s="31">
        <v>0</v>
      </c>
      <c r="R42" s="31">
        <v>35498</v>
      </c>
      <c r="S42" s="31">
        <v>0</v>
      </c>
      <c r="T42" s="31">
        <v>490</v>
      </c>
      <c r="U42" s="31">
        <v>56010</v>
      </c>
      <c r="V42" s="31">
        <v>0</v>
      </c>
      <c r="W42" s="31">
        <v>0</v>
      </c>
      <c r="X42" s="31">
        <v>602</v>
      </c>
      <c r="Y42" s="31">
        <v>90556</v>
      </c>
      <c r="Z42" s="31">
        <v>0</v>
      </c>
      <c r="AA42" s="31">
        <v>0</v>
      </c>
      <c r="AB42" s="31">
        <v>859</v>
      </c>
      <c r="AC42" s="31">
        <v>0</v>
      </c>
      <c r="AD42" s="31">
        <v>0</v>
      </c>
      <c r="AE42" s="32">
        <v>0</v>
      </c>
    </row>
    <row r="43" spans="1:31" s="1" customFormat="1" ht="15" customHeight="1" x14ac:dyDescent="0.25">
      <c r="A43" s="7"/>
      <c r="B43" s="12" t="s">
        <v>357</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2"/>
    </row>
    <row r="44" spans="1:31" s="1" customFormat="1" ht="15" customHeight="1" x14ac:dyDescent="0.25">
      <c r="A44" s="7" t="s">
        <v>13</v>
      </c>
      <c r="B44" s="10" t="s">
        <v>358</v>
      </c>
      <c r="C44" s="31">
        <v>0</v>
      </c>
      <c r="D44" s="31">
        <v>0</v>
      </c>
      <c r="E44" s="31">
        <v>0</v>
      </c>
      <c r="F44" s="31">
        <v>0</v>
      </c>
      <c r="G44" s="31">
        <v>0</v>
      </c>
      <c r="H44" s="31">
        <v>0</v>
      </c>
      <c r="I44" s="31">
        <v>0</v>
      </c>
      <c r="J44" s="31">
        <v>0</v>
      </c>
      <c r="K44" s="31">
        <v>0</v>
      </c>
      <c r="L44" s="31">
        <v>0</v>
      </c>
      <c r="M44" s="31">
        <v>0</v>
      </c>
      <c r="N44" s="31">
        <v>0</v>
      </c>
      <c r="O44" s="31">
        <v>0</v>
      </c>
      <c r="P44" s="31">
        <v>0</v>
      </c>
      <c r="Q44" s="31">
        <v>0</v>
      </c>
      <c r="R44" s="31">
        <v>0</v>
      </c>
      <c r="S44" s="31">
        <v>0</v>
      </c>
      <c r="T44" s="31">
        <v>0</v>
      </c>
      <c r="U44" s="31">
        <v>3594</v>
      </c>
      <c r="V44" s="31">
        <v>0</v>
      </c>
      <c r="W44" s="31">
        <v>0</v>
      </c>
      <c r="X44" s="31">
        <v>0</v>
      </c>
      <c r="Y44" s="31">
        <v>10399</v>
      </c>
      <c r="Z44" s="31">
        <v>0</v>
      </c>
      <c r="AA44" s="31">
        <v>0</v>
      </c>
      <c r="AB44" s="31">
        <v>0</v>
      </c>
      <c r="AC44" s="31">
        <v>0</v>
      </c>
      <c r="AD44" s="31">
        <v>0</v>
      </c>
      <c r="AE44" s="32">
        <v>0</v>
      </c>
    </row>
    <row r="45" spans="1:31" s="1" customFormat="1" ht="15" customHeight="1" x14ac:dyDescent="0.25">
      <c r="A45" s="7"/>
      <c r="B45" s="12" t="s">
        <v>68</v>
      </c>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2"/>
    </row>
    <row r="46" spans="1:31" s="1" customFormat="1" ht="15" customHeight="1" x14ac:dyDescent="0.25">
      <c r="A46" s="7" t="s">
        <v>14</v>
      </c>
      <c r="B46" s="10" t="s">
        <v>4</v>
      </c>
      <c r="C46" s="31">
        <v>38044</v>
      </c>
      <c r="D46" s="31">
        <v>320105</v>
      </c>
      <c r="E46" s="31">
        <v>326</v>
      </c>
      <c r="F46" s="31">
        <v>17437</v>
      </c>
      <c r="G46" s="31">
        <v>51</v>
      </c>
      <c r="H46" s="31">
        <v>3338</v>
      </c>
      <c r="I46" s="31">
        <v>222</v>
      </c>
      <c r="J46" s="31">
        <v>25</v>
      </c>
      <c r="K46" s="31">
        <v>6</v>
      </c>
      <c r="L46" s="31">
        <v>6038</v>
      </c>
      <c r="M46" s="31">
        <v>0</v>
      </c>
      <c r="N46" s="31">
        <v>30755</v>
      </c>
      <c r="O46" s="31">
        <v>12</v>
      </c>
      <c r="P46" s="31">
        <v>1045545</v>
      </c>
      <c r="Q46" s="31">
        <v>5965</v>
      </c>
      <c r="R46" s="31">
        <v>423883</v>
      </c>
      <c r="S46" s="31">
        <v>2590</v>
      </c>
      <c r="T46" s="31">
        <v>927</v>
      </c>
      <c r="U46" s="31">
        <v>65457</v>
      </c>
      <c r="V46" s="31">
        <v>0</v>
      </c>
      <c r="W46" s="31">
        <v>2672</v>
      </c>
      <c r="X46" s="31">
        <v>4566</v>
      </c>
      <c r="Y46" s="31">
        <v>285371</v>
      </c>
      <c r="Z46" s="31">
        <v>79809</v>
      </c>
      <c r="AA46" s="31">
        <v>16539</v>
      </c>
      <c r="AB46" s="31">
        <v>10639</v>
      </c>
      <c r="AC46" s="31">
        <v>11240</v>
      </c>
      <c r="AD46" s="31">
        <v>0</v>
      </c>
      <c r="AE46" s="32">
        <v>8136</v>
      </c>
    </row>
    <row r="47" spans="1:31" s="1" customFormat="1" ht="15" customHeight="1" x14ac:dyDescent="0.25">
      <c r="A47" s="7"/>
      <c r="B47" s="12" t="s">
        <v>42</v>
      </c>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2"/>
    </row>
    <row r="48" spans="1:31" s="1" customFormat="1" ht="15" customHeight="1" x14ac:dyDescent="0.25">
      <c r="A48" s="7" t="s">
        <v>15</v>
      </c>
      <c r="B48" s="10" t="s">
        <v>82</v>
      </c>
      <c r="C48" s="31">
        <v>15656</v>
      </c>
      <c r="D48" s="31">
        <v>1620</v>
      </c>
      <c r="E48" s="31">
        <v>594</v>
      </c>
      <c r="F48" s="31">
        <v>1349</v>
      </c>
      <c r="G48" s="31">
        <v>0</v>
      </c>
      <c r="H48" s="31">
        <v>0</v>
      </c>
      <c r="I48" s="31">
        <v>0</v>
      </c>
      <c r="J48" s="31">
        <v>241</v>
      </c>
      <c r="K48" s="31">
        <v>137</v>
      </c>
      <c r="L48" s="31">
        <v>903</v>
      </c>
      <c r="M48" s="31">
        <v>561</v>
      </c>
      <c r="N48" s="31">
        <v>4241</v>
      </c>
      <c r="O48" s="31">
        <v>3801</v>
      </c>
      <c r="P48" s="31">
        <v>172137</v>
      </c>
      <c r="Q48" s="31">
        <v>12625</v>
      </c>
      <c r="R48" s="31">
        <v>9112</v>
      </c>
      <c r="S48" s="31">
        <v>730</v>
      </c>
      <c r="T48" s="31">
        <v>1394</v>
      </c>
      <c r="U48" s="31">
        <v>56376</v>
      </c>
      <c r="V48" s="31">
        <v>86</v>
      </c>
      <c r="W48" s="31">
        <v>0</v>
      </c>
      <c r="X48" s="31">
        <v>2135</v>
      </c>
      <c r="Y48" s="31">
        <v>196361</v>
      </c>
      <c r="Z48" s="31">
        <v>2068</v>
      </c>
      <c r="AA48" s="31">
        <v>822</v>
      </c>
      <c r="AB48" s="31">
        <v>49908</v>
      </c>
      <c r="AC48" s="31">
        <v>415</v>
      </c>
      <c r="AD48" s="31">
        <v>0</v>
      </c>
      <c r="AE48" s="32">
        <v>38263</v>
      </c>
    </row>
    <row r="49" spans="1:31" s="1" customFormat="1" ht="15" customHeight="1" x14ac:dyDescent="0.25">
      <c r="A49" s="7"/>
      <c r="B49" s="12" t="s">
        <v>83</v>
      </c>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2"/>
    </row>
    <row r="50" spans="1:31" s="1" customFormat="1" ht="15" customHeight="1" x14ac:dyDescent="0.25">
      <c r="A50" s="7" t="s">
        <v>16</v>
      </c>
      <c r="B50" s="10" t="s">
        <v>84</v>
      </c>
      <c r="C50" s="31">
        <v>0</v>
      </c>
      <c r="D50" s="31">
        <v>0</v>
      </c>
      <c r="E50" s="31">
        <v>0</v>
      </c>
      <c r="F50" s="31">
        <v>0</v>
      </c>
      <c r="G50" s="31">
        <v>0</v>
      </c>
      <c r="H50" s="31">
        <v>16342</v>
      </c>
      <c r="I50" s="31">
        <v>0</v>
      </c>
      <c r="J50" s="31">
        <v>0</v>
      </c>
      <c r="K50" s="31">
        <v>0</v>
      </c>
      <c r="L50" s="31">
        <v>0</v>
      </c>
      <c r="M50" s="31">
        <v>0</v>
      </c>
      <c r="N50" s="31">
        <v>0</v>
      </c>
      <c r="O50" s="31">
        <v>0</v>
      </c>
      <c r="P50" s="31">
        <v>0</v>
      </c>
      <c r="Q50" s="31">
        <v>0</v>
      </c>
      <c r="R50" s="31">
        <v>0</v>
      </c>
      <c r="S50" s="31">
        <v>0</v>
      </c>
      <c r="T50" s="31">
        <v>0</v>
      </c>
      <c r="U50" s="31">
        <v>0</v>
      </c>
      <c r="V50" s="31">
        <v>0</v>
      </c>
      <c r="W50" s="31">
        <v>0</v>
      </c>
      <c r="X50" s="31">
        <v>0</v>
      </c>
      <c r="Y50" s="31">
        <v>0</v>
      </c>
      <c r="Z50" s="31">
        <v>0</v>
      </c>
      <c r="AA50" s="31">
        <v>0</v>
      </c>
      <c r="AB50" s="31">
        <v>0</v>
      </c>
      <c r="AC50" s="31">
        <v>0</v>
      </c>
      <c r="AD50" s="31">
        <v>0</v>
      </c>
      <c r="AE50" s="32">
        <v>0</v>
      </c>
    </row>
    <row r="51" spans="1:31" s="1" customFormat="1" ht="15" customHeight="1" x14ac:dyDescent="0.25">
      <c r="A51" s="7"/>
      <c r="B51" s="12" t="s">
        <v>85</v>
      </c>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2"/>
    </row>
    <row r="52" spans="1:31" s="1" customFormat="1" ht="15" customHeight="1" x14ac:dyDescent="0.25">
      <c r="A52" s="7" t="s">
        <v>17</v>
      </c>
      <c r="B52" s="10" t="s">
        <v>5</v>
      </c>
      <c r="C52" s="31">
        <v>140716</v>
      </c>
      <c r="D52" s="31">
        <v>849795</v>
      </c>
      <c r="E52" s="31">
        <v>4410</v>
      </c>
      <c r="F52" s="31">
        <v>23307</v>
      </c>
      <c r="G52" s="31">
        <v>23030</v>
      </c>
      <c r="H52" s="31">
        <v>20327</v>
      </c>
      <c r="I52" s="31">
        <v>4077</v>
      </c>
      <c r="J52" s="31">
        <v>13732</v>
      </c>
      <c r="K52" s="31">
        <v>2998</v>
      </c>
      <c r="L52" s="31">
        <v>75021</v>
      </c>
      <c r="M52" s="31">
        <v>4562</v>
      </c>
      <c r="N52" s="31">
        <v>191502</v>
      </c>
      <c r="O52" s="31">
        <v>639</v>
      </c>
      <c r="P52" s="31">
        <v>911370</v>
      </c>
      <c r="Q52" s="31">
        <v>50607</v>
      </c>
      <c r="R52" s="31">
        <v>343076</v>
      </c>
      <c r="S52" s="31">
        <v>4271</v>
      </c>
      <c r="T52" s="31">
        <v>1295</v>
      </c>
      <c r="U52" s="31">
        <v>513198</v>
      </c>
      <c r="V52" s="31">
        <v>4743</v>
      </c>
      <c r="W52" s="31">
        <v>46715</v>
      </c>
      <c r="X52" s="31">
        <v>88129</v>
      </c>
      <c r="Y52" s="31">
        <v>472826</v>
      </c>
      <c r="Z52" s="31">
        <v>113512</v>
      </c>
      <c r="AA52" s="31">
        <v>47510</v>
      </c>
      <c r="AB52" s="31">
        <v>33761</v>
      </c>
      <c r="AC52" s="31">
        <v>57829</v>
      </c>
      <c r="AD52" s="31">
        <v>22796</v>
      </c>
      <c r="AE52" s="32">
        <v>9593</v>
      </c>
    </row>
    <row r="53" spans="1:31" s="1" customFormat="1" ht="15" customHeight="1" x14ac:dyDescent="0.25">
      <c r="A53" s="7"/>
      <c r="B53" s="12" t="s">
        <v>47</v>
      </c>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2"/>
    </row>
    <row r="54" spans="1:31" s="1" customFormat="1" ht="15" customHeight="1" x14ac:dyDescent="0.25">
      <c r="A54" s="7" t="s">
        <v>18</v>
      </c>
      <c r="B54" s="10" t="s">
        <v>361</v>
      </c>
      <c r="C54" s="31">
        <v>0</v>
      </c>
      <c r="D54" s="31">
        <v>0</v>
      </c>
      <c r="E54" s="31">
        <v>0</v>
      </c>
      <c r="F54" s="31">
        <v>0</v>
      </c>
      <c r="G54" s="31">
        <v>0</v>
      </c>
      <c r="H54" s="31">
        <v>0</v>
      </c>
      <c r="I54" s="31">
        <v>0</v>
      </c>
      <c r="J54" s="31">
        <v>0</v>
      </c>
      <c r="K54" s="31">
        <v>0</v>
      </c>
      <c r="L54" s="31">
        <v>0</v>
      </c>
      <c r="M54" s="31">
        <v>0</v>
      </c>
      <c r="N54" s="31">
        <v>0</v>
      </c>
      <c r="O54" s="31">
        <v>0</v>
      </c>
      <c r="P54" s="31">
        <v>0</v>
      </c>
      <c r="Q54" s="31">
        <v>0</v>
      </c>
      <c r="R54" s="31">
        <v>0</v>
      </c>
      <c r="S54" s="31">
        <v>0</v>
      </c>
      <c r="T54" s="31">
        <v>0</v>
      </c>
      <c r="U54" s="31">
        <v>0</v>
      </c>
      <c r="V54" s="31">
        <v>0</v>
      </c>
      <c r="W54" s="31">
        <v>0</v>
      </c>
      <c r="X54" s="31">
        <v>0</v>
      </c>
      <c r="Y54" s="31">
        <v>0</v>
      </c>
      <c r="Z54" s="31">
        <v>0</v>
      </c>
      <c r="AA54" s="31">
        <v>0</v>
      </c>
      <c r="AB54" s="31">
        <v>0</v>
      </c>
      <c r="AC54" s="31">
        <v>0</v>
      </c>
      <c r="AD54" s="31">
        <v>0</v>
      </c>
      <c r="AE54" s="32">
        <v>0</v>
      </c>
    </row>
    <row r="55" spans="1:31" s="1" customFormat="1" ht="15" customHeight="1" x14ac:dyDescent="0.25">
      <c r="A55" s="7"/>
      <c r="B55" s="12" t="s">
        <v>86</v>
      </c>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2"/>
    </row>
    <row r="56" spans="1:31" s="1" customFormat="1" ht="15" customHeight="1" x14ac:dyDescent="0.25">
      <c r="A56" s="100"/>
      <c r="B56" s="40" t="s">
        <v>136</v>
      </c>
      <c r="C56" s="28">
        <f>+SUM(C36:C55)</f>
        <v>6998999</v>
      </c>
      <c r="D56" s="28">
        <f t="shared" ref="D56:AD56" si="1">+SUM(D36:D55)</f>
        <v>49759004</v>
      </c>
      <c r="E56" s="28">
        <f t="shared" si="1"/>
        <v>1328530</v>
      </c>
      <c r="F56" s="28">
        <f t="shared" si="1"/>
        <v>3011502</v>
      </c>
      <c r="G56" s="28">
        <f t="shared" si="1"/>
        <v>907032</v>
      </c>
      <c r="H56" s="28">
        <f t="shared" si="1"/>
        <v>1917254</v>
      </c>
      <c r="I56" s="28">
        <f t="shared" si="1"/>
        <v>931811</v>
      </c>
      <c r="J56" s="28">
        <f t="shared" si="1"/>
        <v>663639</v>
      </c>
      <c r="K56" s="28">
        <f t="shared" si="1"/>
        <v>266901</v>
      </c>
      <c r="L56" s="28">
        <f t="shared" si="1"/>
        <v>9227312</v>
      </c>
      <c r="M56" s="28">
        <f t="shared" si="1"/>
        <v>401269</v>
      </c>
      <c r="N56" s="28">
        <f t="shared" si="1"/>
        <v>16694159</v>
      </c>
      <c r="O56" s="28">
        <f t="shared" si="1"/>
        <v>14452</v>
      </c>
      <c r="P56" s="28">
        <f t="shared" si="1"/>
        <v>70240297</v>
      </c>
      <c r="Q56" s="28">
        <f t="shared" si="1"/>
        <v>445418</v>
      </c>
      <c r="R56" s="28">
        <f t="shared" si="1"/>
        <v>40231320</v>
      </c>
      <c r="S56" s="28">
        <f t="shared" si="1"/>
        <v>575026</v>
      </c>
      <c r="T56" s="28">
        <f t="shared" si="1"/>
        <v>508343</v>
      </c>
      <c r="U56" s="28">
        <f t="shared" si="1"/>
        <v>32737749</v>
      </c>
      <c r="V56" s="28">
        <f t="shared" si="1"/>
        <v>5297</v>
      </c>
      <c r="W56" s="28">
        <f t="shared" si="1"/>
        <v>2224128</v>
      </c>
      <c r="X56" s="28">
        <f t="shared" si="1"/>
        <v>1914442</v>
      </c>
      <c r="Y56" s="28">
        <f t="shared" si="1"/>
        <v>51768804</v>
      </c>
      <c r="Z56" s="28">
        <f t="shared" si="1"/>
        <v>1720554</v>
      </c>
      <c r="AA56" s="28">
        <f t="shared" si="1"/>
        <v>3897890</v>
      </c>
      <c r="AB56" s="28">
        <f t="shared" si="1"/>
        <v>6027274</v>
      </c>
      <c r="AC56" s="28">
        <f t="shared" si="1"/>
        <v>1040099</v>
      </c>
      <c r="AD56" s="28">
        <f t="shared" si="1"/>
        <v>34487</v>
      </c>
      <c r="AE56" s="30">
        <f>+SUM(AE36:AE55)</f>
        <v>1103357</v>
      </c>
    </row>
    <row r="57" spans="1:31" ht="15" customHeight="1" x14ac:dyDescent="0.25">
      <c r="A57" s="100"/>
      <c r="B57" s="13" t="s">
        <v>48</v>
      </c>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6"/>
    </row>
    <row r="58" spans="1:31" s="1" customFormat="1" ht="15" customHeight="1" x14ac:dyDescent="0.25">
      <c r="A58" s="7" t="s">
        <v>19</v>
      </c>
      <c r="B58" s="10" t="s">
        <v>6</v>
      </c>
      <c r="C58" s="31">
        <v>410430</v>
      </c>
      <c r="D58" s="31">
        <v>4725000</v>
      </c>
      <c r="E58" s="31">
        <v>64500</v>
      </c>
      <c r="F58" s="31">
        <v>17500</v>
      </c>
      <c r="G58" s="31">
        <v>156400</v>
      </c>
      <c r="H58" s="31">
        <v>171947</v>
      </c>
      <c r="I58" s="31">
        <v>150000</v>
      </c>
      <c r="J58" s="31">
        <v>59500</v>
      </c>
      <c r="K58" s="31">
        <v>20000</v>
      </c>
      <c r="L58" s="31">
        <v>305128</v>
      </c>
      <c r="M58" s="31">
        <v>18932</v>
      </c>
      <c r="N58" s="31">
        <v>2420000</v>
      </c>
      <c r="O58" s="31">
        <v>180000</v>
      </c>
      <c r="P58" s="31">
        <v>3844144</v>
      </c>
      <c r="Q58" s="31">
        <v>81250</v>
      </c>
      <c r="R58" s="31">
        <v>5900000</v>
      </c>
      <c r="S58" s="31">
        <v>63000</v>
      </c>
      <c r="T58" s="31">
        <v>18638</v>
      </c>
      <c r="U58" s="31">
        <v>1293063</v>
      </c>
      <c r="V58" s="31">
        <v>17500</v>
      </c>
      <c r="W58" s="31">
        <v>94000</v>
      </c>
      <c r="X58" s="31">
        <v>66593</v>
      </c>
      <c r="Y58" s="31">
        <v>1256723</v>
      </c>
      <c r="Z58" s="31">
        <v>844769</v>
      </c>
      <c r="AA58" s="31">
        <v>280000</v>
      </c>
      <c r="AB58" s="31">
        <v>0</v>
      </c>
      <c r="AC58" s="31">
        <v>28836</v>
      </c>
      <c r="AD58" s="31">
        <v>0</v>
      </c>
      <c r="AE58" s="32">
        <v>0</v>
      </c>
    </row>
    <row r="59" spans="1:31" s="1" customFormat="1" ht="15" customHeight="1" x14ac:dyDescent="0.25">
      <c r="A59" s="7"/>
      <c r="B59" s="12" t="s">
        <v>6</v>
      </c>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2"/>
    </row>
    <row r="60" spans="1:31" s="4" customFormat="1" ht="15" customHeight="1" x14ac:dyDescent="0.25">
      <c r="A60" s="7" t="s">
        <v>20</v>
      </c>
      <c r="B60" s="10" t="s">
        <v>7</v>
      </c>
      <c r="C60" s="31">
        <v>6790</v>
      </c>
      <c r="D60" s="31">
        <v>16471</v>
      </c>
      <c r="E60" s="31">
        <v>0</v>
      </c>
      <c r="F60" s="31">
        <v>0</v>
      </c>
      <c r="G60" s="31">
        <v>0</v>
      </c>
      <c r="H60" s="31">
        <v>1362</v>
      </c>
      <c r="I60" s="31">
        <v>12849</v>
      </c>
      <c r="J60" s="31">
        <v>0</v>
      </c>
      <c r="K60" s="31">
        <v>369</v>
      </c>
      <c r="L60" s="31">
        <v>0</v>
      </c>
      <c r="M60" s="31">
        <v>0</v>
      </c>
      <c r="N60" s="31">
        <v>0</v>
      </c>
      <c r="O60" s="31">
        <v>0</v>
      </c>
      <c r="P60" s="31">
        <v>0</v>
      </c>
      <c r="Q60" s="31">
        <v>0</v>
      </c>
      <c r="R60" s="31">
        <v>0</v>
      </c>
      <c r="S60" s="31">
        <v>0</v>
      </c>
      <c r="T60" s="31">
        <v>6681</v>
      </c>
      <c r="U60" s="31">
        <v>0</v>
      </c>
      <c r="V60" s="31">
        <v>0</v>
      </c>
      <c r="W60" s="31">
        <v>0</v>
      </c>
      <c r="X60" s="31">
        <v>12791</v>
      </c>
      <c r="Y60" s="31">
        <v>193390</v>
      </c>
      <c r="Z60" s="31">
        <v>8796</v>
      </c>
      <c r="AA60" s="31">
        <v>0</v>
      </c>
      <c r="AB60" s="31">
        <v>0</v>
      </c>
      <c r="AC60" s="31">
        <v>0</v>
      </c>
      <c r="AD60" s="31">
        <v>0</v>
      </c>
      <c r="AE60" s="32">
        <v>0</v>
      </c>
    </row>
    <row r="61" spans="1:31" s="4" customFormat="1" ht="15" customHeight="1" x14ac:dyDescent="0.25">
      <c r="A61" s="7"/>
      <c r="B61" s="12" t="s">
        <v>49</v>
      </c>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2"/>
    </row>
    <row r="62" spans="1:31" s="4" customFormat="1" ht="15" customHeight="1" x14ac:dyDescent="0.25">
      <c r="A62" s="7" t="s">
        <v>21</v>
      </c>
      <c r="B62" s="10" t="s">
        <v>362</v>
      </c>
      <c r="C62" s="31">
        <v>0</v>
      </c>
      <c r="D62" s="31">
        <v>2922</v>
      </c>
      <c r="E62" s="31">
        <v>0</v>
      </c>
      <c r="F62" s="31">
        <v>0</v>
      </c>
      <c r="G62" s="31">
        <v>0</v>
      </c>
      <c r="H62" s="31">
        <v>0</v>
      </c>
      <c r="I62" s="31">
        <v>0</v>
      </c>
      <c r="J62" s="31">
        <v>0</v>
      </c>
      <c r="K62" s="31">
        <v>0</v>
      </c>
      <c r="L62" s="31">
        <v>0</v>
      </c>
      <c r="M62" s="31">
        <v>0</v>
      </c>
      <c r="N62" s="31">
        <v>6323</v>
      </c>
      <c r="O62" s="31">
        <v>0</v>
      </c>
      <c r="P62" s="31">
        <v>500000</v>
      </c>
      <c r="Q62" s="31">
        <v>0</v>
      </c>
      <c r="R62" s="31">
        <v>0</v>
      </c>
      <c r="S62" s="31">
        <v>0</v>
      </c>
      <c r="T62" s="31">
        <v>0</v>
      </c>
      <c r="U62" s="31">
        <v>0</v>
      </c>
      <c r="V62" s="31">
        <v>0</v>
      </c>
      <c r="W62" s="31">
        <v>28122</v>
      </c>
      <c r="X62" s="31">
        <v>0</v>
      </c>
      <c r="Y62" s="31">
        <v>135000</v>
      </c>
      <c r="Z62" s="31">
        <v>108773</v>
      </c>
      <c r="AA62" s="31">
        <v>0</v>
      </c>
      <c r="AB62" s="31">
        <v>0</v>
      </c>
      <c r="AC62" s="31">
        <v>0</v>
      </c>
      <c r="AD62" s="31">
        <v>0</v>
      </c>
      <c r="AE62" s="32">
        <v>0</v>
      </c>
    </row>
    <row r="63" spans="1:31" s="4" customFormat="1" ht="15" customHeight="1" x14ac:dyDescent="0.25">
      <c r="A63" s="7"/>
      <c r="B63" s="12" t="s">
        <v>87</v>
      </c>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2"/>
    </row>
    <row r="64" spans="1:31" s="4" customFormat="1" ht="15" customHeight="1" x14ac:dyDescent="0.25">
      <c r="A64" s="7" t="s">
        <v>22</v>
      </c>
      <c r="B64" s="10" t="s">
        <v>88</v>
      </c>
      <c r="C64" s="31">
        <v>0</v>
      </c>
      <c r="D64" s="31">
        <v>0</v>
      </c>
      <c r="E64" s="31">
        <v>0</v>
      </c>
      <c r="F64" s="31">
        <v>0</v>
      </c>
      <c r="G64" s="31">
        <v>0</v>
      </c>
      <c r="H64" s="31">
        <v>0</v>
      </c>
      <c r="I64" s="31">
        <v>0</v>
      </c>
      <c r="J64" s="31">
        <v>0</v>
      </c>
      <c r="K64" s="31">
        <v>0</v>
      </c>
      <c r="L64" s="31">
        <v>0</v>
      </c>
      <c r="M64" s="31">
        <v>0</v>
      </c>
      <c r="N64" s="31">
        <v>0</v>
      </c>
      <c r="O64" s="31">
        <v>0</v>
      </c>
      <c r="P64" s="31">
        <v>0</v>
      </c>
      <c r="Q64" s="31">
        <v>0</v>
      </c>
      <c r="R64" s="31">
        <v>0</v>
      </c>
      <c r="S64" s="31">
        <v>0</v>
      </c>
      <c r="T64" s="31">
        <v>0</v>
      </c>
      <c r="U64" s="31">
        <v>322</v>
      </c>
      <c r="V64" s="31">
        <v>49</v>
      </c>
      <c r="W64" s="31">
        <v>0</v>
      </c>
      <c r="X64" s="31">
        <v>0</v>
      </c>
      <c r="Y64" s="31">
        <v>332</v>
      </c>
      <c r="Z64" s="31">
        <v>0</v>
      </c>
      <c r="AA64" s="31">
        <v>0</v>
      </c>
      <c r="AB64" s="31">
        <v>0</v>
      </c>
      <c r="AC64" s="31">
        <v>0</v>
      </c>
      <c r="AD64" s="31">
        <v>0</v>
      </c>
      <c r="AE64" s="32">
        <v>0</v>
      </c>
    </row>
    <row r="65" spans="1:31" s="4" customFormat="1" ht="15" customHeight="1" x14ac:dyDescent="0.25">
      <c r="A65" s="7"/>
      <c r="B65" s="12" t="s">
        <v>89</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2"/>
    </row>
    <row r="66" spans="1:31" s="4" customFormat="1" ht="15" customHeight="1" x14ac:dyDescent="0.25">
      <c r="A66" s="7" t="s">
        <v>23</v>
      </c>
      <c r="B66" s="10" t="s">
        <v>90</v>
      </c>
      <c r="C66" s="31">
        <v>11255</v>
      </c>
      <c r="D66" s="31">
        <v>-2626909</v>
      </c>
      <c r="E66" s="31">
        <v>-4970</v>
      </c>
      <c r="F66" s="31">
        <v>1143</v>
      </c>
      <c r="G66" s="31">
        <v>0</v>
      </c>
      <c r="H66" s="31">
        <v>-32845</v>
      </c>
      <c r="I66" s="31">
        <v>-6119</v>
      </c>
      <c r="J66" s="31">
        <v>-181</v>
      </c>
      <c r="K66" s="31">
        <v>-519</v>
      </c>
      <c r="L66" s="31">
        <v>-11900</v>
      </c>
      <c r="M66" s="31">
        <v>0</v>
      </c>
      <c r="N66" s="31">
        <v>-229253</v>
      </c>
      <c r="O66" s="31">
        <v>1048</v>
      </c>
      <c r="P66" s="31">
        <v>-359050</v>
      </c>
      <c r="Q66" s="31">
        <v>4755</v>
      </c>
      <c r="R66" s="31">
        <v>-751016</v>
      </c>
      <c r="S66" s="31">
        <v>589</v>
      </c>
      <c r="T66" s="31">
        <v>-6565</v>
      </c>
      <c r="U66" s="31">
        <v>-229568</v>
      </c>
      <c r="V66" s="31">
        <v>-3910</v>
      </c>
      <c r="W66" s="31">
        <v>-22856</v>
      </c>
      <c r="X66" s="31">
        <v>0</v>
      </c>
      <c r="Y66" s="31">
        <v>-215029</v>
      </c>
      <c r="Z66" s="31">
        <v>-26198</v>
      </c>
      <c r="AA66" s="31">
        <v>-33220</v>
      </c>
      <c r="AB66" s="31">
        <v>-3208</v>
      </c>
      <c r="AC66" s="31">
        <v>-5926</v>
      </c>
      <c r="AD66" s="31">
        <v>0</v>
      </c>
      <c r="AE66" s="32">
        <v>192</v>
      </c>
    </row>
    <row r="67" spans="1:31" s="4" customFormat="1" ht="15" customHeight="1" x14ac:dyDescent="0.25">
      <c r="A67" s="7"/>
      <c r="B67" s="12" t="s">
        <v>91</v>
      </c>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2"/>
    </row>
    <row r="68" spans="1:31" s="4" customFormat="1" ht="15" customHeight="1" x14ac:dyDescent="0.25">
      <c r="A68" s="7" t="s">
        <v>24</v>
      </c>
      <c r="B68" s="10" t="s">
        <v>92</v>
      </c>
      <c r="C68" s="31">
        <v>-32718</v>
      </c>
      <c r="D68" s="31">
        <v>543252</v>
      </c>
      <c r="E68" s="31">
        <v>24183</v>
      </c>
      <c r="F68" s="31">
        <v>163415</v>
      </c>
      <c r="G68" s="31">
        <v>-48661</v>
      </c>
      <c r="H68" s="31">
        <v>0</v>
      </c>
      <c r="I68" s="31">
        <v>11584</v>
      </c>
      <c r="J68" s="31">
        <v>1656</v>
      </c>
      <c r="K68" s="31">
        <v>1409</v>
      </c>
      <c r="L68" s="31">
        <v>-440</v>
      </c>
      <c r="M68" s="31">
        <v>-739</v>
      </c>
      <c r="N68" s="31">
        <v>-881142</v>
      </c>
      <c r="O68" s="31">
        <v>-28516</v>
      </c>
      <c r="P68" s="31">
        <v>-1500484</v>
      </c>
      <c r="Q68" s="31">
        <v>40240</v>
      </c>
      <c r="R68" s="31">
        <v>-3875226</v>
      </c>
      <c r="S68" s="31">
        <v>-351</v>
      </c>
      <c r="T68" s="31">
        <v>-5503</v>
      </c>
      <c r="U68" s="31">
        <v>1067959</v>
      </c>
      <c r="V68" s="31">
        <v>11639</v>
      </c>
      <c r="W68" s="31">
        <v>30095</v>
      </c>
      <c r="X68" s="31">
        <v>42458</v>
      </c>
      <c r="Y68" s="31">
        <v>467175</v>
      </c>
      <c r="Z68" s="31">
        <v>-504909</v>
      </c>
      <c r="AA68" s="31">
        <v>8016</v>
      </c>
      <c r="AB68" s="31">
        <v>1658</v>
      </c>
      <c r="AC68" s="31">
        <v>22577</v>
      </c>
      <c r="AD68" s="31">
        <v>0</v>
      </c>
      <c r="AE68" s="32">
        <v>-12119</v>
      </c>
    </row>
    <row r="69" spans="1:31" s="4" customFormat="1" ht="15" customHeight="1" x14ac:dyDescent="0.25">
      <c r="A69" s="7"/>
      <c r="B69" s="12" t="s">
        <v>93</v>
      </c>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2"/>
    </row>
    <row r="70" spans="1:31" s="4" customFormat="1" ht="15" customHeight="1" x14ac:dyDescent="0.25">
      <c r="A70" s="7" t="s">
        <v>25</v>
      </c>
      <c r="B70" s="10" t="s">
        <v>8</v>
      </c>
      <c r="C70" s="31">
        <v>0</v>
      </c>
      <c r="D70" s="31">
        <v>0</v>
      </c>
      <c r="E70" s="31">
        <v>0</v>
      </c>
      <c r="F70" s="31">
        <v>0</v>
      </c>
      <c r="G70" s="31">
        <v>0</v>
      </c>
      <c r="H70" s="31">
        <v>0</v>
      </c>
      <c r="I70" s="31">
        <v>0</v>
      </c>
      <c r="J70" s="31">
        <v>0</v>
      </c>
      <c r="K70" s="31">
        <v>0</v>
      </c>
      <c r="L70" s="31">
        <v>461</v>
      </c>
      <c r="M70" s="31">
        <v>-222</v>
      </c>
      <c r="N70" s="31">
        <v>0</v>
      </c>
      <c r="O70" s="31">
        <v>0</v>
      </c>
      <c r="P70" s="31">
        <v>0</v>
      </c>
      <c r="Q70" s="31">
        <v>0</v>
      </c>
      <c r="R70" s="31">
        <v>0</v>
      </c>
      <c r="S70" s="31">
        <v>0</v>
      </c>
      <c r="T70" s="31">
        <v>0</v>
      </c>
      <c r="U70" s="31">
        <v>0</v>
      </c>
      <c r="V70" s="31">
        <v>0</v>
      </c>
      <c r="W70" s="31">
        <v>0</v>
      </c>
      <c r="X70" s="31">
        <v>0</v>
      </c>
      <c r="Y70" s="31">
        <v>0</v>
      </c>
      <c r="Z70" s="31">
        <v>0</v>
      </c>
      <c r="AA70" s="31">
        <v>0</v>
      </c>
      <c r="AB70" s="31">
        <v>0</v>
      </c>
      <c r="AC70" s="31">
        <v>-1623</v>
      </c>
      <c r="AD70" s="31">
        <v>0</v>
      </c>
      <c r="AE70" s="32">
        <v>0</v>
      </c>
    </row>
    <row r="71" spans="1:31" s="4" customFormat="1" ht="15" customHeight="1" x14ac:dyDescent="0.25">
      <c r="A71" s="7"/>
      <c r="B71" s="12" t="s">
        <v>50</v>
      </c>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2"/>
    </row>
    <row r="72" spans="1:31" s="4" customFormat="1" ht="15" customHeight="1" x14ac:dyDescent="0.25">
      <c r="A72" s="7" t="s">
        <v>26</v>
      </c>
      <c r="B72" s="10" t="s">
        <v>94</v>
      </c>
      <c r="C72" s="31">
        <v>81226</v>
      </c>
      <c r="D72" s="31">
        <v>2871160</v>
      </c>
      <c r="E72" s="31">
        <v>10019</v>
      </c>
      <c r="F72" s="31">
        <v>90703</v>
      </c>
      <c r="G72" s="31">
        <v>-748</v>
      </c>
      <c r="H72" s="31">
        <v>184016</v>
      </c>
      <c r="I72" s="31">
        <v>117108</v>
      </c>
      <c r="J72" s="31">
        <v>34766</v>
      </c>
      <c r="K72" s="31">
        <v>13912</v>
      </c>
      <c r="L72" s="31">
        <v>9559</v>
      </c>
      <c r="M72" s="31">
        <v>4727</v>
      </c>
      <c r="N72" s="31">
        <v>260039</v>
      </c>
      <c r="O72" s="31">
        <v>33691</v>
      </c>
      <c r="P72" s="31">
        <v>4544098</v>
      </c>
      <c r="Q72" s="31">
        <v>211299</v>
      </c>
      <c r="R72" s="31">
        <v>3758394</v>
      </c>
      <c r="S72" s="31">
        <v>8754</v>
      </c>
      <c r="T72" s="31">
        <v>22144</v>
      </c>
      <c r="U72" s="31">
        <v>2530</v>
      </c>
      <c r="V72" s="31">
        <v>-2970</v>
      </c>
      <c r="W72" s="31">
        <v>16356</v>
      </c>
      <c r="X72" s="31">
        <v>44350</v>
      </c>
      <c r="Y72" s="31">
        <v>1093788</v>
      </c>
      <c r="Z72" s="31">
        <v>169760</v>
      </c>
      <c r="AA72" s="31">
        <v>0</v>
      </c>
      <c r="AB72" s="31">
        <v>0</v>
      </c>
      <c r="AC72" s="31">
        <v>388</v>
      </c>
      <c r="AD72" s="31">
        <v>155</v>
      </c>
      <c r="AE72" s="32">
        <v>0</v>
      </c>
    </row>
    <row r="73" spans="1:31" s="4" customFormat="1" ht="15" customHeight="1" x14ac:dyDescent="0.25">
      <c r="A73" s="7"/>
      <c r="B73" s="12" t="s">
        <v>95</v>
      </c>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2"/>
    </row>
    <row r="74" spans="1:31" s="4" customFormat="1" ht="15" customHeight="1" x14ac:dyDescent="0.25">
      <c r="A74" s="7" t="s">
        <v>27</v>
      </c>
      <c r="B74" s="10" t="s">
        <v>96</v>
      </c>
      <c r="C74" s="31">
        <v>0</v>
      </c>
      <c r="D74" s="31">
        <v>0</v>
      </c>
      <c r="E74" s="31">
        <v>0</v>
      </c>
      <c r="F74" s="31">
        <v>0</v>
      </c>
      <c r="G74" s="31">
        <v>0</v>
      </c>
      <c r="H74" s="31">
        <v>-2</v>
      </c>
      <c r="I74" s="31">
        <v>-38</v>
      </c>
      <c r="J74" s="31">
        <v>0</v>
      </c>
      <c r="K74" s="31">
        <v>0</v>
      </c>
      <c r="L74" s="31">
        <v>0</v>
      </c>
      <c r="M74" s="31">
        <v>0</v>
      </c>
      <c r="N74" s="31">
        <v>0</v>
      </c>
      <c r="O74" s="31">
        <v>0</v>
      </c>
      <c r="P74" s="31">
        <v>0</v>
      </c>
      <c r="Q74" s="31">
        <v>0</v>
      </c>
      <c r="R74" s="31">
        <v>0</v>
      </c>
      <c r="S74" s="31">
        <v>0</v>
      </c>
      <c r="T74" s="31">
        <v>0</v>
      </c>
      <c r="U74" s="31">
        <v>0</v>
      </c>
      <c r="V74" s="31">
        <v>0</v>
      </c>
      <c r="W74" s="31">
        <v>0</v>
      </c>
      <c r="X74" s="31">
        <v>0</v>
      </c>
      <c r="Y74" s="31">
        <v>-2140</v>
      </c>
      <c r="Z74" s="31">
        <v>0</v>
      </c>
      <c r="AA74" s="31">
        <v>0</v>
      </c>
      <c r="AB74" s="31">
        <v>0</v>
      </c>
      <c r="AC74" s="31">
        <v>0</v>
      </c>
      <c r="AD74" s="31">
        <v>0</v>
      </c>
      <c r="AE74" s="32">
        <v>0</v>
      </c>
    </row>
    <row r="75" spans="1:31" s="4" customFormat="1" ht="15" customHeight="1" x14ac:dyDescent="0.25">
      <c r="A75" s="7"/>
      <c r="B75" s="12" t="s">
        <v>97</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2"/>
    </row>
    <row r="76" spans="1:31" s="4" customFormat="1" ht="15" customHeight="1" x14ac:dyDescent="0.25">
      <c r="A76" s="7" t="s">
        <v>28</v>
      </c>
      <c r="B76" s="10" t="s">
        <v>98</v>
      </c>
      <c r="C76" s="31">
        <v>42457</v>
      </c>
      <c r="D76" s="31">
        <v>59267</v>
      </c>
      <c r="E76" s="31">
        <v>5905</v>
      </c>
      <c r="F76" s="31">
        <v>24510</v>
      </c>
      <c r="G76" s="31">
        <v>-17487</v>
      </c>
      <c r="H76" s="31">
        <v>20059</v>
      </c>
      <c r="I76" s="31">
        <v>28198</v>
      </c>
      <c r="J76" s="31">
        <v>13746</v>
      </c>
      <c r="K76" s="31">
        <v>1147</v>
      </c>
      <c r="L76" s="31">
        <v>13998</v>
      </c>
      <c r="M76" s="31">
        <v>2839</v>
      </c>
      <c r="N76" s="31">
        <v>2019</v>
      </c>
      <c r="O76" s="31">
        <v>-1005</v>
      </c>
      <c r="P76" s="31">
        <v>337798</v>
      </c>
      <c r="Q76" s="31">
        <v>23909</v>
      </c>
      <c r="R76" s="31">
        <v>-1432873</v>
      </c>
      <c r="S76" s="31">
        <v>3564</v>
      </c>
      <c r="T76" s="31">
        <v>3764</v>
      </c>
      <c r="U76" s="31">
        <v>914311</v>
      </c>
      <c r="V76" s="31">
        <v>2083</v>
      </c>
      <c r="W76" s="31">
        <v>36257</v>
      </c>
      <c r="X76" s="31">
        <v>24052</v>
      </c>
      <c r="Y76" s="31">
        <v>475535</v>
      </c>
      <c r="Z76" s="31">
        <v>-4566</v>
      </c>
      <c r="AA76" s="31">
        <v>19730</v>
      </c>
      <c r="AB76" s="31">
        <v>32967</v>
      </c>
      <c r="AC76" s="31">
        <v>9116</v>
      </c>
      <c r="AD76" s="31">
        <v>2763</v>
      </c>
      <c r="AE76" s="32">
        <v>64438</v>
      </c>
    </row>
    <row r="77" spans="1:31" s="4" customFormat="1" ht="15" customHeight="1" x14ac:dyDescent="0.25">
      <c r="A77" s="7"/>
      <c r="B77" s="12" t="s">
        <v>99</v>
      </c>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2"/>
    </row>
    <row r="78" spans="1:31" s="4" customFormat="1" ht="15" customHeight="1" x14ac:dyDescent="0.25">
      <c r="A78" s="7" t="s">
        <v>29</v>
      </c>
      <c r="B78" s="10" t="s">
        <v>100</v>
      </c>
      <c r="C78" s="31">
        <v>0</v>
      </c>
      <c r="D78" s="31">
        <v>0</v>
      </c>
      <c r="E78" s="31">
        <v>0</v>
      </c>
      <c r="F78" s="31">
        <v>0</v>
      </c>
      <c r="G78" s="31">
        <v>0</v>
      </c>
      <c r="H78" s="31">
        <v>0</v>
      </c>
      <c r="I78" s="31">
        <v>0</v>
      </c>
      <c r="J78" s="31">
        <v>0</v>
      </c>
      <c r="K78" s="31">
        <v>0</v>
      </c>
      <c r="L78" s="31">
        <v>0</v>
      </c>
      <c r="M78" s="31">
        <v>0</v>
      </c>
      <c r="N78" s="31">
        <v>0</v>
      </c>
      <c r="O78" s="31">
        <v>0</v>
      </c>
      <c r="P78" s="31">
        <v>0</v>
      </c>
      <c r="Q78" s="31">
        <v>0</v>
      </c>
      <c r="R78" s="31">
        <v>0</v>
      </c>
      <c r="S78" s="31">
        <v>0</v>
      </c>
      <c r="T78" s="31">
        <v>0</v>
      </c>
      <c r="U78" s="31">
        <v>0</v>
      </c>
      <c r="V78" s="31">
        <v>0</v>
      </c>
      <c r="W78" s="31">
        <v>0</v>
      </c>
      <c r="X78" s="31">
        <v>0</v>
      </c>
      <c r="Y78" s="31">
        <v>0</v>
      </c>
      <c r="Z78" s="31">
        <v>0</v>
      </c>
      <c r="AA78" s="31">
        <v>0</v>
      </c>
      <c r="AB78" s="31">
        <v>0</v>
      </c>
      <c r="AC78" s="31">
        <v>0</v>
      </c>
      <c r="AD78" s="31">
        <v>0</v>
      </c>
      <c r="AE78" s="32">
        <v>0</v>
      </c>
    </row>
    <row r="79" spans="1:31" s="4" customFormat="1" ht="15" customHeight="1" x14ac:dyDescent="0.25">
      <c r="A79" s="7"/>
      <c r="B79" s="12" t="s">
        <v>101</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2"/>
    </row>
    <row r="80" spans="1:31" s="4" customFormat="1" ht="15" customHeight="1" x14ac:dyDescent="0.25">
      <c r="A80" s="7" t="s">
        <v>325</v>
      </c>
      <c r="B80" s="10" t="s">
        <v>363</v>
      </c>
      <c r="C80" s="31">
        <v>0</v>
      </c>
      <c r="D80" s="31">
        <v>0</v>
      </c>
      <c r="E80" s="31">
        <v>0</v>
      </c>
      <c r="F80" s="31">
        <v>0</v>
      </c>
      <c r="G80" s="31">
        <v>0</v>
      </c>
      <c r="H80" s="31">
        <v>0</v>
      </c>
      <c r="I80" s="31">
        <v>0</v>
      </c>
      <c r="J80" s="31">
        <v>0</v>
      </c>
      <c r="K80" s="31">
        <v>0</v>
      </c>
      <c r="L80" s="31">
        <v>0</v>
      </c>
      <c r="M80" s="31">
        <v>0</v>
      </c>
      <c r="N80" s="31">
        <v>0</v>
      </c>
      <c r="O80" s="31">
        <v>0</v>
      </c>
      <c r="P80" s="31">
        <v>0</v>
      </c>
      <c r="Q80" s="31">
        <v>0</v>
      </c>
      <c r="R80" s="31">
        <v>0</v>
      </c>
      <c r="S80" s="31">
        <v>0</v>
      </c>
      <c r="T80" s="31">
        <v>0</v>
      </c>
      <c r="U80" s="31">
        <v>0</v>
      </c>
      <c r="V80" s="31">
        <v>0</v>
      </c>
      <c r="W80" s="31">
        <v>0</v>
      </c>
      <c r="X80" s="31">
        <v>0</v>
      </c>
      <c r="Y80" s="31">
        <v>0</v>
      </c>
      <c r="Z80" s="31">
        <v>0</v>
      </c>
      <c r="AA80" s="31">
        <v>0</v>
      </c>
      <c r="AB80" s="31">
        <v>0</v>
      </c>
      <c r="AC80" s="31">
        <v>0</v>
      </c>
      <c r="AD80" s="31">
        <v>0</v>
      </c>
      <c r="AE80" s="32">
        <v>0</v>
      </c>
    </row>
    <row r="81" spans="1:31" s="4" customFormat="1" ht="15" customHeight="1" x14ac:dyDescent="0.25">
      <c r="A81" s="7"/>
      <c r="B81" s="12" t="s">
        <v>364</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2"/>
    </row>
    <row r="82" spans="1:31" s="1" customFormat="1" ht="15" customHeight="1" x14ac:dyDescent="0.25">
      <c r="A82" s="14"/>
      <c r="B82" s="15" t="s">
        <v>51</v>
      </c>
      <c r="C82" s="28">
        <v>519440</v>
      </c>
      <c r="D82" s="28">
        <v>5591163</v>
      </c>
      <c r="E82" s="28">
        <v>99637</v>
      </c>
      <c r="F82" s="28">
        <v>297271</v>
      </c>
      <c r="G82" s="28">
        <v>89504</v>
      </c>
      <c r="H82" s="28">
        <v>344537</v>
      </c>
      <c r="I82" s="28">
        <v>313582</v>
      </c>
      <c r="J82" s="28">
        <v>109487</v>
      </c>
      <c r="K82" s="28">
        <v>36318</v>
      </c>
      <c r="L82" s="28">
        <v>316806</v>
      </c>
      <c r="M82" s="28">
        <v>25537</v>
      </c>
      <c r="N82" s="28">
        <v>1577986</v>
      </c>
      <c r="O82" s="28">
        <v>185218</v>
      </c>
      <c r="P82" s="28">
        <v>7366506</v>
      </c>
      <c r="Q82" s="28">
        <v>361453</v>
      </c>
      <c r="R82" s="28">
        <v>3599279</v>
      </c>
      <c r="S82" s="28">
        <v>75556</v>
      </c>
      <c r="T82" s="28">
        <v>39159</v>
      </c>
      <c r="U82" s="28">
        <v>3048617</v>
      </c>
      <c r="V82" s="28">
        <v>24391</v>
      </c>
      <c r="W82" s="28">
        <v>181974</v>
      </c>
      <c r="X82" s="28">
        <v>190244</v>
      </c>
      <c r="Y82" s="28">
        <v>3404774</v>
      </c>
      <c r="Z82" s="28">
        <v>596425</v>
      </c>
      <c r="AA82" s="28">
        <v>274526</v>
      </c>
      <c r="AB82" s="28">
        <v>31417</v>
      </c>
      <c r="AC82" s="28">
        <v>53368</v>
      </c>
      <c r="AD82" s="28">
        <v>2918</v>
      </c>
      <c r="AE82" s="30">
        <f>+SUM(AE58:AE81)</f>
        <v>52511</v>
      </c>
    </row>
    <row r="83" spans="1:31" ht="15" customHeight="1" x14ac:dyDescent="0.25">
      <c r="A83" s="16"/>
      <c r="B83" s="17" t="s">
        <v>52</v>
      </c>
      <c r="C83" s="27">
        <v>7518439</v>
      </c>
      <c r="D83" s="27">
        <v>55350167</v>
      </c>
      <c r="E83" s="27">
        <v>1428167</v>
      </c>
      <c r="F83" s="27">
        <v>3308773</v>
      </c>
      <c r="G83" s="27">
        <v>996536</v>
      </c>
      <c r="H83" s="27">
        <v>2261791</v>
      </c>
      <c r="I83" s="27">
        <v>1245393</v>
      </c>
      <c r="J83" s="27">
        <v>773126</v>
      </c>
      <c r="K83" s="27">
        <v>303219</v>
      </c>
      <c r="L83" s="27">
        <v>9544118</v>
      </c>
      <c r="M83" s="27">
        <v>426806</v>
      </c>
      <c r="N83" s="27">
        <v>18272145</v>
      </c>
      <c r="O83" s="27">
        <v>199670</v>
      </c>
      <c r="P83" s="27">
        <v>77606803</v>
      </c>
      <c r="Q83" s="27">
        <v>806871</v>
      </c>
      <c r="R83" s="27">
        <v>43830599</v>
      </c>
      <c r="S83" s="27">
        <v>650582</v>
      </c>
      <c r="T83" s="27">
        <v>547502</v>
      </c>
      <c r="U83" s="27">
        <v>35786366</v>
      </c>
      <c r="V83" s="27">
        <v>29688</v>
      </c>
      <c r="W83" s="27">
        <v>2406102</v>
      </c>
      <c r="X83" s="27">
        <v>2104686</v>
      </c>
      <c r="Y83" s="27">
        <v>55173578</v>
      </c>
      <c r="Z83" s="27">
        <v>2316979</v>
      </c>
      <c r="AA83" s="27">
        <v>4172416</v>
      </c>
      <c r="AB83" s="27">
        <v>6058691</v>
      </c>
      <c r="AC83" s="27">
        <v>1093467</v>
      </c>
      <c r="AD83" s="27">
        <v>37405</v>
      </c>
      <c r="AE83" s="29">
        <f>+AE82+AE56</f>
        <v>1155868</v>
      </c>
    </row>
    <row r="84" spans="1:31" ht="15" customHeight="1" x14ac:dyDescent="0.25">
      <c r="A84" s="1"/>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row>
    <row r="85" spans="1:31" ht="15" customHeight="1" x14ac:dyDescent="0.25">
      <c r="A85" s="18" t="s">
        <v>135</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row>
    <row r="86" spans="1:31" ht="15" customHeight="1" x14ac:dyDescent="0.25">
      <c r="A86" s="19" t="s">
        <v>53</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row>
    <row r="87" spans="1:31" x14ac:dyDescent="0.25">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row>
    <row r="88" spans="1:31" x14ac:dyDescent="0.25">
      <c r="A88" s="33" t="s">
        <v>154</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row>
    <row r="89" spans="1:31" x14ac:dyDescent="0.25">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row>
    <row r="90" spans="1:31" ht="24" x14ac:dyDescent="0.25">
      <c r="A90" s="58"/>
      <c r="B90" s="49"/>
      <c r="C90" s="132" t="s">
        <v>162</v>
      </c>
      <c r="D90" s="132" t="s">
        <v>31</v>
      </c>
      <c r="E90" s="132" t="s">
        <v>32</v>
      </c>
      <c r="F90" s="132" t="s">
        <v>164</v>
      </c>
      <c r="G90" s="132" t="s">
        <v>102</v>
      </c>
      <c r="H90" s="132" t="s">
        <v>1</v>
      </c>
      <c r="I90" s="132" t="s">
        <v>34</v>
      </c>
      <c r="J90" s="132" t="s">
        <v>35</v>
      </c>
      <c r="K90" s="132" t="s">
        <v>56</v>
      </c>
      <c r="L90" s="132" t="s">
        <v>103</v>
      </c>
      <c r="M90" s="132" t="s">
        <v>159</v>
      </c>
      <c r="N90" s="132" t="s">
        <v>36</v>
      </c>
      <c r="O90" s="132" t="s">
        <v>104</v>
      </c>
      <c r="P90" s="132" t="s">
        <v>2</v>
      </c>
      <c r="Q90" s="132" t="s">
        <v>37</v>
      </c>
      <c r="R90" s="132" t="s">
        <v>54</v>
      </c>
      <c r="S90" s="132" t="s">
        <v>33</v>
      </c>
      <c r="T90" s="132" t="s">
        <v>55</v>
      </c>
      <c r="U90" s="132" t="s">
        <v>30</v>
      </c>
      <c r="V90" s="132" t="s">
        <v>163</v>
      </c>
      <c r="W90" s="132" t="s">
        <v>105</v>
      </c>
      <c r="X90" s="132" t="s">
        <v>174</v>
      </c>
      <c r="Y90" s="132" t="s">
        <v>38</v>
      </c>
      <c r="Z90" s="132" t="s">
        <v>57</v>
      </c>
      <c r="AA90" s="132" t="s">
        <v>0</v>
      </c>
      <c r="AB90" s="132" t="s">
        <v>58</v>
      </c>
      <c r="AC90" s="132" t="s">
        <v>39</v>
      </c>
      <c r="AD90" s="132" t="s">
        <v>178</v>
      </c>
      <c r="AE90" s="132" t="s">
        <v>106</v>
      </c>
    </row>
    <row r="91" spans="1:31" x14ac:dyDescent="0.25">
      <c r="A91" s="57"/>
      <c r="B91" s="51" t="s">
        <v>138</v>
      </c>
      <c r="C91" s="48">
        <v>4939158</v>
      </c>
      <c r="D91" s="48">
        <v>35328403</v>
      </c>
      <c r="E91" s="48">
        <v>1210107</v>
      </c>
      <c r="F91" s="48">
        <v>1199791</v>
      </c>
      <c r="G91" s="48">
        <v>363737</v>
      </c>
      <c r="H91" s="48">
        <v>40005</v>
      </c>
      <c r="I91" s="48">
        <v>434054</v>
      </c>
      <c r="J91" s="48">
        <v>341015</v>
      </c>
      <c r="K91" s="48">
        <v>117723</v>
      </c>
      <c r="L91" s="48">
        <v>2354822</v>
      </c>
      <c r="M91" s="48">
        <v>242601</v>
      </c>
      <c r="N91" s="48">
        <v>12624006</v>
      </c>
      <c r="O91" s="48">
        <v>30889</v>
      </c>
      <c r="P91" s="48">
        <v>46335634</v>
      </c>
      <c r="Q91" s="48">
        <v>13394</v>
      </c>
      <c r="R91" s="48">
        <v>27496224</v>
      </c>
      <c r="S91" s="48">
        <v>544019</v>
      </c>
      <c r="T91" s="48">
        <v>486616</v>
      </c>
      <c r="U91" s="48">
        <v>22682196</v>
      </c>
      <c r="V91" s="48">
        <v>6033</v>
      </c>
      <c r="W91" s="48">
        <v>1739244</v>
      </c>
      <c r="X91" s="48">
        <v>0</v>
      </c>
      <c r="Y91" s="48">
        <v>37117060</v>
      </c>
      <c r="Z91" s="48">
        <v>739903</v>
      </c>
      <c r="AA91" s="48">
        <v>3245993</v>
      </c>
      <c r="AB91" s="48">
        <v>0</v>
      </c>
      <c r="AC91" s="48">
        <v>280961</v>
      </c>
      <c r="AD91" s="48">
        <v>0</v>
      </c>
      <c r="AE91" s="52">
        <v>1091632</v>
      </c>
    </row>
    <row r="92" spans="1:31" x14ac:dyDescent="0.25">
      <c r="A92" s="57"/>
      <c r="B92" s="60" t="s">
        <v>147</v>
      </c>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52"/>
    </row>
    <row r="93" spans="1:31" x14ac:dyDescent="0.25">
      <c r="A93" s="50"/>
      <c r="B93" s="53" t="s">
        <v>139</v>
      </c>
      <c r="C93" s="38">
        <v>1133</v>
      </c>
      <c r="D93" s="38">
        <v>0</v>
      </c>
      <c r="E93" s="38">
        <v>0</v>
      </c>
      <c r="F93" s="38">
        <v>0</v>
      </c>
      <c r="G93" s="38">
        <v>0</v>
      </c>
      <c r="H93" s="38">
        <v>0</v>
      </c>
      <c r="I93" s="38">
        <v>0</v>
      </c>
      <c r="J93" s="38">
        <v>0</v>
      </c>
      <c r="K93" s="38">
        <v>0</v>
      </c>
      <c r="L93" s="38">
        <v>0</v>
      </c>
      <c r="M93" s="38">
        <v>0</v>
      </c>
      <c r="N93" s="38">
        <v>0</v>
      </c>
      <c r="O93" s="38">
        <v>0</v>
      </c>
      <c r="P93" s="38">
        <v>13538</v>
      </c>
      <c r="Q93" s="38">
        <v>0</v>
      </c>
      <c r="R93" s="38">
        <v>0</v>
      </c>
      <c r="S93" s="38">
        <v>0</v>
      </c>
      <c r="T93" s="38">
        <v>0</v>
      </c>
      <c r="U93" s="38">
        <v>5000</v>
      </c>
      <c r="V93" s="38">
        <v>0</v>
      </c>
      <c r="W93" s="38">
        <v>0</v>
      </c>
      <c r="X93" s="38">
        <v>0</v>
      </c>
      <c r="Y93" s="38">
        <v>0</v>
      </c>
      <c r="Z93" s="38">
        <v>0</v>
      </c>
      <c r="AA93" s="38">
        <v>0</v>
      </c>
      <c r="AB93" s="38">
        <v>0</v>
      </c>
      <c r="AC93" s="38">
        <v>0</v>
      </c>
      <c r="AD93" s="38">
        <v>0</v>
      </c>
      <c r="AE93" s="39">
        <v>0</v>
      </c>
    </row>
    <row r="94" spans="1:31" x14ac:dyDescent="0.25">
      <c r="A94" s="50"/>
      <c r="B94" s="59" t="s">
        <v>146</v>
      </c>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9"/>
    </row>
    <row r="95" spans="1:31" x14ac:dyDescent="0.25">
      <c r="A95" s="50"/>
      <c r="B95" s="53" t="s">
        <v>140</v>
      </c>
      <c r="C95" s="38">
        <v>583159</v>
      </c>
      <c r="D95" s="38">
        <v>2069463</v>
      </c>
      <c r="E95" s="38">
        <v>1137300</v>
      </c>
      <c r="F95" s="38">
        <v>17260</v>
      </c>
      <c r="G95" s="38">
        <v>115230</v>
      </c>
      <c r="H95" s="38">
        <v>769</v>
      </c>
      <c r="I95" s="38">
        <v>100134</v>
      </c>
      <c r="J95" s="38">
        <v>2535</v>
      </c>
      <c r="K95" s="38">
        <v>10632</v>
      </c>
      <c r="L95" s="38">
        <v>993602</v>
      </c>
      <c r="M95" s="38">
        <v>12289</v>
      </c>
      <c r="N95" s="38">
        <v>478809</v>
      </c>
      <c r="O95" s="38">
        <v>0</v>
      </c>
      <c r="P95" s="38">
        <v>4083201</v>
      </c>
      <c r="Q95" s="38">
        <v>1931</v>
      </c>
      <c r="R95" s="38">
        <v>634396</v>
      </c>
      <c r="S95" s="38">
        <v>402041</v>
      </c>
      <c r="T95" s="38">
        <v>110926</v>
      </c>
      <c r="U95" s="38">
        <v>819179</v>
      </c>
      <c r="V95" s="38">
        <v>149</v>
      </c>
      <c r="W95" s="38">
        <v>9</v>
      </c>
      <c r="X95" s="38">
        <v>0</v>
      </c>
      <c r="Y95" s="38">
        <v>687572</v>
      </c>
      <c r="Z95" s="38">
        <v>211138</v>
      </c>
      <c r="AA95" s="38">
        <v>4450</v>
      </c>
      <c r="AB95" s="38">
        <v>0</v>
      </c>
      <c r="AC95" s="38">
        <v>70429</v>
      </c>
      <c r="AD95" s="38">
        <v>0</v>
      </c>
      <c r="AE95" s="39">
        <v>0</v>
      </c>
    </row>
    <row r="96" spans="1:31" x14ac:dyDescent="0.25">
      <c r="A96" s="50"/>
      <c r="B96" s="59" t="s">
        <v>148</v>
      </c>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9"/>
    </row>
    <row r="97" spans="1:31" x14ac:dyDescent="0.25">
      <c r="A97" s="50"/>
      <c r="B97" s="53" t="s">
        <v>141</v>
      </c>
      <c r="C97" s="38">
        <v>3022583</v>
      </c>
      <c r="D97" s="38">
        <v>15221576</v>
      </c>
      <c r="E97" s="38">
        <v>0</v>
      </c>
      <c r="F97" s="38">
        <v>80966</v>
      </c>
      <c r="G97" s="38">
        <v>8918</v>
      </c>
      <c r="H97" s="38">
        <v>6147</v>
      </c>
      <c r="I97" s="38">
        <v>274330</v>
      </c>
      <c r="J97" s="38">
        <v>145927</v>
      </c>
      <c r="K97" s="38">
        <v>89201</v>
      </c>
      <c r="L97" s="38">
        <v>1040202</v>
      </c>
      <c r="M97" s="38">
        <v>143750</v>
      </c>
      <c r="N97" s="38">
        <v>5040952</v>
      </c>
      <c r="O97" s="38">
        <v>23740</v>
      </c>
      <c r="P97" s="38">
        <v>15163516</v>
      </c>
      <c r="Q97" s="38">
        <v>3521</v>
      </c>
      <c r="R97" s="38">
        <v>17776536</v>
      </c>
      <c r="S97" s="38">
        <v>30230</v>
      </c>
      <c r="T97" s="38">
        <v>135260</v>
      </c>
      <c r="U97" s="38">
        <v>9102141</v>
      </c>
      <c r="V97" s="38">
        <v>5884</v>
      </c>
      <c r="W97" s="38">
        <v>320055</v>
      </c>
      <c r="X97" s="38">
        <v>0</v>
      </c>
      <c r="Y97" s="38">
        <v>14560438</v>
      </c>
      <c r="Z97" s="38">
        <v>528225</v>
      </c>
      <c r="AA97" s="38">
        <v>1459176</v>
      </c>
      <c r="AB97" s="38">
        <v>0</v>
      </c>
      <c r="AC97" s="38">
        <v>204541</v>
      </c>
      <c r="AD97" s="38">
        <v>0</v>
      </c>
      <c r="AE97" s="39">
        <v>0</v>
      </c>
    </row>
    <row r="98" spans="1:31" x14ac:dyDescent="0.25">
      <c r="A98" s="50"/>
      <c r="B98" s="59" t="s">
        <v>149</v>
      </c>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9"/>
    </row>
    <row r="99" spans="1:31" x14ac:dyDescent="0.25">
      <c r="A99" s="50"/>
      <c r="B99" s="53" t="s">
        <v>142</v>
      </c>
      <c r="C99" s="38">
        <v>1332283</v>
      </c>
      <c r="D99" s="38">
        <v>18037364</v>
      </c>
      <c r="E99" s="38">
        <v>72807</v>
      </c>
      <c r="F99" s="38">
        <v>1101565</v>
      </c>
      <c r="G99" s="38">
        <v>239589</v>
      </c>
      <c r="H99" s="38">
        <v>33089</v>
      </c>
      <c r="I99" s="38">
        <v>59590</v>
      </c>
      <c r="J99" s="38">
        <v>192553</v>
      </c>
      <c r="K99" s="38">
        <v>17890</v>
      </c>
      <c r="L99" s="38">
        <v>321018</v>
      </c>
      <c r="M99" s="38">
        <v>86562</v>
      </c>
      <c r="N99" s="38">
        <v>7104245</v>
      </c>
      <c r="O99" s="38">
        <v>7149</v>
      </c>
      <c r="P99" s="38">
        <v>27075379</v>
      </c>
      <c r="Q99" s="38">
        <v>7942</v>
      </c>
      <c r="R99" s="38">
        <v>9085292</v>
      </c>
      <c r="S99" s="38">
        <v>111748</v>
      </c>
      <c r="T99" s="38">
        <v>240430</v>
      </c>
      <c r="U99" s="38">
        <v>12755876</v>
      </c>
      <c r="V99" s="38">
        <v>0</v>
      </c>
      <c r="W99" s="38">
        <v>1419180</v>
      </c>
      <c r="X99" s="38">
        <v>0</v>
      </c>
      <c r="Y99" s="38">
        <v>21869050</v>
      </c>
      <c r="Z99" s="38">
        <v>540</v>
      </c>
      <c r="AA99" s="38">
        <v>1782367</v>
      </c>
      <c r="AB99" s="38">
        <v>0</v>
      </c>
      <c r="AC99" s="38">
        <v>5991</v>
      </c>
      <c r="AD99" s="38">
        <v>0</v>
      </c>
      <c r="AE99" s="39">
        <v>1091632</v>
      </c>
    </row>
    <row r="100" spans="1:31" x14ac:dyDescent="0.25">
      <c r="A100" s="50"/>
      <c r="B100" s="59" t="s">
        <v>150</v>
      </c>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9"/>
    </row>
    <row r="101" spans="1:31" x14ac:dyDescent="0.25">
      <c r="A101" s="57"/>
      <c r="B101" s="51" t="s">
        <v>143</v>
      </c>
      <c r="C101" s="48">
        <v>-242072</v>
      </c>
      <c r="D101" s="48">
        <v>-2295335</v>
      </c>
      <c r="E101" s="48">
        <v>-811</v>
      </c>
      <c r="F101" s="48">
        <v>-49178</v>
      </c>
      <c r="G101" s="48">
        <v>-872</v>
      </c>
      <c r="H101" s="48">
        <v>-32</v>
      </c>
      <c r="I101" s="48">
        <v>-56459</v>
      </c>
      <c r="J101" s="48">
        <v>-26316</v>
      </c>
      <c r="K101" s="48">
        <v>-1752</v>
      </c>
      <c r="L101" s="48">
        <v>-85485</v>
      </c>
      <c r="M101" s="48">
        <v>-5417</v>
      </c>
      <c r="N101" s="48">
        <v>-939339</v>
      </c>
      <c r="O101" s="48">
        <v>-3484</v>
      </c>
      <c r="P101" s="48">
        <v>-2989627</v>
      </c>
      <c r="Q101" s="48">
        <v>-2340</v>
      </c>
      <c r="R101" s="48">
        <v>-4147587</v>
      </c>
      <c r="S101" s="48">
        <v>-1267</v>
      </c>
      <c r="T101" s="48">
        <v>-23947</v>
      </c>
      <c r="U101" s="48">
        <v>-533388</v>
      </c>
      <c r="V101" s="48">
        <v>0</v>
      </c>
      <c r="W101" s="48">
        <v>-44997</v>
      </c>
      <c r="X101" s="48">
        <v>0</v>
      </c>
      <c r="Y101" s="48">
        <v>-1106108</v>
      </c>
      <c r="Z101" s="48">
        <v>-104434</v>
      </c>
      <c r="AA101" s="48">
        <v>-174849</v>
      </c>
      <c r="AB101" s="48">
        <v>0</v>
      </c>
      <c r="AC101" s="48">
        <v>0</v>
      </c>
      <c r="AD101" s="48">
        <v>0</v>
      </c>
      <c r="AE101" s="52">
        <v>-96017</v>
      </c>
    </row>
    <row r="102" spans="1:31" x14ac:dyDescent="0.25">
      <c r="A102" s="57"/>
      <c r="B102" s="60" t="s">
        <v>152</v>
      </c>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52"/>
    </row>
    <row r="103" spans="1:31" x14ac:dyDescent="0.25">
      <c r="A103" s="57"/>
      <c r="B103" s="51" t="s">
        <v>144</v>
      </c>
      <c r="C103" s="48">
        <v>6764803</v>
      </c>
      <c r="D103" s="48">
        <v>45174003</v>
      </c>
      <c r="E103" s="48">
        <v>1323200</v>
      </c>
      <c r="F103" s="48">
        <v>2916607</v>
      </c>
      <c r="G103" s="48">
        <v>883951</v>
      </c>
      <c r="H103" s="48">
        <v>1837235</v>
      </c>
      <c r="I103" s="48">
        <v>865846</v>
      </c>
      <c r="J103" s="48">
        <v>646602</v>
      </c>
      <c r="K103" s="48">
        <v>253929</v>
      </c>
      <c r="L103" s="48">
        <v>9029731</v>
      </c>
      <c r="M103" s="48">
        <v>393338</v>
      </c>
      <c r="N103" s="48">
        <v>15464447</v>
      </c>
      <c r="O103" s="48">
        <v>10000</v>
      </c>
      <c r="P103" s="48">
        <v>58390171</v>
      </c>
      <c r="Q103" s="48">
        <v>275602</v>
      </c>
      <c r="R103" s="48">
        <v>37558214</v>
      </c>
      <c r="S103" s="48">
        <v>566204</v>
      </c>
      <c r="T103" s="48">
        <v>502496</v>
      </c>
      <c r="U103" s="48">
        <v>26370230</v>
      </c>
      <c r="V103" s="48">
        <v>102</v>
      </c>
      <c r="W103" s="48">
        <v>1592539</v>
      </c>
      <c r="X103" s="48">
        <v>0</v>
      </c>
      <c r="Y103" s="48">
        <v>41082257</v>
      </c>
      <c r="Z103" s="48">
        <v>1095401</v>
      </c>
      <c r="AA103" s="48">
        <v>3792556</v>
      </c>
      <c r="AB103" s="48">
        <v>0</v>
      </c>
      <c r="AC103" s="48">
        <v>968025</v>
      </c>
      <c r="AD103" s="48">
        <v>11691</v>
      </c>
      <c r="AE103" s="52">
        <v>985177</v>
      </c>
    </row>
    <row r="104" spans="1:31" x14ac:dyDescent="0.25">
      <c r="A104" s="57"/>
      <c r="B104" s="60" t="s">
        <v>153</v>
      </c>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52"/>
    </row>
    <row r="105" spans="1:31" x14ac:dyDescent="0.25">
      <c r="A105" s="50"/>
      <c r="B105" s="53" t="s">
        <v>139</v>
      </c>
      <c r="C105" s="38">
        <v>434750</v>
      </c>
      <c r="D105" s="38">
        <v>4754643</v>
      </c>
      <c r="E105" s="38">
        <v>0</v>
      </c>
      <c r="F105" s="38">
        <v>0</v>
      </c>
      <c r="G105" s="38">
        <v>0</v>
      </c>
      <c r="H105" s="38">
        <v>0</v>
      </c>
      <c r="I105" s="38">
        <v>0</v>
      </c>
      <c r="J105" s="38">
        <v>56680</v>
      </c>
      <c r="K105" s="38">
        <v>0</v>
      </c>
      <c r="L105" s="38">
        <v>1677120</v>
      </c>
      <c r="M105" s="38">
        <v>0</v>
      </c>
      <c r="N105" s="38">
        <v>1395320</v>
      </c>
      <c r="O105" s="38">
        <v>0</v>
      </c>
      <c r="P105" s="38">
        <v>21826</v>
      </c>
      <c r="Q105" s="38">
        <v>0</v>
      </c>
      <c r="R105" s="38">
        <v>6410461</v>
      </c>
      <c r="S105" s="38">
        <v>0</v>
      </c>
      <c r="T105" s="38">
        <v>0</v>
      </c>
      <c r="U105" s="38">
        <v>1352843</v>
      </c>
      <c r="V105" s="38">
        <v>0</v>
      </c>
      <c r="W105" s="38">
        <v>0</v>
      </c>
      <c r="X105" s="38">
        <v>0</v>
      </c>
      <c r="Y105" s="38">
        <v>3049989</v>
      </c>
      <c r="Z105" s="38">
        <v>60000</v>
      </c>
      <c r="AA105" s="38">
        <v>0</v>
      </c>
      <c r="AB105" s="38">
        <v>0</v>
      </c>
      <c r="AC105" s="38">
        <v>0</v>
      </c>
      <c r="AD105" s="38">
        <v>0</v>
      </c>
      <c r="AE105" s="39">
        <v>0</v>
      </c>
    </row>
    <row r="106" spans="1:31" x14ac:dyDescent="0.25">
      <c r="A106" s="50"/>
      <c r="B106" s="59" t="s">
        <v>146</v>
      </c>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9"/>
    </row>
    <row r="107" spans="1:31" x14ac:dyDescent="0.25">
      <c r="A107" s="50"/>
      <c r="B107" s="53" t="s">
        <v>140</v>
      </c>
      <c r="C107" s="38">
        <v>610096</v>
      </c>
      <c r="D107" s="38">
        <v>3696021</v>
      </c>
      <c r="E107" s="38">
        <v>14808</v>
      </c>
      <c r="F107" s="38">
        <v>2916606</v>
      </c>
      <c r="G107" s="38">
        <v>0</v>
      </c>
      <c r="H107" s="38">
        <v>554146</v>
      </c>
      <c r="I107" s="38">
        <v>316857</v>
      </c>
      <c r="J107" s="38">
        <v>1776</v>
      </c>
      <c r="K107" s="38">
        <v>20467</v>
      </c>
      <c r="L107" s="38">
        <v>6573414</v>
      </c>
      <c r="M107" s="38">
        <v>21</v>
      </c>
      <c r="N107" s="38">
        <v>1442548</v>
      </c>
      <c r="O107" s="38">
        <v>10000</v>
      </c>
      <c r="P107" s="38">
        <v>2151601</v>
      </c>
      <c r="Q107" s="38">
        <v>164133</v>
      </c>
      <c r="R107" s="38">
        <v>2708678</v>
      </c>
      <c r="S107" s="38">
        <v>20357</v>
      </c>
      <c r="T107" s="38">
        <v>139861</v>
      </c>
      <c r="U107" s="38">
        <v>1977148</v>
      </c>
      <c r="V107" s="38">
        <v>102</v>
      </c>
      <c r="W107" s="38">
        <v>1592539</v>
      </c>
      <c r="X107" s="38">
        <v>0</v>
      </c>
      <c r="Y107" s="38">
        <v>3512056</v>
      </c>
      <c r="Z107" s="38">
        <v>754719</v>
      </c>
      <c r="AA107" s="38">
        <v>1846698</v>
      </c>
      <c r="AB107" s="38">
        <v>0</v>
      </c>
      <c r="AC107" s="38">
        <v>403371</v>
      </c>
      <c r="AD107" s="38">
        <v>11691</v>
      </c>
      <c r="AE107" s="39">
        <v>985177</v>
      </c>
    </row>
    <row r="108" spans="1:31" x14ac:dyDescent="0.25">
      <c r="A108" s="50"/>
      <c r="B108" s="59" t="s">
        <v>148</v>
      </c>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9"/>
    </row>
    <row r="109" spans="1:31" x14ac:dyDescent="0.25">
      <c r="A109" s="50"/>
      <c r="B109" s="53" t="s">
        <v>145</v>
      </c>
      <c r="C109" s="38">
        <v>5719957</v>
      </c>
      <c r="D109" s="38">
        <v>36723339</v>
      </c>
      <c r="E109" s="38">
        <v>1308392</v>
      </c>
      <c r="F109" s="38">
        <v>1</v>
      </c>
      <c r="G109" s="38">
        <v>883951</v>
      </c>
      <c r="H109" s="38">
        <v>1283089</v>
      </c>
      <c r="I109" s="38">
        <v>548989</v>
      </c>
      <c r="J109" s="38">
        <v>588146</v>
      </c>
      <c r="K109" s="38">
        <v>233462</v>
      </c>
      <c r="L109" s="38">
        <v>779197</v>
      </c>
      <c r="M109" s="38">
        <v>393317</v>
      </c>
      <c r="N109" s="38">
        <v>12626579</v>
      </c>
      <c r="O109" s="38">
        <v>0</v>
      </c>
      <c r="P109" s="38">
        <v>56216744</v>
      </c>
      <c r="Q109" s="38">
        <v>111469</v>
      </c>
      <c r="R109" s="38">
        <v>28439075</v>
      </c>
      <c r="S109" s="38">
        <v>545847</v>
      </c>
      <c r="T109" s="38">
        <v>362635</v>
      </c>
      <c r="U109" s="38">
        <v>23040239</v>
      </c>
      <c r="V109" s="38">
        <v>0</v>
      </c>
      <c r="W109" s="38">
        <v>0</v>
      </c>
      <c r="X109" s="38">
        <v>0</v>
      </c>
      <c r="Y109" s="38">
        <v>34520212</v>
      </c>
      <c r="Z109" s="38">
        <v>280682</v>
      </c>
      <c r="AA109" s="38">
        <v>1945858</v>
      </c>
      <c r="AB109" s="38">
        <v>0</v>
      </c>
      <c r="AC109" s="38">
        <v>564654</v>
      </c>
      <c r="AD109" s="38">
        <v>0</v>
      </c>
      <c r="AE109" s="39">
        <v>0</v>
      </c>
    </row>
    <row r="110" spans="1:31" x14ac:dyDescent="0.25">
      <c r="A110" s="54"/>
      <c r="B110" s="61" t="s">
        <v>151</v>
      </c>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6"/>
    </row>
  </sheetData>
  <pageMargins left="0.70866141732283472" right="0.70866141732283472" top="0.27559055118110237" bottom="0.39370078740157483" header="0.15748031496062992" footer="0.31496062992125984"/>
  <pageSetup paperSize="9" scale="62" orientation="portrait" r:id="rId1"/>
  <colBreaks count="28" manualBreakCount="28">
    <brk id="3" max="1048575" man="1"/>
    <brk id="4" max="1048575" man="1"/>
    <brk id="5" max="1048575" man="1"/>
    <brk id="6" max="1048575" man="1"/>
    <brk id="7" max="1048575" man="1"/>
    <brk id="8" max="1048575" man="1"/>
    <brk id="9" max="1048575" man="1"/>
    <brk id="10" max="1048575" man="1"/>
    <brk id="11" max="1048575" man="1"/>
    <brk id="12" max="1048575" man="1"/>
    <brk id="13" max="1048575" man="1"/>
    <brk id="14" max="1048575" man="1"/>
    <brk id="15" max="1048575" man="1"/>
    <brk id="16" max="1048575" man="1"/>
    <brk id="17" max="1048575" man="1"/>
    <brk id="18" max="1048575" man="1"/>
    <brk id="19" max="1048575" man="1"/>
    <brk id="20" max="1048575" man="1"/>
    <brk id="21" max="1048575" man="1"/>
    <brk id="22" max="1048575" man="1"/>
    <brk id="23" max="1048575" man="1"/>
    <brk id="24" max="1048575" man="1"/>
    <brk id="25" max="1048575" man="1"/>
    <brk id="26" max="1048575" man="1"/>
    <brk id="27" max="1048575" man="1"/>
    <brk id="28" max="1048575" man="1"/>
    <brk id="29" max="1048575" man="1"/>
    <brk id="3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L92"/>
  <sheetViews>
    <sheetView showGridLines="0" topLeftCell="A49" zoomScaleNormal="100" workbookViewId="0">
      <selection activeCell="H85" sqref="H85"/>
    </sheetView>
  </sheetViews>
  <sheetFormatPr defaultRowHeight="15" x14ac:dyDescent="0.25"/>
  <cols>
    <col min="1" max="1" width="5.7109375" customWidth="1"/>
    <col min="2" max="2" width="109.140625" style="2" customWidth="1"/>
    <col min="3" max="7" width="11.28515625" style="20" customWidth="1"/>
    <col min="8" max="8" width="16.5703125" style="20" bestFit="1" customWidth="1"/>
    <col min="9" max="31" width="11.28515625" style="20" customWidth="1"/>
    <col min="33" max="33" width="10.85546875" bestFit="1" customWidth="1"/>
  </cols>
  <sheetData>
    <row r="1" spans="1:38" x14ac:dyDescent="0.25">
      <c r="A1" s="65" t="s">
        <v>40</v>
      </c>
      <c r="F1" s="20" t="s">
        <v>354</v>
      </c>
    </row>
    <row r="2" spans="1:38" x14ac:dyDescent="0.25">
      <c r="A2" s="65" t="s">
        <v>382</v>
      </c>
      <c r="B2" s="5"/>
    </row>
    <row r="3" spans="1:38" ht="15.75" customHeight="1" x14ac:dyDescent="0.25">
      <c r="A3" s="67" t="s">
        <v>383</v>
      </c>
      <c r="B3" s="5"/>
    </row>
    <row r="4" spans="1:38" s="66" customFormat="1" ht="30" customHeight="1" x14ac:dyDescent="0.25">
      <c r="A4" s="69"/>
      <c r="B4" s="6"/>
      <c r="C4" s="132" t="s">
        <v>162</v>
      </c>
      <c r="D4" s="132" t="s">
        <v>31</v>
      </c>
      <c r="E4" s="132" t="s">
        <v>32</v>
      </c>
      <c r="F4" s="132" t="s">
        <v>164</v>
      </c>
      <c r="G4" s="132" t="s">
        <v>102</v>
      </c>
      <c r="H4" s="132" t="s">
        <v>1</v>
      </c>
      <c r="I4" s="132" t="s">
        <v>34</v>
      </c>
      <c r="J4" s="132" t="s">
        <v>35</v>
      </c>
      <c r="K4" s="132" t="s">
        <v>56</v>
      </c>
      <c r="L4" s="132" t="s">
        <v>103</v>
      </c>
      <c r="M4" s="132" t="s">
        <v>159</v>
      </c>
      <c r="N4" s="132" t="s">
        <v>36</v>
      </c>
      <c r="O4" s="132" t="s">
        <v>104</v>
      </c>
      <c r="P4" s="132" t="s">
        <v>2</v>
      </c>
      <c r="Q4" s="132" t="s">
        <v>37</v>
      </c>
      <c r="R4" s="132" t="s">
        <v>54</v>
      </c>
      <c r="S4" s="132" t="s">
        <v>33</v>
      </c>
      <c r="T4" s="132" t="s">
        <v>55</v>
      </c>
      <c r="U4" s="132" t="s">
        <v>0</v>
      </c>
      <c r="V4" s="132" t="s">
        <v>30</v>
      </c>
      <c r="W4" s="132" t="s">
        <v>163</v>
      </c>
      <c r="X4" s="132" t="s">
        <v>105</v>
      </c>
      <c r="Y4" s="132" t="s">
        <v>174</v>
      </c>
      <c r="Z4" s="132" t="s">
        <v>38</v>
      </c>
      <c r="AA4" s="132" t="s">
        <v>57</v>
      </c>
      <c r="AB4" s="132" t="s">
        <v>58</v>
      </c>
      <c r="AC4" s="132" t="s">
        <v>39</v>
      </c>
      <c r="AD4" s="132" t="s">
        <v>178</v>
      </c>
      <c r="AE4" s="132" t="s">
        <v>106</v>
      </c>
    </row>
    <row r="5" spans="1:38" x14ac:dyDescent="0.25">
      <c r="A5" s="8"/>
      <c r="B5" s="9" t="s">
        <v>77</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5"/>
    </row>
    <row r="6" spans="1:38" s="1" customFormat="1" ht="15" customHeight="1" x14ac:dyDescent="0.25">
      <c r="A6" s="7" t="s">
        <v>9</v>
      </c>
      <c r="B6" s="10" t="s">
        <v>107</v>
      </c>
      <c r="C6" s="31">
        <v>597973339.71000004</v>
      </c>
      <c r="D6" s="31">
        <v>1374798884.6599998</v>
      </c>
      <c r="E6" s="31">
        <v>119694763.12</v>
      </c>
      <c r="F6" s="31">
        <v>125619241.90000001</v>
      </c>
      <c r="G6" s="31">
        <v>162369907.59999999</v>
      </c>
      <c r="H6" s="31">
        <v>102931017.51000001</v>
      </c>
      <c r="I6" s="31">
        <v>13384031.560000001</v>
      </c>
      <c r="J6" s="31">
        <v>27368450</v>
      </c>
      <c r="K6" s="31">
        <v>80446431.450000003</v>
      </c>
      <c r="L6" s="31">
        <v>510457506.10999995</v>
      </c>
      <c r="M6" s="31">
        <v>87460567</v>
      </c>
      <c r="N6" s="31">
        <v>1748252398.5099998</v>
      </c>
      <c r="O6" s="31">
        <v>2775741.86</v>
      </c>
      <c r="P6" s="31">
        <v>5197523289</v>
      </c>
      <c r="Q6" s="31">
        <v>7523381.8200000003</v>
      </c>
      <c r="R6" s="31">
        <v>2223045000</v>
      </c>
      <c r="S6" s="31">
        <v>49007000</v>
      </c>
      <c r="T6" s="31">
        <v>12861000</v>
      </c>
      <c r="U6" s="31">
        <v>570316121</v>
      </c>
      <c r="V6" s="31">
        <v>2145551699</v>
      </c>
      <c r="W6" s="31">
        <v>17327362</v>
      </c>
      <c r="X6" s="31">
        <v>84467395.170000002</v>
      </c>
      <c r="Y6" s="31">
        <v>15544457.880000001</v>
      </c>
      <c r="Z6" s="31">
        <v>2998023630</v>
      </c>
      <c r="AA6" s="31">
        <v>537931677.01999998</v>
      </c>
      <c r="AB6" s="31">
        <v>85094831.790000007</v>
      </c>
      <c r="AC6" s="31">
        <v>279288477.11000001</v>
      </c>
      <c r="AD6" s="31">
        <v>1250</v>
      </c>
      <c r="AE6" s="32">
        <v>10198908.310000001</v>
      </c>
      <c r="AF6" s="31"/>
      <c r="AG6" s="31"/>
      <c r="AH6" s="31"/>
      <c r="AI6" s="31"/>
      <c r="AJ6" s="31"/>
      <c r="AK6" s="31"/>
      <c r="AL6" s="31"/>
    </row>
    <row r="7" spans="1:38" s="1" customFormat="1" ht="15" customHeight="1" x14ac:dyDescent="0.25">
      <c r="A7" s="7"/>
      <c r="B7" s="11" t="s">
        <v>59</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2"/>
    </row>
    <row r="8" spans="1:38" s="1" customFormat="1" ht="15" customHeight="1" x14ac:dyDescent="0.25">
      <c r="A8" s="7" t="s">
        <v>10</v>
      </c>
      <c r="B8" s="10" t="s">
        <v>60</v>
      </c>
      <c r="C8" s="31">
        <v>4074.3</v>
      </c>
      <c r="D8" s="31">
        <v>698090074.96000004</v>
      </c>
      <c r="E8" s="31">
        <v>0</v>
      </c>
      <c r="F8" s="31">
        <v>0</v>
      </c>
      <c r="G8" s="31">
        <v>0</v>
      </c>
      <c r="H8" s="31">
        <v>149994608.36999997</v>
      </c>
      <c r="I8" s="31">
        <v>77759880.469999999</v>
      </c>
      <c r="J8" s="31">
        <v>54523965</v>
      </c>
      <c r="K8" s="31">
        <v>34350538.07</v>
      </c>
      <c r="L8" s="31">
        <v>104216557.18000001</v>
      </c>
      <c r="M8" s="31">
        <v>1284</v>
      </c>
      <c r="N8" s="31">
        <v>52449123.899999999</v>
      </c>
      <c r="O8" s="31">
        <v>0</v>
      </c>
      <c r="P8" s="31">
        <v>6132429656</v>
      </c>
      <c r="Q8" s="31">
        <v>416579057.38999999</v>
      </c>
      <c r="R8" s="31">
        <v>756798000</v>
      </c>
      <c r="S8" s="31">
        <v>445000</v>
      </c>
      <c r="T8" s="31">
        <v>18000</v>
      </c>
      <c r="U8" s="31">
        <v>46866182</v>
      </c>
      <c r="V8" s="31">
        <v>294858651</v>
      </c>
      <c r="W8" s="31">
        <v>0</v>
      </c>
      <c r="X8" s="31">
        <v>0</v>
      </c>
      <c r="Y8" s="31">
        <v>0</v>
      </c>
      <c r="Z8" s="31">
        <v>1301649990</v>
      </c>
      <c r="AA8" s="31">
        <v>302900877.34000003</v>
      </c>
      <c r="AB8" s="31">
        <v>47569.240000000558</v>
      </c>
      <c r="AC8" s="31">
        <v>4658396.92</v>
      </c>
      <c r="AD8" s="31">
        <v>0</v>
      </c>
      <c r="AE8" s="32">
        <v>0</v>
      </c>
    </row>
    <row r="9" spans="1:38" s="1" customFormat="1" ht="15" customHeight="1" x14ac:dyDescent="0.25">
      <c r="A9" s="7"/>
      <c r="B9" s="11" t="s">
        <v>41</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2"/>
    </row>
    <row r="10" spans="1:38" s="1" customFormat="1" ht="15" customHeight="1" x14ac:dyDescent="0.25">
      <c r="A10" s="7" t="s">
        <v>11</v>
      </c>
      <c r="B10" s="10" t="s">
        <v>61</v>
      </c>
      <c r="C10" s="31">
        <v>0</v>
      </c>
      <c r="D10" s="31">
        <v>1831493220.5599999</v>
      </c>
      <c r="E10" s="31">
        <v>0</v>
      </c>
      <c r="F10" s="31">
        <v>1747655.26</v>
      </c>
      <c r="G10" s="31">
        <v>0</v>
      </c>
      <c r="H10" s="31">
        <v>0</v>
      </c>
      <c r="I10" s="31">
        <v>0</v>
      </c>
      <c r="J10" s="31">
        <v>0</v>
      </c>
      <c r="K10" s="31">
        <v>0</v>
      </c>
      <c r="L10" s="31">
        <v>237437040.12</v>
      </c>
      <c r="M10" s="31">
        <v>0</v>
      </c>
      <c r="N10" s="31">
        <v>826609042.31999993</v>
      </c>
      <c r="O10" s="31">
        <v>92926469.299999997</v>
      </c>
      <c r="P10" s="31">
        <v>2934352909</v>
      </c>
      <c r="Q10" s="31">
        <v>0</v>
      </c>
      <c r="R10" s="31">
        <v>3163831000</v>
      </c>
      <c r="S10" s="31">
        <v>855000</v>
      </c>
      <c r="T10" s="31">
        <v>669000</v>
      </c>
      <c r="U10" s="31">
        <v>0</v>
      </c>
      <c r="V10" s="31">
        <v>448541894</v>
      </c>
      <c r="W10" s="31">
        <v>0</v>
      </c>
      <c r="X10" s="31">
        <v>134290496.27000001</v>
      </c>
      <c r="Y10" s="31">
        <v>0</v>
      </c>
      <c r="Z10" s="31">
        <v>893999859</v>
      </c>
      <c r="AA10" s="31">
        <v>2706752.31</v>
      </c>
      <c r="AB10" s="31">
        <v>8238276</v>
      </c>
      <c r="AC10" s="31">
        <v>0</v>
      </c>
      <c r="AD10" s="31">
        <v>0</v>
      </c>
      <c r="AE10" s="32">
        <v>0</v>
      </c>
    </row>
    <row r="11" spans="1:38" s="1" customFormat="1" ht="15" customHeight="1" x14ac:dyDescent="0.25">
      <c r="A11" s="7"/>
      <c r="B11" s="11" t="s">
        <v>62</v>
      </c>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2"/>
    </row>
    <row r="12" spans="1:38" s="1" customFormat="1" ht="15" customHeight="1" x14ac:dyDescent="0.25">
      <c r="A12" s="7" t="s">
        <v>12</v>
      </c>
      <c r="B12" s="10" t="s">
        <v>108</v>
      </c>
      <c r="C12" s="31">
        <v>69197465.700000003</v>
      </c>
      <c r="D12" s="31">
        <v>32938023.289999999</v>
      </c>
      <c r="E12" s="31">
        <v>0</v>
      </c>
      <c r="F12" s="31">
        <v>0</v>
      </c>
      <c r="G12" s="31">
        <v>0</v>
      </c>
      <c r="H12" s="31">
        <v>0</v>
      </c>
      <c r="I12" s="31">
        <v>0</v>
      </c>
      <c r="J12" s="31">
        <v>0</v>
      </c>
      <c r="K12" s="31">
        <v>10498.38</v>
      </c>
      <c r="L12" s="31">
        <v>0</v>
      </c>
      <c r="M12" s="31">
        <v>100372</v>
      </c>
      <c r="N12" s="31">
        <v>0</v>
      </c>
      <c r="O12" s="31">
        <v>0</v>
      </c>
      <c r="P12" s="31">
        <v>0</v>
      </c>
      <c r="Q12" s="31">
        <v>0.44</v>
      </c>
      <c r="R12" s="31">
        <v>0</v>
      </c>
      <c r="S12" s="31">
        <v>0</v>
      </c>
      <c r="T12" s="31">
        <v>0</v>
      </c>
      <c r="U12" s="31">
        <v>0</v>
      </c>
      <c r="V12" s="31">
        <v>0</v>
      </c>
      <c r="W12" s="31">
        <v>0</v>
      </c>
      <c r="X12" s="31">
        <v>0</v>
      </c>
      <c r="Y12" s="31">
        <v>1510244.24</v>
      </c>
      <c r="Z12" s="31">
        <v>0</v>
      </c>
      <c r="AA12" s="31">
        <v>0</v>
      </c>
      <c r="AB12" s="31">
        <v>0</v>
      </c>
      <c r="AC12" s="31">
        <v>0</v>
      </c>
      <c r="AD12" s="31">
        <v>0</v>
      </c>
      <c r="AE12" s="32">
        <v>0</v>
      </c>
    </row>
    <row r="13" spans="1:38" s="1" customFormat="1" ht="15" customHeight="1" x14ac:dyDescent="0.25">
      <c r="A13" s="7"/>
      <c r="B13" s="11" t="s">
        <v>63</v>
      </c>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2"/>
    </row>
    <row r="14" spans="1:38" s="1" customFormat="1" ht="15" customHeight="1" x14ac:dyDescent="0.25">
      <c r="A14" s="7" t="s">
        <v>13</v>
      </c>
      <c r="B14" s="10" t="s">
        <v>64</v>
      </c>
      <c r="C14" s="31">
        <v>508183561.03999996</v>
      </c>
      <c r="D14" s="31">
        <v>6497748445.1900005</v>
      </c>
      <c r="E14" s="31">
        <v>20320446.350000001</v>
      </c>
      <c r="F14" s="31">
        <v>1742792130.5599999</v>
      </c>
      <c r="G14" s="31">
        <v>4253509.63</v>
      </c>
      <c r="H14" s="31">
        <v>1574807412.04</v>
      </c>
      <c r="I14" s="31">
        <v>482465707.80000001</v>
      </c>
      <c r="J14" s="31">
        <v>88279584</v>
      </c>
      <c r="K14" s="31">
        <v>10125150.090000002</v>
      </c>
      <c r="L14" s="31">
        <v>859518797.79999995</v>
      </c>
      <c r="M14" s="31">
        <v>84458683</v>
      </c>
      <c r="N14" s="31">
        <v>939592501.11999989</v>
      </c>
      <c r="O14" s="31">
        <v>52763035.769999996</v>
      </c>
      <c r="P14" s="31">
        <v>3394728964</v>
      </c>
      <c r="Q14" s="31">
        <v>716882720.1500001</v>
      </c>
      <c r="R14" s="31">
        <v>7527469000</v>
      </c>
      <c r="S14" s="31">
        <v>47288000</v>
      </c>
      <c r="T14" s="31">
        <v>43346000</v>
      </c>
      <c r="U14" s="31">
        <v>12130477</v>
      </c>
      <c r="V14" s="31">
        <v>2131583238</v>
      </c>
      <c r="W14" s="31">
        <v>403596</v>
      </c>
      <c r="X14" s="31">
        <v>137183.6</v>
      </c>
      <c r="Y14" s="31">
        <v>0</v>
      </c>
      <c r="Z14" s="31">
        <v>4518419575</v>
      </c>
      <c r="AA14" s="31">
        <v>321961135.49000001</v>
      </c>
      <c r="AB14" s="31">
        <v>0</v>
      </c>
      <c r="AC14" s="31">
        <v>0</v>
      </c>
      <c r="AD14" s="31">
        <v>0</v>
      </c>
      <c r="AE14" s="32">
        <v>456971.34</v>
      </c>
    </row>
    <row r="15" spans="1:38" s="1" customFormat="1" ht="15" customHeight="1" x14ac:dyDescent="0.25">
      <c r="A15" s="7"/>
      <c r="B15" s="12" t="s">
        <v>356</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2"/>
    </row>
    <row r="16" spans="1:38" s="1" customFormat="1" ht="15" customHeight="1" x14ac:dyDescent="0.25">
      <c r="A16" s="7" t="s">
        <v>14</v>
      </c>
      <c r="B16" s="10" t="s">
        <v>65</v>
      </c>
      <c r="C16" s="31">
        <v>6090430629.8100004</v>
      </c>
      <c r="D16" s="31">
        <v>35291530612.690002</v>
      </c>
      <c r="E16" s="31">
        <v>1078585519.5799999</v>
      </c>
      <c r="F16" s="31">
        <v>1235069583.7099998</v>
      </c>
      <c r="G16" s="31">
        <v>651745769.74000001</v>
      </c>
      <c r="H16" s="31">
        <v>369709230.56</v>
      </c>
      <c r="I16" s="31">
        <v>513394919.5</v>
      </c>
      <c r="J16" s="31">
        <v>508679001</v>
      </c>
      <c r="K16" s="31">
        <v>137324943.59</v>
      </c>
      <c r="L16" s="31">
        <v>7253603356.2900009</v>
      </c>
      <c r="M16" s="31">
        <v>233738447</v>
      </c>
      <c r="N16" s="31">
        <v>13621010328.170002</v>
      </c>
      <c r="O16" s="31">
        <v>32775594.899999999</v>
      </c>
      <c r="P16" s="31">
        <v>56443190805</v>
      </c>
      <c r="Q16" s="31">
        <v>11115799.449999999</v>
      </c>
      <c r="R16" s="31">
        <v>26041461000</v>
      </c>
      <c r="S16" s="31">
        <v>542048000</v>
      </c>
      <c r="T16" s="31">
        <v>464914098.40000004</v>
      </c>
      <c r="U16" s="31">
        <v>2969913867</v>
      </c>
      <c r="V16" s="31">
        <v>29723211748</v>
      </c>
      <c r="W16" s="31">
        <v>3875162</v>
      </c>
      <c r="X16" s="31">
        <v>2047749300.1999998</v>
      </c>
      <c r="Y16" s="31">
        <v>1975709965.5100002</v>
      </c>
      <c r="Z16" s="31">
        <v>44834011475</v>
      </c>
      <c r="AA16" s="31">
        <v>413307004.9799999</v>
      </c>
      <c r="AB16" s="31">
        <v>5532223567.420001</v>
      </c>
      <c r="AC16" s="31">
        <v>508009325.02999997</v>
      </c>
      <c r="AD16" s="31">
        <v>0</v>
      </c>
      <c r="AE16" s="32">
        <v>938486026.39999998</v>
      </c>
    </row>
    <row r="17" spans="1:31" s="1" customFormat="1" ht="15" customHeight="1" x14ac:dyDescent="0.25">
      <c r="A17" s="7"/>
      <c r="B17" s="12" t="s">
        <v>66</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2"/>
    </row>
    <row r="18" spans="1:31" s="1" customFormat="1" ht="15" customHeight="1" x14ac:dyDescent="0.25">
      <c r="A18" s="7" t="s">
        <v>15</v>
      </c>
      <c r="B18" s="10" t="s">
        <v>67</v>
      </c>
      <c r="C18" s="31">
        <v>0</v>
      </c>
      <c r="D18" s="31">
        <v>49637870.25</v>
      </c>
      <c r="E18" s="31">
        <v>0</v>
      </c>
      <c r="F18" s="31">
        <v>0</v>
      </c>
      <c r="G18" s="31">
        <v>0</v>
      </c>
      <c r="H18" s="31">
        <v>0</v>
      </c>
      <c r="I18" s="31">
        <v>7352972.4699999997</v>
      </c>
      <c r="J18" s="31">
        <v>0</v>
      </c>
      <c r="K18" s="31">
        <v>31883.02</v>
      </c>
      <c r="L18" s="31">
        <v>29165915.91</v>
      </c>
      <c r="M18" s="31">
        <v>0</v>
      </c>
      <c r="N18" s="31">
        <v>5611443.4900000002</v>
      </c>
      <c r="O18" s="31">
        <v>0</v>
      </c>
      <c r="P18" s="31">
        <v>5723628</v>
      </c>
      <c r="Q18" s="31">
        <v>0</v>
      </c>
      <c r="R18" s="31">
        <v>2506000</v>
      </c>
      <c r="S18" s="31">
        <v>0</v>
      </c>
      <c r="T18" s="31">
        <v>0</v>
      </c>
      <c r="U18" s="31">
        <v>0</v>
      </c>
      <c r="V18" s="31">
        <v>12094007</v>
      </c>
      <c r="W18" s="31">
        <v>0</v>
      </c>
      <c r="X18" s="31">
        <v>0</v>
      </c>
      <c r="Y18" s="31">
        <v>16265.39</v>
      </c>
      <c r="Z18" s="31">
        <v>53189830</v>
      </c>
      <c r="AA18" s="31">
        <v>0</v>
      </c>
      <c r="AB18" s="31">
        <v>20058.64</v>
      </c>
      <c r="AC18" s="31">
        <v>0</v>
      </c>
      <c r="AD18" s="31">
        <v>0</v>
      </c>
      <c r="AE18" s="32">
        <v>0</v>
      </c>
    </row>
    <row r="19" spans="1:31" s="1" customFormat="1" ht="15" customHeight="1" x14ac:dyDescent="0.25">
      <c r="A19" s="7"/>
      <c r="B19" s="12" t="s">
        <v>357</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2"/>
    </row>
    <row r="20" spans="1:31" s="1" customFormat="1" ht="15" customHeight="1" x14ac:dyDescent="0.25">
      <c r="A20" s="7" t="s">
        <v>16</v>
      </c>
      <c r="B20" s="10" t="s">
        <v>358</v>
      </c>
      <c r="C20" s="31">
        <v>0</v>
      </c>
      <c r="D20" s="31">
        <v>0</v>
      </c>
      <c r="E20" s="31">
        <v>0</v>
      </c>
      <c r="F20" s="31">
        <v>0</v>
      </c>
      <c r="G20" s="31">
        <v>0</v>
      </c>
      <c r="H20" s="31">
        <v>0</v>
      </c>
      <c r="I20" s="31">
        <v>0</v>
      </c>
      <c r="J20" s="31">
        <v>0</v>
      </c>
      <c r="K20" s="31">
        <v>0</v>
      </c>
      <c r="L20" s="31">
        <v>0</v>
      </c>
      <c r="M20" s="31">
        <v>0</v>
      </c>
      <c r="N20" s="31">
        <v>0</v>
      </c>
      <c r="O20" s="31">
        <v>0</v>
      </c>
      <c r="P20" s="31">
        <v>0</v>
      </c>
      <c r="Q20" s="31">
        <v>0</v>
      </c>
      <c r="R20" s="31">
        <v>30980000</v>
      </c>
      <c r="S20" s="31">
        <v>0</v>
      </c>
      <c r="T20" s="31">
        <v>491000</v>
      </c>
      <c r="U20" s="31">
        <v>0</v>
      </c>
      <c r="V20" s="31">
        <v>22180989</v>
      </c>
      <c r="W20" s="31">
        <v>0</v>
      </c>
      <c r="X20" s="31">
        <v>0</v>
      </c>
      <c r="Y20" s="31">
        <v>0</v>
      </c>
      <c r="Z20" s="31">
        <v>42672724</v>
      </c>
      <c r="AA20" s="31">
        <v>0</v>
      </c>
      <c r="AB20" s="31">
        <v>271118.02</v>
      </c>
      <c r="AC20" s="31">
        <v>0</v>
      </c>
      <c r="AD20" s="31">
        <v>0</v>
      </c>
      <c r="AE20" s="32">
        <v>0</v>
      </c>
    </row>
    <row r="21" spans="1:31" s="1" customFormat="1" ht="15" customHeight="1" x14ac:dyDescent="0.25">
      <c r="A21" s="7"/>
      <c r="B21" s="12" t="s">
        <v>68</v>
      </c>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2"/>
    </row>
    <row r="22" spans="1:31" ht="15" customHeight="1" x14ac:dyDescent="0.25">
      <c r="A22" s="7" t="s">
        <v>17</v>
      </c>
      <c r="B22" s="10" t="s">
        <v>69</v>
      </c>
      <c r="C22" s="31">
        <v>596554</v>
      </c>
      <c r="D22" s="31">
        <v>3194770970.8600001</v>
      </c>
      <c r="E22" s="31">
        <v>0</v>
      </c>
      <c r="F22" s="31">
        <v>0</v>
      </c>
      <c r="G22" s="31">
        <v>5163357.93</v>
      </c>
      <c r="H22" s="31">
        <v>24511653.149999999</v>
      </c>
      <c r="I22" s="31">
        <v>218888653.69999999</v>
      </c>
      <c r="J22" s="31">
        <v>264000</v>
      </c>
      <c r="K22" s="31">
        <v>5029000</v>
      </c>
      <c r="L22" s="31">
        <v>62500000</v>
      </c>
      <c r="M22" s="31">
        <v>0</v>
      </c>
      <c r="N22" s="31">
        <v>316661508.47000003</v>
      </c>
      <c r="O22" s="31">
        <v>24497.07</v>
      </c>
      <c r="P22" s="31">
        <v>3546770127</v>
      </c>
      <c r="Q22" s="31">
        <v>4241341.6500000004</v>
      </c>
      <c r="R22" s="31">
        <v>670497000</v>
      </c>
      <c r="S22" s="31">
        <v>0</v>
      </c>
      <c r="T22" s="31">
        <v>0</v>
      </c>
      <c r="U22" s="31">
        <v>997597</v>
      </c>
      <c r="V22" s="31">
        <v>322779193</v>
      </c>
      <c r="W22" s="31">
        <v>0</v>
      </c>
      <c r="X22" s="31">
        <v>0</v>
      </c>
      <c r="Y22" s="31">
        <v>1531892.39</v>
      </c>
      <c r="Z22" s="31">
        <v>585322927</v>
      </c>
      <c r="AA22" s="31">
        <v>166785105.46000001</v>
      </c>
      <c r="AB22" s="31">
        <v>0</v>
      </c>
      <c r="AC22" s="31">
        <v>5767723.7000000002</v>
      </c>
      <c r="AD22" s="31">
        <v>0</v>
      </c>
      <c r="AE22" s="32">
        <v>0</v>
      </c>
    </row>
    <row r="23" spans="1:31" ht="15" customHeight="1" x14ac:dyDescent="0.25">
      <c r="A23" s="7"/>
      <c r="B23" s="12" t="s">
        <v>109</v>
      </c>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2"/>
    </row>
    <row r="24" spans="1:31" s="1" customFormat="1" ht="15" customHeight="1" x14ac:dyDescent="0.25">
      <c r="A24" s="7" t="s">
        <v>18</v>
      </c>
      <c r="B24" s="10" t="s">
        <v>70</v>
      </c>
      <c r="C24" s="31">
        <v>49588286.07</v>
      </c>
      <c r="D24" s="31">
        <v>218899220.61000001</v>
      </c>
      <c r="E24" s="31">
        <v>1398765.4</v>
      </c>
      <c r="F24" s="31">
        <v>0</v>
      </c>
      <c r="G24" s="31">
        <v>159190.57999999999</v>
      </c>
      <c r="H24" s="31">
        <v>14679021.42</v>
      </c>
      <c r="I24" s="31">
        <v>7821474.3200000003</v>
      </c>
      <c r="J24" s="31">
        <v>2340607</v>
      </c>
      <c r="K24" s="31">
        <v>8537408.9199999999</v>
      </c>
      <c r="L24" s="31">
        <v>5387547.0099999998</v>
      </c>
      <c r="M24" s="31">
        <v>6699693.4299999997</v>
      </c>
      <c r="N24" s="31">
        <v>216636576.58000001</v>
      </c>
      <c r="O24" s="31">
        <v>594.49</v>
      </c>
      <c r="P24" s="31">
        <v>258818516</v>
      </c>
      <c r="Q24" s="31">
        <v>63750.82</v>
      </c>
      <c r="R24" s="31">
        <v>144190000</v>
      </c>
      <c r="S24" s="31">
        <v>253000</v>
      </c>
      <c r="T24" s="31">
        <v>4648000</v>
      </c>
      <c r="U24" s="31">
        <v>9169386</v>
      </c>
      <c r="V24" s="31">
        <v>38149499</v>
      </c>
      <c r="W24" s="31">
        <v>154758</v>
      </c>
      <c r="X24" s="31">
        <v>2024059.27</v>
      </c>
      <c r="Y24" s="31">
        <v>6486948.2699999996</v>
      </c>
      <c r="Z24" s="31">
        <v>326207960</v>
      </c>
      <c r="AA24" s="31">
        <v>2922924.4899999984</v>
      </c>
      <c r="AB24" s="31">
        <v>6867233.1199999982</v>
      </c>
      <c r="AC24" s="31">
        <v>22453870.390000001</v>
      </c>
      <c r="AD24" s="31">
        <v>8856550.0299999993</v>
      </c>
      <c r="AE24" s="32">
        <v>1066736.79</v>
      </c>
    </row>
    <row r="25" spans="1:31" s="1" customFormat="1" ht="15" customHeight="1" x14ac:dyDescent="0.25">
      <c r="A25" s="7"/>
      <c r="B25" s="12" t="s">
        <v>71</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2"/>
    </row>
    <row r="26" spans="1:31" s="1" customFormat="1" ht="15" customHeight="1" x14ac:dyDescent="0.25">
      <c r="A26" s="7" t="s">
        <v>19</v>
      </c>
      <c r="B26" s="10" t="s">
        <v>72</v>
      </c>
      <c r="C26" s="31">
        <v>1912289.46</v>
      </c>
      <c r="D26" s="31">
        <v>21242105.050000001</v>
      </c>
      <c r="E26" s="31">
        <v>164080.54</v>
      </c>
      <c r="F26" s="31">
        <v>243.59</v>
      </c>
      <c r="G26" s="31">
        <v>22476070.52</v>
      </c>
      <c r="H26" s="31">
        <v>1721730.92</v>
      </c>
      <c r="I26" s="31">
        <v>156272.4</v>
      </c>
      <c r="J26" s="31">
        <v>280073</v>
      </c>
      <c r="K26" s="31">
        <v>139136.72999999998</v>
      </c>
      <c r="L26" s="31">
        <v>43589.409999999902</v>
      </c>
      <c r="M26" s="31">
        <v>1386706.77</v>
      </c>
      <c r="N26" s="31">
        <v>28453456.219999999</v>
      </c>
      <c r="O26" s="31">
        <v>0</v>
      </c>
      <c r="P26" s="31">
        <v>33128046</v>
      </c>
      <c r="Q26" s="31">
        <v>6133932.5300000003</v>
      </c>
      <c r="R26" s="31">
        <v>8032000</v>
      </c>
      <c r="S26" s="31">
        <v>0</v>
      </c>
      <c r="T26" s="31">
        <v>140000</v>
      </c>
      <c r="U26" s="31">
        <v>3854374</v>
      </c>
      <c r="V26" s="31">
        <v>45143531</v>
      </c>
      <c r="W26" s="31">
        <v>133641</v>
      </c>
      <c r="X26" s="31">
        <v>4583755.8499999996</v>
      </c>
      <c r="Y26" s="31">
        <v>8935165.1600000001</v>
      </c>
      <c r="Z26" s="31">
        <v>27699464</v>
      </c>
      <c r="AA26" s="31">
        <v>8143193.0199999986</v>
      </c>
      <c r="AB26" s="31">
        <v>4563918.05</v>
      </c>
      <c r="AC26" s="31">
        <v>648913.94999999995</v>
      </c>
      <c r="AD26" s="31">
        <v>237834.91</v>
      </c>
      <c r="AE26" s="32">
        <v>87292212.830000013</v>
      </c>
    </row>
    <row r="27" spans="1:31" s="1" customFormat="1" ht="15" customHeight="1" x14ac:dyDescent="0.25">
      <c r="A27" s="7"/>
      <c r="B27" s="12" t="s">
        <v>43</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2"/>
    </row>
    <row r="28" spans="1:31" s="1" customFormat="1" ht="15" customHeight="1" x14ac:dyDescent="0.25">
      <c r="A28" s="7" t="s">
        <v>20</v>
      </c>
      <c r="B28" s="10" t="s">
        <v>73</v>
      </c>
      <c r="C28" s="31">
        <v>18187679.400000002</v>
      </c>
      <c r="D28" s="31">
        <v>2820345512.9699998</v>
      </c>
      <c r="E28" s="31">
        <v>40246.67</v>
      </c>
      <c r="F28" s="31">
        <v>67079546.890000001</v>
      </c>
      <c r="G28" s="31">
        <v>384023.51</v>
      </c>
      <c r="H28" s="31">
        <v>15424932.66</v>
      </c>
      <c r="I28" s="31">
        <v>1766629.4100000001</v>
      </c>
      <c r="J28" s="31">
        <v>6699629</v>
      </c>
      <c r="K28" s="31">
        <v>535461.36</v>
      </c>
      <c r="L28" s="31">
        <v>35405781.600000001</v>
      </c>
      <c r="M28" s="31">
        <v>1591256</v>
      </c>
      <c r="N28" s="31">
        <v>513801459.63999999</v>
      </c>
      <c r="O28" s="31">
        <v>1830922.6800000002</v>
      </c>
      <c r="P28" s="31">
        <v>2135626255</v>
      </c>
      <c r="Q28" s="31">
        <v>15559147.470000001</v>
      </c>
      <c r="R28" s="31">
        <v>1765538000</v>
      </c>
      <c r="S28" s="31">
        <v>145000</v>
      </c>
      <c r="T28" s="31">
        <v>3985000</v>
      </c>
      <c r="U28" s="31">
        <v>50992587</v>
      </c>
      <c r="V28" s="31">
        <v>418025657</v>
      </c>
      <c r="W28" s="31">
        <v>2842478</v>
      </c>
      <c r="X28" s="31">
        <v>10003493.359999999</v>
      </c>
      <c r="Y28" s="31">
        <v>6258428.5899999999</v>
      </c>
      <c r="Z28" s="31">
        <v>788008648</v>
      </c>
      <c r="AA28" s="31">
        <v>131163201.16</v>
      </c>
      <c r="AB28" s="31">
        <v>14422838.23</v>
      </c>
      <c r="AC28" s="31">
        <v>2809146.3200000003</v>
      </c>
      <c r="AD28" s="31">
        <v>0</v>
      </c>
      <c r="AE28" s="32">
        <v>20638402.219999999</v>
      </c>
    </row>
    <row r="29" spans="1:31" s="1" customFormat="1" ht="15" customHeight="1" x14ac:dyDescent="0.25">
      <c r="A29" s="7"/>
      <c r="B29" s="12" t="s">
        <v>74</v>
      </c>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2"/>
    </row>
    <row r="30" spans="1:31" s="1" customFormat="1" ht="15" customHeight="1" x14ac:dyDescent="0.25">
      <c r="A30" s="7" t="s">
        <v>21</v>
      </c>
      <c r="B30" s="10" t="s">
        <v>75</v>
      </c>
      <c r="C30" s="31">
        <v>50330204.340000004</v>
      </c>
      <c r="D30" s="31">
        <v>1332222571.03</v>
      </c>
      <c r="E30" s="31">
        <v>16952503.100000001</v>
      </c>
      <c r="F30" s="31">
        <v>11925694.26</v>
      </c>
      <c r="G30" s="31">
        <v>14814137.529999999</v>
      </c>
      <c r="H30" s="31">
        <v>49108381.619999997</v>
      </c>
      <c r="I30" s="31">
        <v>16241267.279999999</v>
      </c>
      <c r="J30" s="31">
        <v>9047887</v>
      </c>
      <c r="K30" s="31">
        <v>5522841.8899999997</v>
      </c>
      <c r="L30" s="31">
        <v>238972737.289976</v>
      </c>
      <c r="M30" s="31">
        <v>2902363</v>
      </c>
      <c r="N30" s="31">
        <v>73605347.180000007</v>
      </c>
      <c r="O30" s="31">
        <v>3268271.42</v>
      </c>
      <c r="P30" s="31">
        <v>854656487</v>
      </c>
      <c r="Q30" s="31">
        <v>161460270.77000001</v>
      </c>
      <c r="R30" s="31">
        <v>3666612000</v>
      </c>
      <c r="S30" s="31">
        <v>7521000</v>
      </c>
      <c r="T30" s="31">
        <v>12066000</v>
      </c>
      <c r="U30" s="31">
        <v>130568218</v>
      </c>
      <c r="V30" s="31">
        <v>397049419</v>
      </c>
      <c r="W30" s="31">
        <v>693362</v>
      </c>
      <c r="X30" s="31">
        <v>38249187.359999999</v>
      </c>
      <c r="Y30" s="31">
        <v>23609996.149999999</v>
      </c>
      <c r="Z30" s="31">
        <v>368637921</v>
      </c>
      <c r="AA30" s="31">
        <v>353380741.23000002</v>
      </c>
      <c r="AB30" s="31">
        <v>34834854.890000008</v>
      </c>
      <c r="AC30" s="31">
        <v>137049805.31999999</v>
      </c>
      <c r="AD30" s="31">
        <v>24113618.640000001</v>
      </c>
      <c r="AE30" s="32">
        <v>12801983.35</v>
      </c>
    </row>
    <row r="31" spans="1:31" s="1" customFormat="1" ht="15" customHeight="1" x14ac:dyDescent="0.25">
      <c r="A31" s="7"/>
      <c r="B31" s="12" t="s">
        <v>44</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2"/>
    </row>
    <row r="32" spans="1:31" s="1" customFormat="1" ht="15" customHeight="1" x14ac:dyDescent="0.25">
      <c r="A32" s="7" t="s">
        <v>22</v>
      </c>
      <c r="B32" s="10" t="s">
        <v>76</v>
      </c>
      <c r="C32" s="31">
        <v>8306188.0999999996</v>
      </c>
      <c r="D32" s="31">
        <v>1415372150.73</v>
      </c>
      <c r="E32" s="31">
        <v>0</v>
      </c>
      <c r="F32" s="31">
        <v>139306822.24000001</v>
      </c>
      <c r="G32" s="31">
        <v>0</v>
      </c>
      <c r="H32" s="31">
        <v>0</v>
      </c>
      <c r="I32" s="31">
        <v>0</v>
      </c>
      <c r="J32" s="31">
        <v>16446569</v>
      </c>
      <c r="K32" s="31">
        <v>85680.1</v>
      </c>
      <c r="L32" s="31">
        <v>35600136.799999997</v>
      </c>
      <c r="M32" s="31">
        <v>4601699</v>
      </c>
      <c r="N32" s="31">
        <v>707724189.11000001</v>
      </c>
      <c r="O32" s="31">
        <v>20579992.030000001</v>
      </c>
      <c r="P32" s="31">
        <v>720219509</v>
      </c>
      <c r="Q32" s="31">
        <v>12255842.01</v>
      </c>
      <c r="R32" s="31">
        <v>226200000</v>
      </c>
      <c r="S32" s="31">
        <v>0</v>
      </c>
      <c r="T32" s="31">
        <v>0</v>
      </c>
      <c r="U32" s="31">
        <v>581</v>
      </c>
      <c r="V32" s="31">
        <v>53948261</v>
      </c>
      <c r="W32" s="31">
        <v>630895</v>
      </c>
      <c r="X32" s="31">
        <v>0</v>
      </c>
      <c r="Y32" s="31">
        <v>684494.9</v>
      </c>
      <c r="Z32" s="31">
        <v>77245729</v>
      </c>
      <c r="AA32" s="31">
        <v>2532796</v>
      </c>
      <c r="AB32" s="31">
        <v>18037298.120000001</v>
      </c>
      <c r="AC32" s="31">
        <v>1721750</v>
      </c>
      <c r="AD32" s="31">
        <v>0</v>
      </c>
      <c r="AE32" s="32">
        <v>24973988.649999999</v>
      </c>
    </row>
    <row r="33" spans="1:31" s="1" customFormat="1" ht="15" customHeight="1" x14ac:dyDescent="0.25">
      <c r="A33" s="7"/>
      <c r="B33" s="12" t="s">
        <v>359</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2"/>
    </row>
    <row r="34" spans="1:31" ht="15" customHeight="1" x14ac:dyDescent="0.25">
      <c r="A34" s="89"/>
      <c r="B34" s="110" t="s">
        <v>360</v>
      </c>
      <c r="C34" s="27">
        <f>+SUM(C6:C33)</f>
        <v>7394710271.9300003</v>
      </c>
      <c r="D34" s="27">
        <f t="shared" ref="D34:AE34" si="0">+SUM(D6:D33)</f>
        <v>54779089662.850014</v>
      </c>
      <c r="E34" s="27">
        <f t="shared" si="0"/>
        <v>1237156324.76</v>
      </c>
      <c r="F34" s="27">
        <f t="shared" si="0"/>
        <v>3323540918.4099998</v>
      </c>
      <c r="G34" s="27">
        <f t="shared" si="0"/>
        <v>861365967.03999996</v>
      </c>
      <c r="H34" s="27">
        <f>(+SUM(H6:H33))</f>
        <v>2302887988.25</v>
      </c>
      <c r="I34" s="27">
        <f t="shared" si="0"/>
        <v>1339231808.9100001</v>
      </c>
      <c r="J34" s="27">
        <f t="shared" si="0"/>
        <v>713929765</v>
      </c>
      <c r="K34" s="27">
        <f>+SUM(K6:K33)</f>
        <v>282138973.60000008</v>
      </c>
      <c r="L34" s="27">
        <f t="shared" si="0"/>
        <v>9372308965.5199757</v>
      </c>
      <c r="M34" s="27">
        <v>422941071.19999999</v>
      </c>
      <c r="N34" s="27">
        <v>19050407374.710007</v>
      </c>
      <c r="O34" s="27">
        <v>206945119.52000001</v>
      </c>
      <c r="P34" s="27">
        <f t="shared" si="0"/>
        <v>81657168191</v>
      </c>
      <c r="Q34" s="27">
        <f t="shared" si="0"/>
        <v>1351815244.5000002</v>
      </c>
      <c r="R34" s="27">
        <f t="shared" si="0"/>
        <v>46227159000</v>
      </c>
      <c r="S34" s="27">
        <f t="shared" si="0"/>
        <v>647562000</v>
      </c>
      <c r="T34" s="27">
        <f t="shared" si="0"/>
        <v>543138098.4000001</v>
      </c>
      <c r="U34" s="27">
        <f t="shared" si="0"/>
        <v>3794809390</v>
      </c>
      <c r="V34" s="27">
        <f t="shared" si="0"/>
        <v>36053117786</v>
      </c>
      <c r="W34" s="27">
        <f t="shared" si="0"/>
        <v>26061254</v>
      </c>
      <c r="X34" s="27">
        <f t="shared" si="0"/>
        <v>2321504871.0799999</v>
      </c>
      <c r="Y34" s="27">
        <f t="shared" si="0"/>
        <v>2040287858.4800005</v>
      </c>
      <c r="Z34" s="27">
        <f t="shared" si="0"/>
        <v>56815089732</v>
      </c>
      <c r="AA34" s="27">
        <f t="shared" si="0"/>
        <v>2243735408.5</v>
      </c>
      <c r="AB34" s="27">
        <f t="shared" si="0"/>
        <v>5704621563.5200014</v>
      </c>
      <c r="AC34" s="27">
        <f t="shared" si="0"/>
        <v>962407408.74000001</v>
      </c>
      <c r="AD34" s="27">
        <f t="shared" si="0"/>
        <v>33209253.579999998</v>
      </c>
      <c r="AE34" s="29">
        <f t="shared" si="0"/>
        <v>1095915229.8900001</v>
      </c>
    </row>
    <row r="35" spans="1:31" ht="15" customHeight="1" x14ac:dyDescent="0.25">
      <c r="A35" s="93"/>
      <c r="B35" s="111" t="s">
        <v>45</v>
      </c>
      <c r="C35" s="95"/>
      <c r="D35" s="95"/>
      <c r="E35" s="95"/>
      <c r="F35" s="95"/>
      <c r="G35" s="95"/>
      <c r="H35" s="95">
        <v>0</v>
      </c>
      <c r="I35" s="95"/>
      <c r="J35" s="95"/>
      <c r="K35" s="95"/>
      <c r="L35" s="95"/>
      <c r="M35" s="95"/>
      <c r="N35" s="95"/>
      <c r="O35" s="95"/>
      <c r="P35" s="95"/>
      <c r="Q35" s="95"/>
      <c r="R35" s="95"/>
      <c r="S35" s="95"/>
      <c r="T35" s="95"/>
      <c r="U35" s="95"/>
      <c r="V35" s="95"/>
      <c r="W35" s="95"/>
      <c r="X35" s="95"/>
      <c r="Y35" s="95"/>
      <c r="Z35" s="95"/>
      <c r="AA35" s="95"/>
      <c r="AB35" s="95"/>
      <c r="AC35" s="95"/>
      <c r="AD35" s="95"/>
      <c r="AE35" s="96"/>
    </row>
    <row r="36" spans="1:31" s="1" customFormat="1" ht="15" customHeight="1" x14ac:dyDescent="0.25">
      <c r="A36" s="7" t="s">
        <v>9</v>
      </c>
      <c r="B36" s="10" t="s">
        <v>3</v>
      </c>
      <c r="C36" s="31">
        <v>205683.19</v>
      </c>
      <c r="D36" s="31">
        <v>449191892.39999998</v>
      </c>
      <c r="E36" s="31">
        <v>0</v>
      </c>
      <c r="F36" s="31">
        <v>22993173.559999999</v>
      </c>
      <c r="G36" s="31">
        <v>0</v>
      </c>
      <c r="H36" s="31">
        <v>1016638.29</v>
      </c>
      <c r="I36" s="31">
        <v>76053367.969999999</v>
      </c>
      <c r="J36" s="31">
        <v>1872604</v>
      </c>
      <c r="K36" s="31">
        <v>602643.52</v>
      </c>
      <c r="L36" s="31">
        <v>2502.23</v>
      </c>
      <c r="M36" s="31">
        <v>0</v>
      </c>
      <c r="N36" s="31">
        <v>15538683.120000001</v>
      </c>
      <c r="O36" s="31">
        <v>0</v>
      </c>
      <c r="P36" s="31">
        <v>850959238</v>
      </c>
      <c r="Q36" s="31">
        <v>417690284.47000003</v>
      </c>
      <c r="R36" s="31">
        <v>513496999.97000003</v>
      </c>
      <c r="S36" s="31">
        <v>1001000</v>
      </c>
      <c r="T36" s="31">
        <v>239000</v>
      </c>
      <c r="U36" s="31">
        <v>39180656</v>
      </c>
      <c r="V36" s="31">
        <v>154570912</v>
      </c>
      <c r="W36" s="31">
        <v>0</v>
      </c>
      <c r="X36" s="31">
        <v>0</v>
      </c>
      <c r="Y36" s="31">
        <v>0</v>
      </c>
      <c r="Z36" s="31">
        <v>1367134035</v>
      </c>
      <c r="AA36" s="31">
        <v>193133073.31999999</v>
      </c>
      <c r="AB36" s="31">
        <v>3701.5</v>
      </c>
      <c r="AC36" s="31">
        <v>4659691.08</v>
      </c>
      <c r="AD36" s="31">
        <v>0</v>
      </c>
      <c r="AE36" s="32">
        <v>0</v>
      </c>
    </row>
    <row r="37" spans="1:31" s="1" customFormat="1" ht="15" customHeight="1" x14ac:dyDescent="0.25">
      <c r="A37" s="7"/>
      <c r="B37" s="12" t="s">
        <v>46</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2"/>
    </row>
    <row r="38" spans="1:31" s="1" customFormat="1" ht="15" customHeight="1" x14ac:dyDescent="0.25">
      <c r="A38" s="7" t="s">
        <v>10</v>
      </c>
      <c r="B38" s="10" t="s">
        <v>78</v>
      </c>
      <c r="C38" s="31">
        <v>0</v>
      </c>
      <c r="D38" s="31">
        <v>3716725724.4699998</v>
      </c>
      <c r="E38" s="31">
        <v>0</v>
      </c>
      <c r="F38" s="31">
        <v>0</v>
      </c>
      <c r="G38" s="31">
        <v>0</v>
      </c>
      <c r="H38" s="31">
        <v>0</v>
      </c>
      <c r="I38" s="31">
        <v>0</v>
      </c>
      <c r="J38" s="31">
        <v>0</v>
      </c>
      <c r="K38" s="31">
        <v>0</v>
      </c>
      <c r="L38" s="31">
        <v>0</v>
      </c>
      <c r="M38" s="31">
        <v>0</v>
      </c>
      <c r="N38" s="31">
        <v>20956491.699999999</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2">
        <v>0</v>
      </c>
    </row>
    <row r="39" spans="1:31" s="1" customFormat="1" ht="15" customHeight="1" x14ac:dyDescent="0.25">
      <c r="A39" s="7"/>
      <c r="B39" s="12" t="s">
        <v>79</v>
      </c>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2"/>
    </row>
    <row r="40" spans="1:31" s="1" customFormat="1" ht="15" customHeight="1" x14ac:dyDescent="0.25">
      <c r="A40" s="7" t="s">
        <v>11</v>
      </c>
      <c r="B40" s="10" t="s">
        <v>80</v>
      </c>
      <c r="C40" s="31">
        <v>6671885253.0100002</v>
      </c>
      <c r="D40" s="31">
        <v>43955104898.839996</v>
      </c>
      <c r="E40" s="31">
        <v>1182799017.54</v>
      </c>
      <c r="F40" s="31">
        <v>2942294780.3699999</v>
      </c>
      <c r="G40" s="31">
        <v>736395502.63</v>
      </c>
      <c r="H40" s="31">
        <v>1869788145.9799998</v>
      </c>
      <c r="I40" s="31">
        <v>936546512.16999996</v>
      </c>
      <c r="J40" s="31">
        <v>598363997</v>
      </c>
      <c r="K40" s="31">
        <v>241066230.14999998</v>
      </c>
      <c r="L40" s="31">
        <v>8974943685.7199993</v>
      </c>
      <c r="M40" s="31">
        <v>391724198.75</v>
      </c>
      <c r="N40" s="31">
        <v>17154736642.579998</v>
      </c>
      <c r="O40" s="31">
        <v>17647983.399999999</v>
      </c>
      <c r="P40" s="31">
        <v>71351668069</v>
      </c>
      <c r="Q40" s="31">
        <v>343800428.28999996</v>
      </c>
      <c r="R40" s="31">
        <v>40455618000</v>
      </c>
      <c r="S40" s="31">
        <v>564493000</v>
      </c>
      <c r="T40" s="31">
        <v>500141901.61000001</v>
      </c>
      <c r="U40" s="31">
        <v>3456986891</v>
      </c>
      <c r="V40" s="31">
        <v>32704696504</v>
      </c>
      <c r="W40" s="31">
        <v>1286931</v>
      </c>
      <c r="X40" s="31">
        <v>2107080920.6300001</v>
      </c>
      <c r="Y40" s="31">
        <v>1790496277.6600001</v>
      </c>
      <c r="Z40" s="31">
        <v>50952731352</v>
      </c>
      <c r="AA40" s="31">
        <v>1259549056</v>
      </c>
      <c r="AB40" s="31">
        <v>5615583949.8300009</v>
      </c>
      <c r="AC40" s="31">
        <v>843393887.92999995</v>
      </c>
      <c r="AD40" s="31">
        <v>14457873.439999999</v>
      </c>
      <c r="AE40" s="32">
        <v>1029387641.1800001</v>
      </c>
    </row>
    <row r="41" spans="1:31" s="1" customFormat="1" ht="15" customHeight="1" x14ac:dyDescent="0.25">
      <c r="A41" s="7"/>
      <c r="B41" s="12" t="s">
        <v>81</v>
      </c>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2"/>
    </row>
    <row r="42" spans="1:31" s="1" customFormat="1" ht="15" customHeight="1" x14ac:dyDescent="0.25">
      <c r="A42" s="7" t="s">
        <v>12</v>
      </c>
      <c r="B42" s="10" t="s">
        <v>67</v>
      </c>
      <c r="C42" s="31">
        <v>22367.87</v>
      </c>
      <c r="D42" s="31">
        <v>68377938.450000003</v>
      </c>
      <c r="E42" s="31">
        <v>0</v>
      </c>
      <c r="F42" s="31">
        <v>6829227.1200000001</v>
      </c>
      <c r="G42" s="31">
        <v>0</v>
      </c>
      <c r="H42" s="31">
        <v>9434516.1999999993</v>
      </c>
      <c r="I42" s="31">
        <v>3348980.74</v>
      </c>
      <c r="J42" s="31">
        <v>0</v>
      </c>
      <c r="K42" s="31">
        <v>0</v>
      </c>
      <c r="L42" s="31">
        <v>31512855.420000002</v>
      </c>
      <c r="M42" s="31">
        <v>0</v>
      </c>
      <c r="N42" s="31">
        <v>0</v>
      </c>
      <c r="O42" s="31">
        <v>0</v>
      </c>
      <c r="P42" s="31">
        <v>4477927</v>
      </c>
      <c r="Q42" s="31">
        <v>0</v>
      </c>
      <c r="R42" s="31">
        <v>37549000</v>
      </c>
      <c r="S42" s="31">
        <v>0</v>
      </c>
      <c r="T42" s="31">
        <v>455196.78</v>
      </c>
      <c r="U42" s="31">
        <v>3557655</v>
      </c>
      <c r="V42" s="31">
        <v>55982576</v>
      </c>
      <c r="W42" s="31">
        <v>0</v>
      </c>
      <c r="X42" s="31">
        <v>0</v>
      </c>
      <c r="Y42" s="31">
        <v>0</v>
      </c>
      <c r="Z42" s="31">
        <v>49919012</v>
      </c>
      <c r="AA42" s="31">
        <v>0</v>
      </c>
      <c r="AB42" s="31">
        <v>318039.96999999997</v>
      </c>
      <c r="AC42" s="31">
        <v>0</v>
      </c>
      <c r="AD42" s="31">
        <v>0</v>
      </c>
      <c r="AE42" s="32">
        <v>0</v>
      </c>
    </row>
    <row r="43" spans="1:31" s="1" customFormat="1" ht="15" customHeight="1" x14ac:dyDescent="0.25">
      <c r="A43" s="7"/>
      <c r="B43" s="12" t="s">
        <v>357</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2"/>
    </row>
    <row r="44" spans="1:31" s="1" customFormat="1" ht="15" customHeight="1" x14ac:dyDescent="0.25">
      <c r="A44" s="7" t="s">
        <v>13</v>
      </c>
      <c r="B44" s="10" t="s">
        <v>358</v>
      </c>
      <c r="C44" s="31">
        <v>0</v>
      </c>
      <c r="D44" s="31">
        <v>0</v>
      </c>
      <c r="E44" s="31">
        <v>0</v>
      </c>
      <c r="F44" s="31">
        <v>0</v>
      </c>
      <c r="G44" s="31">
        <v>0</v>
      </c>
      <c r="H44" s="31">
        <v>0</v>
      </c>
      <c r="I44" s="31">
        <v>0</v>
      </c>
      <c r="J44" s="31">
        <v>0</v>
      </c>
      <c r="K44" s="31">
        <v>0</v>
      </c>
      <c r="L44" s="31">
        <v>0</v>
      </c>
      <c r="M44" s="31">
        <v>0</v>
      </c>
      <c r="N44" s="31">
        <v>0</v>
      </c>
      <c r="O44" s="31">
        <v>0</v>
      </c>
      <c r="P44" s="31">
        <v>0</v>
      </c>
      <c r="Q44" s="31">
        <v>0</v>
      </c>
      <c r="R44" s="31">
        <v>0</v>
      </c>
      <c r="S44" s="31">
        <v>0</v>
      </c>
      <c r="T44" s="31">
        <v>0</v>
      </c>
      <c r="U44" s="31">
        <v>0</v>
      </c>
      <c r="V44" s="31">
        <v>1472378</v>
      </c>
      <c r="W44" s="31">
        <v>0</v>
      </c>
      <c r="X44" s="31">
        <v>0</v>
      </c>
      <c r="Y44" s="31">
        <v>0</v>
      </c>
      <c r="Z44" s="31">
        <v>15500163</v>
      </c>
      <c r="AA44" s="31">
        <v>0</v>
      </c>
      <c r="AB44" s="31">
        <v>0</v>
      </c>
      <c r="AC44" s="31">
        <v>0</v>
      </c>
      <c r="AD44" s="31">
        <v>0</v>
      </c>
      <c r="AE44" s="32">
        <v>0</v>
      </c>
    </row>
    <row r="45" spans="1:31" s="1" customFormat="1" ht="15" customHeight="1" x14ac:dyDescent="0.25">
      <c r="A45" s="7"/>
      <c r="B45" s="12" t="s">
        <v>68</v>
      </c>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2"/>
    </row>
    <row r="46" spans="1:31" s="1" customFormat="1" ht="15" customHeight="1" x14ac:dyDescent="0.25">
      <c r="A46" s="7" t="s">
        <v>14</v>
      </c>
      <c r="B46" s="10" t="s">
        <v>4</v>
      </c>
      <c r="C46" s="31">
        <v>26992433.199999999</v>
      </c>
      <c r="D46" s="31">
        <v>291842743.44999999</v>
      </c>
      <c r="E46" s="31">
        <v>316836.17000000004</v>
      </c>
      <c r="F46" s="31">
        <v>14430104.290000001</v>
      </c>
      <c r="G46" s="31">
        <v>42336.72</v>
      </c>
      <c r="H46" s="31">
        <v>4740788.2699999996</v>
      </c>
      <c r="I46" s="31">
        <v>209350</v>
      </c>
      <c r="J46" s="31">
        <v>0</v>
      </c>
      <c r="K46" s="31">
        <v>6497.65</v>
      </c>
      <c r="L46" s="31">
        <v>7569985.96</v>
      </c>
      <c r="M46" s="31">
        <v>0</v>
      </c>
      <c r="N46" s="31">
        <v>28878890.079999998</v>
      </c>
      <c r="O46" s="31">
        <v>16368.029999999999</v>
      </c>
      <c r="P46" s="31">
        <v>1167186470</v>
      </c>
      <c r="Q46" s="31">
        <v>6767103.7199999997</v>
      </c>
      <c r="R46" s="31">
        <v>340231000.02999997</v>
      </c>
      <c r="S46" s="31">
        <v>2759000</v>
      </c>
      <c r="T46" s="31">
        <v>1016000.01</v>
      </c>
      <c r="U46" s="31">
        <v>13229769</v>
      </c>
      <c r="V46" s="31">
        <v>63688820</v>
      </c>
      <c r="W46" s="31">
        <v>0</v>
      </c>
      <c r="X46" s="31">
        <v>1520239.7</v>
      </c>
      <c r="Y46" s="31">
        <v>4833937.879999999</v>
      </c>
      <c r="Z46" s="31">
        <v>483092543</v>
      </c>
      <c r="AA46" s="31">
        <v>73016571.709999993</v>
      </c>
      <c r="AB46" s="31">
        <v>12613594.439999999</v>
      </c>
      <c r="AC46" s="31">
        <v>8948068.8900000006</v>
      </c>
      <c r="AD46" s="31">
        <v>0</v>
      </c>
      <c r="AE46" s="32">
        <v>3812563.5100000002</v>
      </c>
    </row>
    <row r="47" spans="1:31" s="1" customFormat="1" ht="15" customHeight="1" x14ac:dyDescent="0.25">
      <c r="A47" s="7"/>
      <c r="B47" s="12" t="s">
        <v>42</v>
      </c>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2"/>
    </row>
    <row r="48" spans="1:31" s="1" customFormat="1" ht="15" customHeight="1" x14ac:dyDescent="0.25">
      <c r="A48" s="7" t="s">
        <v>15</v>
      </c>
      <c r="B48" s="10" t="s">
        <v>82</v>
      </c>
      <c r="C48" s="31">
        <v>17725164.129999999</v>
      </c>
      <c r="D48" s="31">
        <v>1574372.44</v>
      </c>
      <c r="E48" s="31">
        <v>278454.69999999995</v>
      </c>
      <c r="F48" s="31">
        <v>0</v>
      </c>
      <c r="G48" s="31">
        <v>0</v>
      </c>
      <c r="H48" s="31">
        <v>0</v>
      </c>
      <c r="I48" s="31">
        <v>868738.75</v>
      </c>
      <c r="J48" s="31">
        <v>480426</v>
      </c>
      <c r="K48" s="31">
        <v>35070.82</v>
      </c>
      <c r="L48" s="31">
        <v>698982.35999999905</v>
      </c>
      <c r="M48" s="31">
        <v>611829</v>
      </c>
      <c r="N48" s="31">
        <v>1433023.08</v>
      </c>
      <c r="O48" s="31">
        <v>0</v>
      </c>
      <c r="P48" s="31">
        <v>162582210</v>
      </c>
      <c r="Q48" s="31">
        <v>15749552.809999999</v>
      </c>
      <c r="R48" s="31">
        <v>10710000</v>
      </c>
      <c r="S48" s="31">
        <v>1091000</v>
      </c>
      <c r="T48" s="31">
        <v>1114000</v>
      </c>
      <c r="U48" s="31">
        <v>889757</v>
      </c>
      <c r="V48" s="31">
        <v>6494821</v>
      </c>
      <c r="W48" s="31">
        <v>189372</v>
      </c>
      <c r="X48" s="31">
        <v>4354055.5</v>
      </c>
      <c r="Y48" s="31">
        <v>4835803.32</v>
      </c>
      <c r="Z48" s="31">
        <v>254155190</v>
      </c>
      <c r="AA48" s="31">
        <v>2151578.63</v>
      </c>
      <c r="AB48" s="31">
        <v>42862006.890000001</v>
      </c>
      <c r="AC48" s="31">
        <v>245222.46</v>
      </c>
      <c r="AD48" s="31">
        <v>0</v>
      </c>
      <c r="AE48" s="32">
        <v>10681727.83</v>
      </c>
    </row>
    <row r="49" spans="1:31" s="1" customFormat="1" ht="15" customHeight="1" x14ac:dyDescent="0.25">
      <c r="A49" s="7"/>
      <c r="B49" s="12" t="s">
        <v>83</v>
      </c>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2"/>
    </row>
    <row r="50" spans="1:31" s="1" customFormat="1" ht="15" customHeight="1" x14ac:dyDescent="0.25">
      <c r="A50" s="7" t="s">
        <v>16</v>
      </c>
      <c r="B50" s="10" t="s">
        <v>84</v>
      </c>
      <c r="C50" s="31">
        <v>0</v>
      </c>
      <c r="D50" s="31">
        <v>0</v>
      </c>
      <c r="E50" s="31">
        <v>0</v>
      </c>
      <c r="F50" s="31">
        <v>0</v>
      </c>
      <c r="G50" s="31">
        <v>0</v>
      </c>
      <c r="H50" s="31">
        <v>16183628.310000001</v>
      </c>
      <c r="I50" s="31">
        <v>0</v>
      </c>
      <c r="J50" s="31">
        <v>0</v>
      </c>
      <c r="K50" s="31">
        <v>0</v>
      </c>
      <c r="L50" s="31">
        <v>0</v>
      </c>
      <c r="M50" s="31">
        <v>0</v>
      </c>
      <c r="N50" s="31">
        <v>0</v>
      </c>
      <c r="O50" s="31">
        <v>0</v>
      </c>
      <c r="P50" s="31">
        <v>0</v>
      </c>
      <c r="Q50" s="31">
        <v>0</v>
      </c>
      <c r="R50" s="31">
        <v>0</v>
      </c>
      <c r="S50" s="31">
        <v>0</v>
      </c>
      <c r="T50" s="31">
        <v>0</v>
      </c>
      <c r="U50" s="31">
        <v>0</v>
      </c>
      <c r="V50" s="31">
        <v>0</v>
      </c>
      <c r="W50" s="31">
        <v>0</v>
      </c>
      <c r="X50" s="31">
        <v>0</v>
      </c>
      <c r="Y50" s="31">
        <v>0</v>
      </c>
      <c r="Z50" s="31">
        <v>0</v>
      </c>
      <c r="AA50" s="31">
        <v>2.0000000018626451E-2</v>
      </c>
      <c r="AB50" s="31">
        <v>0</v>
      </c>
      <c r="AC50" s="31">
        <v>0</v>
      </c>
      <c r="AD50" s="31">
        <v>0</v>
      </c>
      <c r="AE50" s="32">
        <v>0</v>
      </c>
    </row>
    <row r="51" spans="1:31" s="1" customFormat="1" ht="15" customHeight="1" x14ac:dyDescent="0.25">
      <c r="A51" s="7"/>
      <c r="B51" s="12" t="s">
        <v>85</v>
      </c>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2"/>
    </row>
    <row r="52" spans="1:31" s="1" customFormat="1" ht="15" customHeight="1" x14ac:dyDescent="0.25">
      <c r="A52" s="7" t="s">
        <v>17</v>
      </c>
      <c r="B52" s="10" t="s">
        <v>5</v>
      </c>
      <c r="C52" s="31">
        <v>170294843.72999999</v>
      </c>
      <c r="D52" s="31">
        <v>624691992.28999996</v>
      </c>
      <c r="E52" s="31">
        <v>4885711.78</v>
      </c>
      <c r="F52" s="31">
        <v>56068702.950000003</v>
      </c>
      <c r="G52" s="31">
        <v>25860876.219999999</v>
      </c>
      <c r="H52" s="31">
        <v>46153558.380000003</v>
      </c>
      <c r="I52" s="31">
        <v>15283334.16</v>
      </c>
      <c r="J52" s="31">
        <v>13348611</v>
      </c>
      <c r="K52" s="31">
        <v>4597348.4000000004</v>
      </c>
      <c r="L52" s="31">
        <v>43288983.439999998</v>
      </c>
      <c r="M52" s="31">
        <v>3855001</v>
      </c>
      <c r="N52" s="31">
        <v>198834032</v>
      </c>
      <c r="O52" s="31">
        <v>1866459.34</v>
      </c>
      <c r="P52" s="31">
        <v>935201030</v>
      </c>
      <c r="Q52" s="31">
        <v>200025317.87</v>
      </c>
      <c r="R52" s="31">
        <v>282710000</v>
      </c>
      <c r="S52" s="31">
        <v>4203000</v>
      </c>
      <c r="T52" s="31">
        <v>1189000</v>
      </c>
      <c r="U52" s="31">
        <v>54474777</v>
      </c>
      <c r="V52" s="31">
        <v>536890373</v>
      </c>
      <c r="W52" s="31">
        <v>3083986</v>
      </c>
      <c r="X52" s="31">
        <v>43946210.770000003</v>
      </c>
      <c r="Y52" s="31">
        <v>63231034.350000001</v>
      </c>
      <c r="Z52" s="31">
        <v>556257149</v>
      </c>
      <c r="AA52" s="31">
        <v>121648146.86</v>
      </c>
      <c r="AB52" s="31">
        <v>15039190.829999998</v>
      </c>
      <c r="AC52" s="31">
        <v>67953815.140000001</v>
      </c>
      <c r="AD52" s="31">
        <v>16432700.199999999</v>
      </c>
      <c r="AE52" s="32">
        <v>13855864.800000001</v>
      </c>
    </row>
    <row r="53" spans="1:31" s="1" customFormat="1" ht="15" customHeight="1" x14ac:dyDescent="0.25">
      <c r="A53" s="7"/>
      <c r="B53" s="12" t="s">
        <v>47</v>
      </c>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2"/>
    </row>
    <row r="54" spans="1:31" s="1" customFormat="1" ht="15" customHeight="1" x14ac:dyDescent="0.25">
      <c r="A54" s="7" t="s">
        <v>18</v>
      </c>
      <c r="B54" s="10" t="s">
        <v>361</v>
      </c>
      <c r="C54" s="31">
        <v>0</v>
      </c>
      <c r="D54" s="31">
        <v>0</v>
      </c>
      <c r="E54" s="31">
        <v>0</v>
      </c>
      <c r="F54" s="31">
        <v>0</v>
      </c>
      <c r="G54" s="31">
        <v>0</v>
      </c>
      <c r="H54" s="31">
        <v>0</v>
      </c>
      <c r="I54" s="31">
        <v>0</v>
      </c>
      <c r="J54" s="31">
        <v>0</v>
      </c>
      <c r="K54" s="31">
        <v>0</v>
      </c>
      <c r="L54" s="31">
        <v>0</v>
      </c>
      <c r="M54" s="31">
        <v>0</v>
      </c>
      <c r="N54" s="31">
        <v>0</v>
      </c>
      <c r="O54" s="31">
        <v>0</v>
      </c>
      <c r="P54" s="31">
        <v>0</v>
      </c>
      <c r="Q54" s="31">
        <v>0</v>
      </c>
      <c r="R54" s="31">
        <v>3000</v>
      </c>
      <c r="S54" s="31">
        <v>0</v>
      </c>
      <c r="T54" s="31">
        <v>0</v>
      </c>
      <c r="U54" s="31">
        <v>0</v>
      </c>
      <c r="V54" s="31">
        <v>0</v>
      </c>
      <c r="W54" s="31">
        <v>0</v>
      </c>
      <c r="X54" s="31">
        <v>0</v>
      </c>
      <c r="Y54" s="31">
        <v>0</v>
      </c>
      <c r="Z54" s="31">
        <v>0</v>
      </c>
      <c r="AA54" s="31">
        <v>0</v>
      </c>
      <c r="AB54" s="31">
        <v>0</v>
      </c>
      <c r="AC54" s="31">
        <v>0</v>
      </c>
      <c r="AD54" s="31">
        <v>0</v>
      </c>
      <c r="AE54" s="32">
        <v>2053343.83</v>
      </c>
    </row>
    <row r="55" spans="1:31" s="1" customFormat="1" ht="15" customHeight="1" x14ac:dyDescent="0.25">
      <c r="A55" s="7"/>
      <c r="B55" s="12" t="s">
        <v>86</v>
      </c>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2"/>
    </row>
    <row r="56" spans="1:31" s="1" customFormat="1" ht="15" customHeight="1" x14ac:dyDescent="0.25">
      <c r="A56" s="100"/>
      <c r="B56" s="40" t="s">
        <v>136</v>
      </c>
      <c r="C56" s="28">
        <f>+SUM(C36:C55)</f>
        <v>6887125745.1299992</v>
      </c>
      <c r="D56" s="28">
        <f t="shared" ref="D56:AE56" si="1">+SUM(D36:D55)</f>
        <v>49107509562.339996</v>
      </c>
      <c r="E56" s="28">
        <f t="shared" si="1"/>
        <v>1188280020.1900001</v>
      </c>
      <c r="F56" s="28">
        <f t="shared" si="1"/>
        <v>3042615988.2899995</v>
      </c>
      <c r="G56" s="28">
        <f t="shared" si="1"/>
        <v>762298715.57000005</v>
      </c>
      <c r="H56" s="28">
        <f>(+SUM(H36:H55))</f>
        <v>1947317275.4299998</v>
      </c>
      <c r="I56" s="28">
        <f t="shared" si="1"/>
        <v>1032310283.79</v>
      </c>
      <c r="J56" s="28">
        <f t="shared" si="1"/>
        <v>614065638</v>
      </c>
      <c r="K56" s="28">
        <f>+SUM(K36:K55)</f>
        <v>246307790.53999999</v>
      </c>
      <c r="L56" s="28">
        <f t="shared" si="1"/>
        <v>9058016995.1299992</v>
      </c>
      <c r="M56" s="28">
        <v>396191028.75</v>
      </c>
      <c r="N56" s="28">
        <v>17420377762.560001</v>
      </c>
      <c r="O56" s="28">
        <v>19530810.77</v>
      </c>
      <c r="P56" s="28">
        <f t="shared" si="1"/>
        <v>74472074944</v>
      </c>
      <c r="Q56" s="28">
        <f t="shared" si="1"/>
        <v>984032687.15999997</v>
      </c>
      <c r="R56" s="28">
        <f t="shared" si="1"/>
        <v>41640318000</v>
      </c>
      <c r="S56" s="28">
        <f t="shared" si="1"/>
        <v>573547000</v>
      </c>
      <c r="T56" s="28">
        <f t="shared" si="1"/>
        <v>504155098.39999998</v>
      </c>
      <c r="U56" s="28">
        <f t="shared" si="1"/>
        <v>3568319505</v>
      </c>
      <c r="V56" s="28">
        <f t="shared" si="1"/>
        <v>33523796384</v>
      </c>
      <c r="W56" s="28">
        <f t="shared" si="1"/>
        <v>4560289</v>
      </c>
      <c r="X56" s="28">
        <f t="shared" si="1"/>
        <v>2156901426.6000004</v>
      </c>
      <c r="Y56" s="28">
        <f t="shared" si="1"/>
        <v>1863397053.21</v>
      </c>
      <c r="Z56" s="28">
        <f t="shared" si="1"/>
        <v>53678789444</v>
      </c>
      <c r="AA56" s="28">
        <f t="shared" si="1"/>
        <v>1649498426.54</v>
      </c>
      <c r="AB56" s="28">
        <f t="shared" si="1"/>
        <v>5686420483.460001</v>
      </c>
      <c r="AC56" s="28">
        <f t="shared" si="1"/>
        <v>925200685.5</v>
      </c>
      <c r="AD56" s="28">
        <f t="shared" si="1"/>
        <v>30890573.640000001</v>
      </c>
      <c r="AE56" s="30">
        <f t="shared" si="1"/>
        <v>1059791141.1500001</v>
      </c>
    </row>
    <row r="57" spans="1:31" ht="15" customHeight="1" x14ac:dyDescent="0.25">
      <c r="A57" s="100"/>
      <c r="B57" s="13" t="s">
        <v>48</v>
      </c>
      <c r="C57" s="22"/>
      <c r="D57" s="22"/>
      <c r="E57" s="22"/>
      <c r="F57" s="22"/>
      <c r="G57" s="22"/>
      <c r="H57" s="22">
        <v>0</v>
      </c>
      <c r="I57" s="22"/>
      <c r="J57" s="22"/>
      <c r="K57" s="22"/>
      <c r="L57" s="22"/>
      <c r="M57" s="22"/>
      <c r="N57" s="22"/>
      <c r="O57" s="22"/>
      <c r="P57" s="22"/>
      <c r="Q57" s="22"/>
      <c r="R57" s="22"/>
      <c r="S57" s="22"/>
      <c r="T57" s="22"/>
      <c r="U57" s="22"/>
      <c r="V57" s="22"/>
      <c r="W57" s="22"/>
      <c r="X57" s="22"/>
      <c r="Y57" s="22"/>
      <c r="Z57" s="22"/>
      <c r="AA57" s="22"/>
      <c r="AB57" s="22"/>
      <c r="AC57" s="22"/>
      <c r="AD57" s="22"/>
      <c r="AE57" s="26"/>
    </row>
    <row r="58" spans="1:31" s="1" customFormat="1" ht="15" customHeight="1" x14ac:dyDescent="0.25">
      <c r="A58" s="7" t="s">
        <v>19</v>
      </c>
      <c r="B58" s="10" t="s">
        <v>6</v>
      </c>
      <c r="C58" s="31">
        <v>410429800</v>
      </c>
      <c r="D58" s="31">
        <v>5600738053.7200003</v>
      </c>
      <c r="E58" s="31">
        <v>17500000</v>
      </c>
      <c r="F58" s="31">
        <v>17500000</v>
      </c>
      <c r="G58" s="31">
        <v>156400000</v>
      </c>
      <c r="H58" s="31">
        <v>171947388</v>
      </c>
      <c r="I58" s="31">
        <v>150000000</v>
      </c>
      <c r="J58" s="31">
        <v>59500000</v>
      </c>
      <c r="K58" s="31">
        <v>20000000</v>
      </c>
      <c r="L58" s="31">
        <v>305128030</v>
      </c>
      <c r="M58" s="31">
        <v>18931622.059999999</v>
      </c>
      <c r="N58" s="31">
        <v>2420000000</v>
      </c>
      <c r="O58" s="31">
        <v>180000000</v>
      </c>
      <c r="P58" s="31">
        <v>3844143735</v>
      </c>
      <c r="Q58" s="31">
        <v>81250000</v>
      </c>
      <c r="R58" s="31">
        <v>5900000000</v>
      </c>
      <c r="S58" s="31">
        <v>63000000</v>
      </c>
      <c r="T58" s="31">
        <v>18638000</v>
      </c>
      <c r="U58" s="31">
        <v>530000000</v>
      </c>
      <c r="V58" s="31">
        <v>1293063325</v>
      </c>
      <c r="W58" s="31">
        <v>17500000</v>
      </c>
      <c r="X58" s="31">
        <v>94000000</v>
      </c>
      <c r="Y58" s="31">
        <v>66592947</v>
      </c>
      <c r="Z58" s="31">
        <v>1256723284</v>
      </c>
      <c r="AA58" s="31">
        <v>844769000</v>
      </c>
      <c r="AB58" s="31">
        <v>0</v>
      </c>
      <c r="AC58" s="31">
        <v>28836496.23</v>
      </c>
      <c r="AD58" s="31">
        <v>0</v>
      </c>
      <c r="AE58" s="32">
        <v>0</v>
      </c>
    </row>
    <row r="59" spans="1:31" s="1" customFormat="1" ht="15" customHeight="1" x14ac:dyDescent="0.25">
      <c r="A59" s="7"/>
      <c r="B59" s="12" t="s">
        <v>6</v>
      </c>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2"/>
    </row>
    <row r="60" spans="1:31" s="4" customFormat="1" ht="15" customHeight="1" x14ac:dyDescent="0.25">
      <c r="A60" s="7" t="s">
        <v>20</v>
      </c>
      <c r="B60" s="10" t="s">
        <v>7</v>
      </c>
      <c r="C60" s="31">
        <v>6790383.1799999997</v>
      </c>
      <c r="D60" s="31">
        <v>16470667.119999999</v>
      </c>
      <c r="E60" s="31">
        <v>0</v>
      </c>
      <c r="F60" s="31">
        <v>0</v>
      </c>
      <c r="G60" s="31">
        <v>0</v>
      </c>
      <c r="H60" s="31">
        <v>1362280.77</v>
      </c>
      <c r="I60" s="31">
        <v>12849132</v>
      </c>
      <c r="J60" s="31">
        <v>0</v>
      </c>
      <c r="K60" s="31">
        <v>369256.9</v>
      </c>
      <c r="L60" s="31">
        <v>0</v>
      </c>
      <c r="M60" s="31">
        <v>0</v>
      </c>
      <c r="N60" s="31">
        <v>0</v>
      </c>
      <c r="O60" s="31">
        <v>0</v>
      </c>
      <c r="P60" s="31">
        <v>0</v>
      </c>
      <c r="Q60" s="31">
        <v>0</v>
      </c>
      <c r="R60" s="31">
        <v>0</v>
      </c>
      <c r="S60" s="31">
        <v>0</v>
      </c>
      <c r="T60" s="31">
        <v>6681000</v>
      </c>
      <c r="U60" s="31">
        <v>7007812</v>
      </c>
      <c r="V60" s="31">
        <v>0</v>
      </c>
      <c r="W60" s="31">
        <v>0</v>
      </c>
      <c r="X60" s="31">
        <v>0</v>
      </c>
      <c r="Y60" s="31">
        <v>12790664</v>
      </c>
      <c r="Z60" s="31">
        <v>193389954</v>
      </c>
      <c r="AA60" s="31">
        <v>8796304.8000000007</v>
      </c>
      <c r="AB60" s="31">
        <v>0</v>
      </c>
      <c r="AC60" s="31">
        <v>0</v>
      </c>
      <c r="AD60" s="31">
        <v>0</v>
      </c>
      <c r="AE60" s="32">
        <v>0</v>
      </c>
    </row>
    <row r="61" spans="1:31" s="4" customFormat="1" ht="15" customHeight="1" x14ac:dyDescent="0.25">
      <c r="A61" s="7"/>
      <c r="B61" s="12" t="s">
        <v>49</v>
      </c>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2"/>
    </row>
    <row r="62" spans="1:31" s="4" customFormat="1" ht="15" customHeight="1" x14ac:dyDescent="0.25">
      <c r="A62" s="7" t="s">
        <v>21</v>
      </c>
      <c r="B62" s="10" t="s">
        <v>362</v>
      </c>
      <c r="C62" s="31">
        <v>0</v>
      </c>
      <c r="D62" s="31">
        <v>2922000</v>
      </c>
      <c r="E62" s="31">
        <v>0</v>
      </c>
      <c r="F62" s="31">
        <v>0</v>
      </c>
      <c r="G62" s="31">
        <v>0</v>
      </c>
      <c r="H62" s="31">
        <v>0</v>
      </c>
      <c r="I62" s="31">
        <v>0</v>
      </c>
      <c r="J62" s="31">
        <v>0</v>
      </c>
      <c r="K62" s="31">
        <v>0</v>
      </c>
      <c r="L62" s="31">
        <v>0</v>
      </c>
      <c r="M62" s="31">
        <v>0</v>
      </c>
      <c r="N62" s="31">
        <v>6323000</v>
      </c>
      <c r="O62" s="31">
        <v>0</v>
      </c>
      <c r="P62" s="31">
        <v>500000000</v>
      </c>
      <c r="Q62" s="31">
        <v>0</v>
      </c>
      <c r="R62" s="31">
        <v>0</v>
      </c>
      <c r="S62" s="31">
        <v>0</v>
      </c>
      <c r="T62" s="31">
        <v>0</v>
      </c>
      <c r="U62" s="31">
        <v>0</v>
      </c>
      <c r="V62" s="31">
        <v>0</v>
      </c>
      <c r="W62" s="31">
        <v>0</v>
      </c>
      <c r="X62" s="31">
        <v>28708669.219999999</v>
      </c>
      <c r="Y62" s="31">
        <v>0</v>
      </c>
      <c r="Z62" s="31">
        <v>135000000</v>
      </c>
      <c r="AA62" s="31">
        <v>108773016.81</v>
      </c>
      <c r="AB62" s="31">
        <v>0</v>
      </c>
      <c r="AC62" s="31">
        <v>0</v>
      </c>
      <c r="AD62" s="31">
        <v>0</v>
      </c>
      <c r="AE62" s="32">
        <v>0</v>
      </c>
    </row>
    <row r="63" spans="1:31" s="4" customFormat="1" ht="15" customHeight="1" x14ac:dyDescent="0.25">
      <c r="A63" s="7"/>
      <c r="B63" s="12" t="s">
        <v>87</v>
      </c>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2"/>
    </row>
    <row r="64" spans="1:31" s="4" customFormat="1" ht="15" customHeight="1" x14ac:dyDescent="0.25">
      <c r="A64" s="7" t="s">
        <v>22</v>
      </c>
      <c r="B64" s="10" t="s">
        <v>88</v>
      </c>
      <c r="C64" s="31">
        <v>0</v>
      </c>
      <c r="D64" s="31">
        <v>0</v>
      </c>
      <c r="E64" s="31">
        <v>0</v>
      </c>
      <c r="F64" s="31">
        <v>0</v>
      </c>
      <c r="G64" s="31">
        <v>0</v>
      </c>
      <c r="H64" s="31">
        <v>0</v>
      </c>
      <c r="I64" s="31">
        <v>0</v>
      </c>
      <c r="J64" s="31">
        <v>0</v>
      </c>
      <c r="K64" s="31">
        <v>0</v>
      </c>
      <c r="L64" s="31">
        <v>0</v>
      </c>
      <c r="M64" s="31">
        <v>0</v>
      </c>
      <c r="N64" s="31">
        <v>0</v>
      </c>
      <c r="O64" s="31">
        <v>0</v>
      </c>
      <c r="P64" s="31">
        <v>0</v>
      </c>
      <c r="Q64" s="31">
        <v>0</v>
      </c>
      <c r="R64" s="31">
        <v>0</v>
      </c>
      <c r="S64" s="31">
        <v>0</v>
      </c>
      <c r="T64" s="31">
        <v>0</v>
      </c>
      <c r="U64" s="31">
        <v>0</v>
      </c>
      <c r="V64" s="31">
        <v>1557064</v>
      </c>
      <c r="W64" s="31">
        <v>190104</v>
      </c>
      <c r="X64" s="31">
        <v>0</v>
      </c>
      <c r="Y64" s="31">
        <v>0</v>
      </c>
      <c r="Z64" s="31">
        <v>186000</v>
      </c>
      <c r="AA64" s="31">
        <v>0</v>
      </c>
      <c r="AB64" s="31">
        <v>0</v>
      </c>
      <c r="AC64" s="31">
        <v>0</v>
      </c>
      <c r="AD64" s="31">
        <v>0</v>
      </c>
      <c r="AE64" s="32">
        <v>0</v>
      </c>
    </row>
    <row r="65" spans="1:31" s="4" customFormat="1" ht="15" customHeight="1" x14ac:dyDescent="0.25">
      <c r="A65" s="7"/>
      <c r="B65" s="12" t="s">
        <v>89</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2"/>
    </row>
    <row r="66" spans="1:31" s="4" customFormat="1" ht="15" customHeight="1" x14ac:dyDescent="0.25">
      <c r="A66" s="7" t="s">
        <v>23</v>
      </c>
      <c r="B66" s="10" t="s">
        <v>90</v>
      </c>
      <c r="C66" s="31">
        <v>13079745.98</v>
      </c>
      <c r="D66" s="31">
        <v>-2542410166.1100006</v>
      </c>
      <c r="E66" s="31">
        <v>-4825044.59</v>
      </c>
      <c r="F66" s="31">
        <v>-1136769.1499999994</v>
      </c>
      <c r="G66" s="31">
        <v>38887.5</v>
      </c>
      <c r="H66" s="31">
        <v>-18571958.16</v>
      </c>
      <c r="I66" s="31">
        <v>1052199.48</v>
      </c>
      <c r="J66" s="31">
        <v>1017550</v>
      </c>
      <c r="K66" s="31">
        <v>-288978.27</v>
      </c>
      <c r="L66" s="31">
        <v>-12673983.57</v>
      </c>
      <c r="M66" s="31">
        <v>0</v>
      </c>
      <c r="N66" s="31">
        <v>-144443290.93000001</v>
      </c>
      <c r="O66" s="31">
        <v>1177284.8</v>
      </c>
      <c r="P66" s="31">
        <v>-256820610</v>
      </c>
      <c r="Q66" s="31">
        <v>100590.66612899955</v>
      </c>
      <c r="R66" s="31">
        <v>-641491000</v>
      </c>
      <c r="S66" s="31">
        <v>445000</v>
      </c>
      <c r="T66" s="31">
        <v>-5576000</v>
      </c>
      <c r="U66" s="31">
        <v>-62884401</v>
      </c>
      <c r="V66" s="31">
        <v>-124245486</v>
      </c>
      <c r="W66" s="31">
        <v>-3246786</v>
      </c>
      <c r="X66" s="31">
        <v>-21234056.59</v>
      </c>
      <c r="Y66" s="31">
        <v>0</v>
      </c>
      <c r="Z66" s="31">
        <v>-220040100</v>
      </c>
      <c r="AA66" s="31">
        <v>-26672695.740000002</v>
      </c>
      <c r="AB66" s="31">
        <v>-1396244.75</v>
      </c>
      <c r="AC66" s="31">
        <v>-5063028.7699999996</v>
      </c>
      <c r="AD66" s="31">
        <v>0</v>
      </c>
      <c r="AE66" s="32">
        <v>178672.93</v>
      </c>
    </row>
    <row r="67" spans="1:31" s="4" customFormat="1" ht="15" customHeight="1" x14ac:dyDescent="0.25">
      <c r="A67" s="7"/>
      <c r="B67" s="12" t="s">
        <v>91</v>
      </c>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2"/>
    </row>
    <row r="68" spans="1:31" s="4" customFormat="1" ht="15" customHeight="1" x14ac:dyDescent="0.25">
      <c r="A68" s="7" t="s">
        <v>24</v>
      </c>
      <c r="B68" s="10" t="s">
        <v>92</v>
      </c>
      <c r="C68" s="31">
        <v>-25471717.48</v>
      </c>
      <c r="D68" s="31">
        <v>543252189.88</v>
      </c>
      <c r="E68" s="31">
        <v>24183586.030000001</v>
      </c>
      <c r="F68" s="31">
        <v>163414746</v>
      </c>
      <c r="G68" s="31">
        <v>-48660890.520000003</v>
      </c>
      <c r="H68" s="31">
        <v>0</v>
      </c>
      <c r="I68" s="31">
        <v>11109937.76</v>
      </c>
      <c r="J68" s="31">
        <v>702818</v>
      </c>
      <c r="K68" s="31">
        <v>1379185.75</v>
      </c>
      <c r="L68" s="31">
        <v>-562982.38999999897</v>
      </c>
      <c r="M68" s="31">
        <v>-299070</v>
      </c>
      <c r="N68" s="31">
        <v>-919362398.91999996</v>
      </c>
      <c r="O68" s="31">
        <v>-28352439.530000001</v>
      </c>
      <c r="P68" s="31">
        <v>-1495969365</v>
      </c>
      <c r="Q68" s="31">
        <v>44303838.579999998</v>
      </c>
      <c r="R68" s="31">
        <v>-3762152000</v>
      </c>
      <c r="S68" s="31">
        <v>-430000</v>
      </c>
      <c r="T68" s="31">
        <v>269000</v>
      </c>
      <c r="U68" s="31">
        <v>-294626170</v>
      </c>
      <c r="V68" s="31">
        <v>1068070442</v>
      </c>
      <c r="W68" s="31">
        <v>11640079</v>
      </c>
      <c r="X68" s="31">
        <v>40096682.530000001</v>
      </c>
      <c r="Y68" s="31">
        <v>41419249.909999996</v>
      </c>
      <c r="Z68" s="31">
        <v>442088954</v>
      </c>
      <c r="AA68" s="31">
        <v>-504908661.32999992</v>
      </c>
      <c r="AB68" s="31">
        <v>1657559.49</v>
      </c>
      <c r="AC68" s="31">
        <v>22576544.98</v>
      </c>
      <c r="AD68" s="31">
        <v>0</v>
      </c>
      <c r="AE68" s="32">
        <v>10132088.66</v>
      </c>
    </row>
    <row r="69" spans="1:31" s="4" customFormat="1" ht="15" customHeight="1" x14ac:dyDescent="0.25">
      <c r="A69" s="7"/>
      <c r="B69" s="12" t="s">
        <v>93</v>
      </c>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2"/>
    </row>
    <row r="70" spans="1:31" s="4" customFormat="1" ht="15" customHeight="1" x14ac:dyDescent="0.25">
      <c r="A70" s="7" t="s">
        <v>25</v>
      </c>
      <c r="B70" s="10" t="s">
        <v>8</v>
      </c>
      <c r="C70" s="31">
        <v>0</v>
      </c>
      <c r="D70" s="31">
        <v>0</v>
      </c>
      <c r="E70" s="31">
        <v>0</v>
      </c>
      <c r="F70" s="31">
        <v>0</v>
      </c>
      <c r="G70" s="31">
        <v>0</v>
      </c>
      <c r="H70" s="31">
        <v>0</v>
      </c>
      <c r="I70" s="31">
        <v>0</v>
      </c>
      <c r="J70" s="31">
        <v>0</v>
      </c>
      <c r="K70" s="31">
        <v>0</v>
      </c>
      <c r="L70" s="31">
        <v>460987.94</v>
      </c>
      <c r="M70" s="31">
        <v>900038</v>
      </c>
      <c r="N70" s="31">
        <v>0</v>
      </c>
      <c r="O70" s="31">
        <v>0</v>
      </c>
      <c r="P70" s="31">
        <v>0</v>
      </c>
      <c r="Q70" s="31">
        <v>0</v>
      </c>
      <c r="R70" s="31">
        <v>0</v>
      </c>
      <c r="S70" s="31">
        <v>0</v>
      </c>
      <c r="T70" s="31">
        <v>0</v>
      </c>
      <c r="U70" s="31">
        <v>0</v>
      </c>
      <c r="V70" s="31">
        <v>0</v>
      </c>
      <c r="W70" s="31">
        <v>0</v>
      </c>
      <c r="X70" s="31">
        <v>-9988890.2599999998</v>
      </c>
      <c r="Y70" s="31">
        <v>1350373.69</v>
      </c>
      <c r="Z70" s="31">
        <v>20099303</v>
      </c>
      <c r="AA70" s="31">
        <v>0</v>
      </c>
      <c r="AB70" s="31">
        <v>0</v>
      </c>
      <c r="AC70" s="31">
        <v>-1623406.44</v>
      </c>
      <c r="AD70" s="31">
        <v>0</v>
      </c>
      <c r="AE70" s="32">
        <v>0</v>
      </c>
    </row>
    <row r="71" spans="1:31" s="4" customFormat="1" ht="15" customHeight="1" x14ac:dyDescent="0.25">
      <c r="A71" s="7"/>
      <c r="B71" s="12" t="s">
        <v>50</v>
      </c>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2"/>
    </row>
    <row r="72" spans="1:31" s="4" customFormat="1" ht="15" customHeight="1" x14ac:dyDescent="0.25">
      <c r="A72" s="7" t="s">
        <v>26</v>
      </c>
      <c r="B72" s="10" t="s">
        <v>94</v>
      </c>
      <c r="C72" s="31">
        <v>81224163.540000007</v>
      </c>
      <c r="D72" s="31">
        <v>2002501363.01</v>
      </c>
      <c r="E72" s="31">
        <v>10018718.369999999</v>
      </c>
      <c r="F72" s="31">
        <v>90702500.959999993</v>
      </c>
      <c r="G72" s="31">
        <v>-748124.84</v>
      </c>
      <c r="H72" s="31">
        <v>186687591.25</v>
      </c>
      <c r="I72" s="31">
        <v>117107969.17</v>
      </c>
      <c r="J72" s="31">
        <v>35606281</v>
      </c>
      <c r="K72" s="31">
        <v>13912451.140000001</v>
      </c>
      <c r="L72" s="31">
        <v>9559064.2799999993</v>
      </c>
      <c r="M72" s="31">
        <v>4727240.34</v>
      </c>
      <c r="N72" s="31">
        <v>260001956.53999999</v>
      </c>
      <c r="O72" s="31">
        <v>33690976.079999998</v>
      </c>
      <c r="P72" s="31">
        <v>4464106443</v>
      </c>
      <c r="Q72" s="31">
        <v>211298793.87</v>
      </c>
      <c r="R72" s="31">
        <v>3335647000</v>
      </c>
      <c r="S72" s="31">
        <v>8824000</v>
      </c>
      <c r="T72" s="31">
        <v>17262000</v>
      </c>
      <c r="U72" s="31">
        <v>28093491</v>
      </c>
      <c r="V72" s="31">
        <v>2529707</v>
      </c>
      <c r="W72" s="31">
        <v>-2969816</v>
      </c>
      <c r="X72" s="31">
        <v>16356672.6</v>
      </c>
      <c r="Y72" s="31">
        <v>44349726.689999998</v>
      </c>
      <c r="Z72" s="31">
        <v>1073689035</v>
      </c>
      <c r="AA72" s="31">
        <v>170845999.22</v>
      </c>
      <c r="AB72" s="31">
        <v>0</v>
      </c>
      <c r="AC72" s="31">
        <v>387967.63</v>
      </c>
      <c r="AD72" s="31">
        <v>155000</v>
      </c>
      <c r="AE72" s="32">
        <v>0</v>
      </c>
    </row>
    <row r="73" spans="1:31" s="4" customFormat="1" ht="15" customHeight="1" x14ac:dyDescent="0.25">
      <c r="A73" s="7"/>
      <c r="B73" s="12" t="s">
        <v>95</v>
      </c>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2"/>
    </row>
    <row r="74" spans="1:31" s="4" customFormat="1" ht="15" customHeight="1" x14ac:dyDescent="0.25">
      <c r="A74" s="7" t="s">
        <v>27</v>
      </c>
      <c r="B74" s="10" t="s">
        <v>96</v>
      </c>
      <c r="C74" s="31">
        <v>0</v>
      </c>
      <c r="D74" s="31">
        <v>0</v>
      </c>
      <c r="E74" s="31">
        <v>0</v>
      </c>
      <c r="F74" s="31">
        <v>0</v>
      </c>
      <c r="G74" s="31">
        <v>0</v>
      </c>
      <c r="H74" s="31">
        <v>-2325.9899999999998</v>
      </c>
      <c r="I74" s="31">
        <v>-37607</v>
      </c>
      <c r="J74" s="31">
        <v>0</v>
      </c>
      <c r="K74" s="31">
        <v>0</v>
      </c>
      <c r="L74" s="31">
        <v>0</v>
      </c>
      <c r="M74" s="31">
        <v>0</v>
      </c>
      <c r="N74" s="31">
        <v>0</v>
      </c>
      <c r="O74" s="31">
        <v>0</v>
      </c>
      <c r="P74" s="31">
        <v>0</v>
      </c>
      <c r="Q74" s="31">
        <v>0</v>
      </c>
      <c r="R74" s="31">
        <v>0</v>
      </c>
      <c r="S74" s="31">
        <v>0</v>
      </c>
      <c r="T74" s="31">
        <v>0</v>
      </c>
      <c r="U74" s="31">
        <v>0</v>
      </c>
      <c r="V74" s="31">
        <v>-377335</v>
      </c>
      <c r="W74" s="31">
        <v>0</v>
      </c>
      <c r="X74" s="31">
        <v>0</v>
      </c>
      <c r="Y74" s="31">
        <v>0</v>
      </c>
      <c r="Z74" s="31">
        <v>-2119636</v>
      </c>
      <c r="AA74" s="31">
        <v>0</v>
      </c>
      <c r="AB74" s="31">
        <v>0</v>
      </c>
      <c r="AC74" s="31">
        <v>0</v>
      </c>
      <c r="AD74" s="31">
        <v>0</v>
      </c>
      <c r="AE74" s="32">
        <v>0</v>
      </c>
    </row>
    <row r="75" spans="1:31" s="4" customFormat="1" ht="15" customHeight="1" x14ac:dyDescent="0.25">
      <c r="A75" s="7"/>
      <c r="B75" s="12" t="s">
        <v>97</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2"/>
    </row>
    <row r="76" spans="1:31" s="4" customFormat="1" ht="15" customHeight="1" x14ac:dyDescent="0.25">
      <c r="A76" s="7" t="s">
        <v>28</v>
      </c>
      <c r="B76" s="10" t="s">
        <v>98</v>
      </c>
      <c r="C76" s="31">
        <v>21532151.579999998</v>
      </c>
      <c r="D76" s="31">
        <v>48105992.890000001</v>
      </c>
      <c r="E76" s="31">
        <v>1999044.76</v>
      </c>
      <c r="F76" s="31">
        <v>10444452.300000001</v>
      </c>
      <c r="G76" s="31">
        <v>-7962620.6699999999</v>
      </c>
      <c r="H76" s="31">
        <v>14147736.939999999</v>
      </c>
      <c r="I76" s="31">
        <v>14839893.720000001</v>
      </c>
      <c r="J76" s="31">
        <v>3037478</v>
      </c>
      <c r="K76" s="31">
        <v>459267.54</v>
      </c>
      <c r="L76" s="31">
        <v>12380854.1299865</v>
      </c>
      <c r="M76" s="31">
        <v>2490212</v>
      </c>
      <c r="N76" s="31">
        <v>7510345.2499999702</v>
      </c>
      <c r="O76" s="31">
        <v>898487.44999999925</v>
      </c>
      <c r="P76" s="31">
        <v>129633044</v>
      </c>
      <c r="Q76" s="31">
        <v>30829334.239999998</v>
      </c>
      <c r="R76" s="31">
        <v>-245163000</v>
      </c>
      <c r="S76" s="31">
        <v>2176000</v>
      </c>
      <c r="T76" s="31">
        <v>1709000</v>
      </c>
      <c r="U76" s="31">
        <v>18899153</v>
      </c>
      <c r="V76" s="31">
        <v>288723685</v>
      </c>
      <c r="W76" s="31">
        <v>-1612616</v>
      </c>
      <c r="X76" s="31">
        <v>16664366.98</v>
      </c>
      <c r="Y76" s="31">
        <v>10387843.970000001</v>
      </c>
      <c r="Z76" s="31">
        <v>237283494</v>
      </c>
      <c r="AA76" s="31">
        <v>-7365981.8000021912</v>
      </c>
      <c r="AB76" s="31">
        <v>17939765.319999989</v>
      </c>
      <c r="AC76" s="31">
        <v>-7907850.3899999997</v>
      </c>
      <c r="AD76" s="31">
        <v>2163679.9400000055</v>
      </c>
      <c r="AE76" s="32">
        <v>25813327.149999999</v>
      </c>
    </row>
    <row r="77" spans="1:31" s="4" customFormat="1" ht="15" customHeight="1" x14ac:dyDescent="0.25">
      <c r="A77" s="7"/>
      <c r="B77" s="12" t="s">
        <v>99</v>
      </c>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2"/>
    </row>
    <row r="78" spans="1:31" s="4" customFormat="1" ht="15" customHeight="1" x14ac:dyDescent="0.25">
      <c r="A78" s="7" t="s">
        <v>29</v>
      </c>
      <c r="B78" s="10" t="s">
        <v>100</v>
      </c>
      <c r="C78" s="31">
        <v>0</v>
      </c>
      <c r="D78" s="31">
        <v>0</v>
      </c>
      <c r="E78" s="31">
        <v>0</v>
      </c>
      <c r="F78" s="31">
        <v>0</v>
      </c>
      <c r="G78" s="31">
        <v>0</v>
      </c>
      <c r="H78" s="31">
        <v>0</v>
      </c>
      <c r="I78" s="31">
        <v>0</v>
      </c>
      <c r="J78" s="31">
        <v>0</v>
      </c>
      <c r="K78" s="31">
        <v>0</v>
      </c>
      <c r="L78" s="31">
        <v>0</v>
      </c>
      <c r="M78" s="31">
        <v>0</v>
      </c>
      <c r="N78" s="31">
        <v>0</v>
      </c>
      <c r="O78" s="31">
        <v>0</v>
      </c>
      <c r="P78" s="31">
        <v>0</v>
      </c>
      <c r="Q78" s="31">
        <v>0</v>
      </c>
      <c r="R78" s="31">
        <v>0</v>
      </c>
      <c r="S78" s="31">
        <v>0</v>
      </c>
      <c r="T78" s="31">
        <v>0</v>
      </c>
      <c r="U78" s="31">
        <v>0</v>
      </c>
      <c r="V78" s="31">
        <v>0</v>
      </c>
      <c r="W78" s="31">
        <v>0</v>
      </c>
      <c r="X78" s="31">
        <v>0</v>
      </c>
      <c r="Y78" s="31">
        <v>0</v>
      </c>
      <c r="Z78" s="31">
        <v>0</v>
      </c>
      <c r="AA78" s="31">
        <v>0</v>
      </c>
      <c r="AB78" s="31">
        <v>0</v>
      </c>
      <c r="AC78" s="31">
        <v>0</v>
      </c>
      <c r="AD78" s="31">
        <v>0</v>
      </c>
      <c r="AE78" s="32">
        <v>0</v>
      </c>
    </row>
    <row r="79" spans="1:31" s="4" customFormat="1" ht="15" customHeight="1" x14ac:dyDescent="0.25">
      <c r="A79" s="7"/>
      <c r="B79" s="12" t="s">
        <v>101</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2"/>
    </row>
    <row r="80" spans="1:31" s="4" customFormat="1" ht="15" customHeight="1" x14ac:dyDescent="0.25">
      <c r="A80" s="7" t="s">
        <v>325</v>
      </c>
      <c r="B80" s="10" t="s">
        <v>363</v>
      </c>
      <c r="C80" s="31">
        <v>0</v>
      </c>
      <c r="D80" s="31">
        <v>0</v>
      </c>
      <c r="E80" s="31">
        <v>0</v>
      </c>
      <c r="F80" s="31">
        <v>0</v>
      </c>
      <c r="G80" s="31">
        <v>0</v>
      </c>
      <c r="H80" s="31">
        <v>0</v>
      </c>
      <c r="I80" s="31">
        <v>0</v>
      </c>
      <c r="J80" s="31">
        <v>0</v>
      </c>
      <c r="K80" s="31">
        <v>0</v>
      </c>
      <c r="L80" s="31">
        <v>0</v>
      </c>
      <c r="M80" s="31">
        <v>0</v>
      </c>
      <c r="N80" s="31">
        <v>0</v>
      </c>
      <c r="O80" s="31">
        <v>0</v>
      </c>
      <c r="P80" s="31">
        <v>0</v>
      </c>
      <c r="Q80" s="31">
        <v>0</v>
      </c>
      <c r="R80" s="31">
        <v>0</v>
      </c>
      <c r="S80" s="31">
        <v>0</v>
      </c>
      <c r="T80" s="31">
        <v>0</v>
      </c>
      <c r="U80" s="31">
        <v>0</v>
      </c>
      <c r="V80" s="31">
        <v>0</v>
      </c>
      <c r="W80" s="31">
        <v>0</v>
      </c>
      <c r="X80" s="31">
        <v>0</v>
      </c>
      <c r="Y80" s="31">
        <v>0</v>
      </c>
      <c r="Z80" s="31">
        <v>0</v>
      </c>
      <c r="AA80" s="31">
        <v>0</v>
      </c>
      <c r="AB80" s="31">
        <v>0</v>
      </c>
      <c r="AC80" s="31">
        <v>0</v>
      </c>
      <c r="AD80" s="31">
        <v>0</v>
      </c>
      <c r="AE80" s="32">
        <v>0</v>
      </c>
    </row>
    <row r="81" spans="1:31" s="4" customFormat="1" ht="15" customHeight="1" x14ac:dyDescent="0.25">
      <c r="A81" s="7"/>
      <c r="B81" s="12" t="s">
        <v>364</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2"/>
    </row>
    <row r="82" spans="1:31" s="1" customFormat="1" ht="15" customHeight="1" x14ac:dyDescent="0.25">
      <c r="A82" s="14"/>
      <c r="B82" s="15" t="s">
        <v>51</v>
      </c>
      <c r="C82" s="28">
        <f>+SUM(C58:C81)</f>
        <v>507584526.80000001</v>
      </c>
      <c r="D82" s="28">
        <f t="shared" ref="D82:AE82" si="2">+SUM(D58:D81)</f>
        <v>5671580100.5100002</v>
      </c>
      <c r="E82" s="28">
        <f t="shared" si="2"/>
        <v>48876304.569999993</v>
      </c>
      <c r="F82" s="28">
        <f t="shared" si="2"/>
        <v>280924930.11000001</v>
      </c>
      <c r="G82" s="28">
        <f t="shared" si="2"/>
        <v>99067251.469999984</v>
      </c>
      <c r="H82" s="28">
        <f>(+SUM(H58:H81))</f>
        <v>355570712.81</v>
      </c>
      <c r="I82" s="28">
        <f t="shared" si="2"/>
        <v>306921525.13</v>
      </c>
      <c r="J82" s="28">
        <f t="shared" si="2"/>
        <v>99864127</v>
      </c>
      <c r="K82" s="28">
        <f>+SUM(K58:K81)</f>
        <v>35831183.059999995</v>
      </c>
      <c r="L82" s="28">
        <f t="shared" si="2"/>
        <v>314291970.38998652</v>
      </c>
      <c r="M82" s="28">
        <v>26750042.399999999</v>
      </c>
      <c r="N82" s="28">
        <v>1630029611.9400001</v>
      </c>
      <c r="O82" s="28">
        <v>187414308.80000001</v>
      </c>
      <c r="P82" s="28">
        <f t="shared" si="2"/>
        <v>7185093247</v>
      </c>
      <c r="Q82" s="28">
        <f t="shared" si="2"/>
        <v>367782557.35612899</v>
      </c>
      <c r="R82" s="28">
        <f t="shared" si="2"/>
        <v>4586841000</v>
      </c>
      <c r="S82" s="28">
        <f t="shared" si="2"/>
        <v>74015000</v>
      </c>
      <c r="T82" s="28">
        <f t="shared" si="2"/>
        <v>38983000</v>
      </c>
      <c r="U82" s="28">
        <f t="shared" si="2"/>
        <v>226489885</v>
      </c>
      <c r="V82" s="28">
        <f>+SUM(V58:V81)</f>
        <v>2529321402</v>
      </c>
      <c r="W82" s="28">
        <f t="shared" si="2"/>
        <v>21500965</v>
      </c>
      <c r="X82" s="28">
        <f t="shared" si="2"/>
        <v>164603444.47999999</v>
      </c>
      <c r="Y82" s="28">
        <f t="shared" si="2"/>
        <v>176890805.25999999</v>
      </c>
      <c r="Z82" s="28">
        <f t="shared" si="2"/>
        <v>3136300288</v>
      </c>
      <c r="AA82" s="28">
        <f t="shared" si="2"/>
        <v>594236981.95999777</v>
      </c>
      <c r="AB82" s="28">
        <f t="shared" si="2"/>
        <v>18201080.059999987</v>
      </c>
      <c r="AC82" s="28">
        <f t="shared" si="2"/>
        <v>37206723.240000002</v>
      </c>
      <c r="AD82" s="28">
        <f t="shared" si="2"/>
        <v>2318679.9400000055</v>
      </c>
      <c r="AE82" s="30">
        <f t="shared" si="2"/>
        <v>36124088.739999995</v>
      </c>
    </row>
    <row r="83" spans="1:31" ht="15" customHeight="1" x14ac:dyDescent="0.25">
      <c r="A83" s="16"/>
      <c r="B83" s="17" t="s">
        <v>52</v>
      </c>
      <c r="C83" s="27">
        <f>+C82+C56</f>
        <v>7394710271.9299994</v>
      </c>
      <c r="D83" s="27">
        <f t="shared" ref="D83:AE83" si="3">+D82+D56</f>
        <v>54779089662.849998</v>
      </c>
      <c r="E83" s="27">
        <f t="shared" si="3"/>
        <v>1237156324.76</v>
      </c>
      <c r="F83" s="27">
        <f t="shared" si="3"/>
        <v>3323540918.3999996</v>
      </c>
      <c r="G83" s="27">
        <f t="shared" si="3"/>
        <v>861365967.04000008</v>
      </c>
      <c r="H83" s="27">
        <f>(+H82+H56)</f>
        <v>2302887988.2399998</v>
      </c>
      <c r="I83" s="27">
        <f t="shared" si="3"/>
        <v>1339231808.9200001</v>
      </c>
      <c r="J83" s="27">
        <f t="shared" si="3"/>
        <v>713929765</v>
      </c>
      <c r="K83" s="27">
        <f>+K82+K56</f>
        <v>282138973.59999996</v>
      </c>
      <c r="L83" s="27">
        <f t="shared" si="3"/>
        <v>9372308965.5199852</v>
      </c>
      <c r="M83" s="27">
        <v>422941071.14999998</v>
      </c>
      <c r="N83" s="27">
        <v>19050407374.5</v>
      </c>
      <c r="O83" s="27">
        <v>206945119.57000002</v>
      </c>
      <c r="P83" s="27">
        <f t="shared" si="3"/>
        <v>81657168191</v>
      </c>
      <c r="Q83" s="27">
        <f t="shared" si="3"/>
        <v>1351815244.516129</v>
      </c>
      <c r="R83" s="27">
        <f t="shared" si="3"/>
        <v>46227159000</v>
      </c>
      <c r="S83" s="27">
        <f t="shared" si="3"/>
        <v>647562000</v>
      </c>
      <c r="T83" s="27">
        <f t="shared" si="3"/>
        <v>543138098.39999998</v>
      </c>
      <c r="U83" s="27">
        <f t="shared" si="3"/>
        <v>3794809390</v>
      </c>
      <c r="V83" s="27">
        <f t="shared" si="3"/>
        <v>36053117786</v>
      </c>
      <c r="W83" s="27">
        <f t="shared" si="3"/>
        <v>26061254</v>
      </c>
      <c r="X83" s="27">
        <f t="shared" si="3"/>
        <v>2321504871.0800004</v>
      </c>
      <c r="Y83" s="27">
        <f t="shared" si="3"/>
        <v>2040287858.47</v>
      </c>
      <c r="Z83" s="27">
        <f t="shared" si="3"/>
        <v>56815089732</v>
      </c>
      <c r="AA83" s="27">
        <f t="shared" si="3"/>
        <v>2243735408.4999976</v>
      </c>
      <c r="AB83" s="27">
        <f t="shared" si="3"/>
        <v>5704621563.5200014</v>
      </c>
      <c r="AC83" s="27">
        <f t="shared" si="3"/>
        <v>962407408.74000001</v>
      </c>
      <c r="AD83" s="27">
        <f t="shared" si="3"/>
        <v>33209253.580000006</v>
      </c>
      <c r="AE83" s="29">
        <f t="shared" si="3"/>
        <v>1095915229.8900001</v>
      </c>
    </row>
    <row r="84" spans="1:31" ht="15" customHeight="1" x14ac:dyDescent="0.25">
      <c r="A84" s="1"/>
      <c r="B84" s="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row>
    <row r="85" spans="1:31" ht="15" customHeight="1" x14ac:dyDescent="0.25">
      <c r="A85" s="18"/>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row>
    <row r="86" spans="1:31" ht="15" customHeight="1" x14ac:dyDescent="0.25">
      <c r="A86" s="19" t="s">
        <v>53</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row>
    <row r="87" spans="1:31" x14ac:dyDescent="0.25">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row>
    <row r="88" spans="1:31" x14ac:dyDescent="0.25">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row>
    <row r="89" spans="1:31" x14ac:dyDescent="0.25">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row>
    <row r="90" spans="1:31" x14ac:dyDescent="0.25">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row>
    <row r="91" spans="1:31" x14ac:dyDescent="0.25">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row>
    <row r="92" spans="1:31" x14ac:dyDescent="0.25">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row>
  </sheetData>
  <pageMargins left="0.70866141732283472" right="0.70866141732283472" top="0.27559055118110237" bottom="0.39370078740157483" header="0.15748031496062992" footer="0.31496062992125984"/>
  <pageSetup paperSize="9" scale="62" orientation="portrait" r:id="rId1"/>
  <colBreaks count="28" manualBreakCount="28">
    <brk id="3" max="1048575" man="1"/>
    <brk id="4" max="1048575" man="1"/>
    <brk id="5" max="1048575" man="1"/>
    <brk id="6" max="1048575" man="1"/>
    <brk id="7" max="1048575" man="1"/>
    <brk id="8" max="1048575" man="1"/>
    <brk id="9" max="1048575" man="1"/>
    <brk id="10" max="1048575" man="1"/>
    <brk id="11" max="1048575" man="1"/>
    <brk id="12" max="1048575" man="1"/>
    <brk id="13" max="1048575" man="1"/>
    <brk id="14" max="1048575" man="1"/>
    <brk id="15" max="1048575" man="1"/>
    <brk id="16" max="1048575" man="1"/>
    <brk id="17" max="1048575" man="1"/>
    <brk id="18" max="1048575" man="1"/>
    <brk id="19" max="1048575" man="1"/>
    <brk id="20" max="1048575" man="1"/>
    <brk id="21" max="1048575" man="1"/>
    <brk id="22" max="1048575" man="1"/>
    <brk id="23" max="1048575" man="1"/>
    <brk id="24" max="1048575" man="1"/>
    <brk id="25" max="1048575" man="1"/>
    <brk id="26" max="1048575" man="1"/>
    <brk id="27" max="1048575" man="1"/>
    <brk id="28" max="1048575" man="1"/>
    <brk id="29" max="1048575" man="1"/>
    <brk id="30"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B213"/>
  <sheetViews>
    <sheetView showGridLines="0" zoomScaleNormal="100" workbookViewId="0">
      <selection activeCell="B30" sqref="B30"/>
    </sheetView>
  </sheetViews>
  <sheetFormatPr defaultRowHeight="15" x14ac:dyDescent="0.25"/>
  <cols>
    <col min="1" max="1" width="5.7109375" customWidth="1"/>
    <col min="2" max="2" width="64.5703125" style="2" bestFit="1" customWidth="1"/>
    <col min="3" max="4" width="10.85546875" style="20" bestFit="1" customWidth="1"/>
    <col min="5" max="5" width="10" style="20" customWidth="1"/>
    <col min="6" max="6" width="11.7109375" style="20" bestFit="1" customWidth="1"/>
    <col min="7" max="7" width="10" style="20" customWidth="1"/>
    <col min="8" max="9" width="11.7109375" style="20" bestFit="1" customWidth="1"/>
    <col min="10" max="10" width="10.85546875" style="20" bestFit="1" customWidth="1"/>
    <col min="11" max="12" width="11.7109375" style="20" bestFit="1" customWidth="1"/>
    <col min="13" max="13" width="10" style="20" customWidth="1"/>
    <col min="14" max="14" width="10.85546875" style="20" bestFit="1" customWidth="1"/>
    <col min="15" max="15" width="10" style="20" customWidth="1"/>
    <col min="16" max="16" width="10.85546875" style="20" bestFit="1" customWidth="1"/>
    <col min="17" max="17" width="10" style="20" customWidth="1"/>
    <col min="18" max="18" width="11.7109375" style="20" bestFit="1" customWidth="1"/>
    <col min="19" max="21" width="10" style="20" customWidth="1"/>
    <col min="22" max="22" width="10" style="124" customWidth="1"/>
    <col min="23" max="23" width="10" style="20" customWidth="1"/>
    <col min="24" max="24" width="10.85546875" style="20" bestFit="1" customWidth="1"/>
    <col min="25" max="25" width="13.5703125" style="20" bestFit="1" customWidth="1"/>
    <col min="26" max="26" width="10" style="20" customWidth="1"/>
    <col min="27" max="28" width="10.85546875" style="20" bestFit="1" customWidth="1"/>
  </cols>
  <sheetData>
    <row r="1" spans="1:28" x14ac:dyDescent="0.25">
      <c r="A1" s="65" t="s">
        <v>40</v>
      </c>
    </row>
    <row r="2" spans="1:28" x14ac:dyDescent="0.25">
      <c r="A2" s="65" t="s">
        <v>350</v>
      </c>
      <c r="B2" s="5"/>
    </row>
    <row r="3" spans="1:28" ht="15.75" customHeight="1" x14ac:dyDescent="0.25">
      <c r="A3" s="67" t="s">
        <v>161</v>
      </c>
      <c r="B3" s="5"/>
      <c r="V3" s="20"/>
    </row>
    <row r="4" spans="1:28" s="66" customFormat="1" ht="30" customHeight="1" x14ac:dyDescent="0.25">
      <c r="A4" s="69"/>
      <c r="B4" s="6"/>
      <c r="C4" s="46" t="s">
        <v>162</v>
      </c>
      <c r="D4" s="46" t="s">
        <v>343</v>
      </c>
      <c r="E4" s="46" t="s">
        <v>31</v>
      </c>
      <c r="F4" s="46" t="s">
        <v>32</v>
      </c>
      <c r="G4" s="46" t="s">
        <v>164</v>
      </c>
      <c r="H4" s="44" t="s">
        <v>1</v>
      </c>
      <c r="I4" s="46" t="s">
        <v>34</v>
      </c>
      <c r="J4" s="46" t="s">
        <v>35</v>
      </c>
      <c r="K4" s="46" t="s">
        <v>36</v>
      </c>
      <c r="L4" s="46" t="s">
        <v>104</v>
      </c>
      <c r="M4" s="46" t="s">
        <v>2</v>
      </c>
      <c r="N4" s="46" t="s">
        <v>37</v>
      </c>
      <c r="O4" s="44" t="s">
        <v>54</v>
      </c>
      <c r="P4" s="46" t="s">
        <v>351</v>
      </c>
      <c r="Q4" s="44" t="s">
        <v>33</v>
      </c>
      <c r="R4" s="46" t="s">
        <v>346</v>
      </c>
      <c r="S4" s="46" t="s">
        <v>0</v>
      </c>
      <c r="T4" s="46" t="s">
        <v>30</v>
      </c>
      <c r="U4" s="46" t="s">
        <v>105</v>
      </c>
      <c r="V4" s="46" t="s">
        <v>174</v>
      </c>
      <c r="W4" s="46" t="s">
        <v>38</v>
      </c>
      <c r="X4" s="46" t="s">
        <v>348</v>
      </c>
      <c r="Y4" s="46" t="s">
        <v>58</v>
      </c>
      <c r="Z4" s="46" t="s">
        <v>39</v>
      </c>
      <c r="AA4" s="46" t="s">
        <v>178</v>
      </c>
      <c r="AB4" s="47" t="s">
        <v>175</v>
      </c>
    </row>
    <row r="5" spans="1:28" x14ac:dyDescent="0.25">
      <c r="A5" s="93"/>
      <c r="B5" s="111" t="s">
        <v>335</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2"/>
    </row>
    <row r="6" spans="1:28" s="1" customFormat="1" ht="15" customHeight="1" x14ac:dyDescent="0.25">
      <c r="A6" s="7" t="s">
        <v>9</v>
      </c>
      <c r="B6" s="10" t="s">
        <v>182</v>
      </c>
      <c r="C6" s="75">
        <v>369792</v>
      </c>
      <c r="D6" s="75">
        <v>57345</v>
      </c>
      <c r="E6" s="75">
        <v>1291663</v>
      </c>
      <c r="F6" s="75">
        <v>94</v>
      </c>
      <c r="G6" s="75">
        <v>0</v>
      </c>
      <c r="H6" s="75">
        <v>83335</v>
      </c>
      <c r="I6" s="75">
        <v>9940</v>
      </c>
      <c r="J6" s="75">
        <v>9144</v>
      </c>
      <c r="K6" s="75">
        <v>1733626</v>
      </c>
      <c r="L6" s="75">
        <v>0</v>
      </c>
      <c r="M6" s="75">
        <v>3750223</v>
      </c>
      <c r="N6" s="75">
        <v>1756</v>
      </c>
      <c r="O6" s="75">
        <v>3782902</v>
      </c>
      <c r="P6" s="75">
        <v>5113</v>
      </c>
      <c r="Q6" s="75">
        <v>0</v>
      </c>
      <c r="R6" s="75">
        <v>400139</v>
      </c>
      <c r="S6" s="75">
        <v>583807</v>
      </c>
      <c r="T6" s="75">
        <v>909851</v>
      </c>
      <c r="U6" s="75">
        <v>6812</v>
      </c>
      <c r="V6" s="75">
        <v>12183</v>
      </c>
      <c r="W6" s="75">
        <v>1039516</v>
      </c>
      <c r="X6" s="75">
        <v>441333</v>
      </c>
      <c r="Y6" s="75">
        <v>41392</v>
      </c>
      <c r="Z6" s="75">
        <v>4064</v>
      </c>
      <c r="AA6" s="75">
        <v>0</v>
      </c>
      <c r="AB6" s="76">
        <v>16966</v>
      </c>
    </row>
    <row r="7" spans="1:28" s="1" customFormat="1" ht="15" customHeight="1" x14ac:dyDescent="0.25">
      <c r="A7" s="7"/>
      <c r="B7" s="11" t="s">
        <v>183</v>
      </c>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23"/>
    </row>
    <row r="8" spans="1:28" ht="15" customHeight="1" x14ac:dyDescent="0.25">
      <c r="A8" s="78"/>
      <c r="B8" s="79" t="s">
        <v>184</v>
      </c>
      <c r="C8" s="109">
        <v>51184</v>
      </c>
      <c r="D8" s="109">
        <v>75</v>
      </c>
      <c r="E8" s="109">
        <v>337535</v>
      </c>
      <c r="F8" s="109">
        <v>94</v>
      </c>
      <c r="G8" s="109">
        <v>0</v>
      </c>
      <c r="H8" s="109">
        <v>2353</v>
      </c>
      <c r="I8" s="109">
        <v>39</v>
      </c>
      <c r="J8" s="109">
        <v>1129</v>
      </c>
      <c r="K8" s="109">
        <v>178925</v>
      </c>
      <c r="L8" s="109">
        <v>0</v>
      </c>
      <c r="M8" s="109">
        <v>327372</v>
      </c>
      <c r="N8" s="109">
        <v>2</v>
      </c>
      <c r="O8" s="109">
        <v>163096</v>
      </c>
      <c r="P8" s="109">
        <v>5113</v>
      </c>
      <c r="Q8" s="109">
        <v>0</v>
      </c>
      <c r="R8" s="109">
        <v>108928</v>
      </c>
      <c r="S8" s="109">
        <v>16672</v>
      </c>
      <c r="T8" s="109">
        <v>221172</v>
      </c>
      <c r="U8" s="109">
        <v>2</v>
      </c>
      <c r="V8" s="109">
        <v>13</v>
      </c>
      <c r="W8" s="109">
        <v>288202</v>
      </c>
      <c r="X8" s="109">
        <v>441333</v>
      </c>
      <c r="Y8" s="109">
        <v>0</v>
      </c>
      <c r="Z8" s="109">
        <v>1</v>
      </c>
      <c r="AA8" s="109">
        <v>0</v>
      </c>
      <c r="AB8" s="115">
        <v>3543</v>
      </c>
    </row>
    <row r="9" spans="1:28" ht="15" customHeight="1" x14ac:dyDescent="0.25">
      <c r="A9" s="78"/>
      <c r="B9" s="82" t="s">
        <v>186</v>
      </c>
      <c r="C9" s="124"/>
      <c r="D9" s="124"/>
      <c r="E9" s="124"/>
      <c r="F9" s="124"/>
      <c r="G9" s="124"/>
      <c r="H9" s="124"/>
      <c r="I9" s="124"/>
      <c r="J9" s="124"/>
      <c r="K9" s="124"/>
      <c r="L9" s="124"/>
      <c r="M9" s="124"/>
      <c r="N9" s="124"/>
      <c r="O9" s="124"/>
      <c r="P9" s="124"/>
      <c r="Q9" s="124"/>
      <c r="R9" s="124"/>
      <c r="S9" s="124"/>
      <c r="T9" s="124"/>
      <c r="U9" s="124"/>
      <c r="W9" s="124"/>
      <c r="X9" s="124"/>
      <c r="Y9" s="124"/>
      <c r="Z9" s="124"/>
      <c r="AA9" s="124"/>
      <c r="AB9" s="125"/>
    </row>
    <row r="10" spans="1:28" ht="15" customHeight="1" x14ac:dyDescent="0.25">
      <c r="A10" s="83"/>
      <c r="B10" s="79" t="s">
        <v>187</v>
      </c>
      <c r="C10" s="109">
        <v>318608</v>
      </c>
      <c r="D10" s="109">
        <v>57270</v>
      </c>
      <c r="E10" s="109">
        <v>954128</v>
      </c>
      <c r="F10" s="109">
        <v>0</v>
      </c>
      <c r="G10" s="109">
        <v>0</v>
      </c>
      <c r="H10" s="109">
        <v>80982</v>
      </c>
      <c r="I10" s="109">
        <v>9901</v>
      </c>
      <c r="J10" s="109">
        <v>8015</v>
      </c>
      <c r="K10" s="109">
        <v>1554701</v>
      </c>
      <c r="L10" s="109">
        <v>0</v>
      </c>
      <c r="M10" s="109">
        <v>3422851</v>
      </c>
      <c r="N10" s="109">
        <v>1754</v>
      </c>
      <c r="O10" s="109">
        <v>3619806</v>
      </c>
      <c r="P10" s="109">
        <v>0</v>
      </c>
      <c r="Q10" s="109">
        <v>0</v>
      </c>
      <c r="R10" s="109">
        <v>291211</v>
      </c>
      <c r="S10" s="109">
        <v>567135</v>
      </c>
      <c r="T10" s="109">
        <v>688679</v>
      </c>
      <c r="U10" s="109">
        <v>6810</v>
      </c>
      <c r="V10" s="109">
        <v>12170</v>
      </c>
      <c r="W10" s="109">
        <v>751314</v>
      </c>
      <c r="X10" s="109">
        <v>0</v>
      </c>
      <c r="Y10" s="109">
        <v>0</v>
      </c>
      <c r="Z10" s="109">
        <v>4063</v>
      </c>
      <c r="AA10" s="109">
        <v>0</v>
      </c>
      <c r="AB10" s="115">
        <v>13423</v>
      </c>
    </row>
    <row r="11" spans="1:28" ht="15" customHeight="1" x14ac:dyDescent="0.25">
      <c r="A11" s="83"/>
      <c r="B11" s="82" t="s">
        <v>188</v>
      </c>
      <c r="C11" s="124"/>
      <c r="D11" s="124"/>
      <c r="E11" s="124"/>
      <c r="F11" s="124"/>
      <c r="G11" s="124"/>
      <c r="H11" s="124"/>
      <c r="I11" s="124"/>
      <c r="J11" s="124"/>
      <c r="K11" s="124"/>
      <c r="L11" s="124"/>
      <c r="M11" s="124"/>
      <c r="N11" s="124"/>
      <c r="O11" s="124"/>
      <c r="P11" s="124"/>
      <c r="Q11" s="124"/>
      <c r="R11" s="124"/>
      <c r="S11" s="124"/>
      <c r="T11" s="124"/>
      <c r="U11" s="124"/>
      <c r="W11" s="124"/>
      <c r="X11" s="124"/>
      <c r="Y11" s="124"/>
      <c r="Z11" s="124"/>
      <c r="AA11" s="124"/>
      <c r="AB11" s="125"/>
    </row>
    <row r="12" spans="1:28" s="1" customFormat="1" ht="15" customHeight="1" x14ac:dyDescent="0.25">
      <c r="A12" s="7" t="s">
        <v>10</v>
      </c>
      <c r="B12" s="10" t="s">
        <v>189</v>
      </c>
      <c r="C12" s="98">
        <v>126940</v>
      </c>
      <c r="D12" s="98">
        <v>45280</v>
      </c>
      <c r="E12" s="98">
        <v>156460</v>
      </c>
      <c r="F12" s="98">
        <v>99042</v>
      </c>
      <c r="G12" s="98">
        <v>277470</v>
      </c>
      <c r="H12" s="98">
        <v>69805</v>
      </c>
      <c r="I12" s="98">
        <v>3676</v>
      </c>
      <c r="J12" s="98">
        <v>6424</v>
      </c>
      <c r="K12" s="98">
        <v>59472</v>
      </c>
      <c r="L12" s="98">
        <v>13216</v>
      </c>
      <c r="M12" s="98">
        <v>402737</v>
      </c>
      <c r="N12" s="98">
        <v>29984</v>
      </c>
      <c r="O12" s="98">
        <v>189725</v>
      </c>
      <c r="P12" s="98">
        <v>9606</v>
      </c>
      <c r="Q12" s="98">
        <v>44694</v>
      </c>
      <c r="R12" s="98">
        <v>80346</v>
      </c>
      <c r="S12" s="98">
        <v>178065</v>
      </c>
      <c r="T12" s="98">
        <v>153602</v>
      </c>
      <c r="U12" s="98">
        <v>77002</v>
      </c>
      <c r="V12" s="98">
        <v>4847</v>
      </c>
      <c r="W12" s="98">
        <v>508113</v>
      </c>
      <c r="X12" s="98">
        <v>28350</v>
      </c>
      <c r="Y12" s="98">
        <v>74020</v>
      </c>
      <c r="Z12" s="98">
        <v>85561</v>
      </c>
      <c r="AA12" s="98">
        <v>7488</v>
      </c>
      <c r="AB12" s="99">
        <v>112460</v>
      </c>
    </row>
    <row r="13" spans="1:28" s="1" customFormat="1" ht="15" customHeight="1" x14ac:dyDescent="0.25">
      <c r="A13" s="7"/>
      <c r="B13" s="11" t="s">
        <v>190</v>
      </c>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23"/>
    </row>
    <row r="14" spans="1:28" s="1" customFormat="1" ht="15" customHeight="1" x14ac:dyDescent="0.25">
      <c r="A14" s="7" t="s">
        <v>11</v>
      </c>
      <c r="B14" s="10" t="s">
        <v>191</v>
      </c>
      <c r="C14" s="98">
        <v>32</v>
      </c>
      <c r="D14" s="98">
        <v>15830</v>
      </c>
      <c r="E14" s="98">
        <v>770639</v>
      </c>
      <c r="F14" s="98">
        <v>0</v>
      </c>
      <c r="G14" s="98">
        <v>0</v>
      </c>
      <c r="H14" s="98">
        <v>30331</v>
      </c>
      <c r="I14" s="98">
        <v>60388</v>
      </c>
      <c r="J14" s="98">
        <v>48307</v>
      </c>
      <c r="K14" s="98">
        <v>184076</v>
      </c>
      <c r="L14" s="98">
        <v>0</v>
      </c>
      <c r="M14" s="98">
        <v>6150563</v>
      </c>
      <c r="N14" s="98">
        <v>509655</v>
      </c>
      <c r="O14" s="98">
        <v>582954</v>
      </c>
      <c r="P14" s="98">
        <v>19</v>
      </c>
      <c r="Q14" s="98">
        <v>285</v>
      </c>
      <c r="R14" s="98">
        <v>23068</v>
      </c>
      <c r="S14" s="98">
        <v>48327</v>
      </c>
      <c r="T14" s="98">
        <v>294481</v>
      </c>
      <c r="U14" s="98">
        <v>0</v>
      </c>
      <c r="V14" s="98">
        <v>0</v>
      </c>
      <c r="W14" s="98">
        <v>1471971</v>
      </c>
      <c r="X14" s="98">
        <v>306984</v>
      </c>
      <c r="Y14" s="98">
        <v>64</v>
      </c>
      <c r="Z14" s="98">
        <v>2774</v>
      </c>
      <c r="AA14" s="98">
        <v>0</v>
      </c>
      <c r="AB14" s="99">
        <v>8549</v>
      </c>
    </row>
    <row r="15" spans="1:28" s="1" customFormat="1" ht="15" customHeight="1" x14ac:dyDescent="0.25">
      <c r="A15" s="7"/>
      <c r="B15" s="11" t="s">
        <v>41</v>
      </c>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23"/>
    </row>
    <row r="16" spans="1:28" ht="15" customHeight="1" x14ac:dyDescent="0.25">
      <c r="A16" s="83"/>
      <c r="B16" s="79" t="s">
        <v>192</v>
      </c>
      <c r="C16" s="80">
        <v>0</v>
      </c>
      <c r="D16" s="80">
        <v>280</v>
      </c>
      <c r="E16" s="80">
        <v>10272</v>
      </c>
      <c r="F16" s="80">
        <v>0</v>
      </c>
      <c r="G16" s="80">
        <v>0</v>
      </c>
      <c r="H16" s="80">
        <v>5154</v>
      </c>
      <c r="I16" s="80">
        <v>4487</v>
      </c>
      <c r="J16" s="80">
        <v>7141</v>
      </c>
      <c r="K16" s="80">
        <v>28293</v>
      </c>
      <c r="L16" s="80">
        <v>0</v>
      </c>
      <c r="M16" s="80">
        <v>5139384</v>
      </c>
      <c r="N16" s="80">
        <v>7647</v>
      </c>
      <c r="O16" s="80">
        <v>0</v>
      </c>
      <c r="P16" s="80">
        <v>0</v>
      </c>
      <c r="Q16" s="80">
        <v>0</v>
      </c>
      <c r="R16" s="80">
        <v>22787</v>
      </c>
      <c r="S16" s="80">
        <v>0</v>
      </c>
      <c r="T16" s="80">
        <v>11185</v>
      </c>
      <c r="U16" s="80">
        <v>0</v>
      </c>
      <c r="V16" s="80">
        <v>0</v>
      </c>
      <c r="W16" s="80">
        <v>0</v>
      </c>
      <c r="X16" s="80">
        <v>3637</v>
      </c>
      <c r="Y16" s="80">
        <v>0</v>
      </c>
      <c r="Z16" s="80">
        <v>0</v>
      </c>
      <c r="AA16" s="80">
        <v>0</v>
      </c>
      <c r="AB16" s="81">
        <v>0</v>
      </c>
    </row>
    <row r="17" spans="1:28" ht="15" customHeight="1" x14ac:dyDescent="0.25">
      <c r="A17" s="83"/>
      <c r="B17" s="82" t="s">
        <v>193</v>
      </c>
      <c r="C17" s="124"/>
      <c r="D17" s="124"/>
      <c r="E17" s="124"/>
      <c r="F17" s="124"/>
      <c r="G17" s="124"/>
      <c r="H17" s="124"/>
      <c r="I17" s="124"/>
      <c r="J17" s="124"/>
      <c r="K17" s="124"/>
      <c r="L17" s="124"/>
      <c r="M17" s="124"/>
      <c r="N17" s="124"/>
      <c r="O17" s="124"/>
      <c r="P17" s="124"/>
      <c r="Q17" s="124"/>
      <c r="R17" s="124"/>
      <c r="S17" s="124"/>
      <c r="T17" s="124"/>
      <c r="U17" s="124"/>
      <c r="W17" s="124"/>
      <c r="X17" s="124"/>
      <c r="Y17" s="124"/>
      <c r="Z17" s="124"/>
      <c r="AA17" s="124"/>
      <c r="AB17" s="125"/>
    </row>
    <row r="18" spans="1:28" ht="15" customHeight="1" x14ac:dyDescent="0.25">
      <c r="A18" s="83"/>
      <c r="B18" s="79" t="s">
        <v>194</v>
      </c>
      <c r="C18" s="75">
        <v>0</v>
      </c>
      <c r="D18" s="75">
        <v>8952</v>
      </c>
      <c r="E18" s="75">
        <v>62876</v>
      </c>
      <c r="F18" s="75">
        <v>0</v>
      </c>
      <c r="G18" s="75">
        <v>0</v>
      </c>
      <c r="H18" s="75">
        <v>7132</v>
      </c>
      <c r="I18" s="75">
        <v>20071</v>
      </c>
      <c r="J18" s="75">
        <v>27480</v>
      </c>
      <c r="K18" s="75">
        <v>121329</v>
      </c>
      <c r="L18" s="75">
        <v>0</v>
      </c>
      <c r="M18" s="75">
        <v>0</v>
      </c>
      <c r="N18" s="75">
        <v>10807</v>
      </c>
      <c r="O18" s="75">
        <v>2</v>
      </c>
      <c r="P18" s="75">
        <v>0</v>
      </c>
      <c r="Q18" s="75">
        <v>0</v>
      </c>
      <c r="R18" s="75">
        <v>0</v>
      </c>
      <c r="S18" s="75">
        <v>0</v>
      </c>
      <c r="T18" s="75">
        <v>12184</v>
      </c>
      <c r="U18" s="75">
        <v>0</v>
      </c>
      <c r="V18" s="75">
        <v>0</v>
      </c>
      <c r="W18" s="75">
        <v>0</v>
      </c>
      <c r="X18" s="75">
        <v>78889</v>
      </c>
      <c r="Y18" s="75">
        <v>0</v>
      </c>
      <c r="Z18" s="75">
        <v>0</v>
      </c>
      <c r="AA18" s="75">
        <v>0</v>
      </c>
      <c r="AB18" s="76">
        <v>0</v>
      </c>
    </row>
    <row r="19" spans="1:28" ht="15" customHeight="1" x14ac:dyDescent="0.25">
      <c r="A19" s="83"/>
      <c r="B19" s="82" t="s">
        <v>195</v>
      </c>
      <c r="C19" s="124"/>
      <c r="D19" s="124"/>
      <c r="E19" s="124"/>
      <c r="F19" s="124"/>
      <c r="G19" s="124"/>
      <c r="H19" s="124"/>
      <c r="I19" s="124"/>
      <c r="J19" s="124"/>
      <c r="K19" s="124"/>
      <c r="L19" s="124"/>
      <c r="M19" s="124"/>
      <c r="N19" s="124"/>
      <c r="O19" s="124"/>
      <c r="P19" s="124"/>
      <c r="Q19" s="124"/>
      <c r="R19" s="124"/>
      <c r="S19" s="124"/>
      <c r="T19" s="124"/>
      <c r="U19" s="124"/>
      <c r="W19" s="124"/>
      <c r="X19" s="124"/>
      <c r="Y19" s="124"/>
      <c r="Z19" s="124"/>
      <c r="AA19" s="124"/>
      <c r="AB19" s="125"/>
    </row>
    <row r="20" spans="1:28" ht="15" customHeight="1" x14ac:dyDescent="0.25">
      <c r="A20" s="78"/>
      <c r="B20" s="79" t="s">
        <v>196</v>
      </c>
      <c r="C20" s="75">
        <v>0</v>
      </c>
      <c r="D20" s="75">
        <v>410</v>
      </c>
      <c r="E20" s="75">
        <v>427</v>
      </c>
      <c r="F20" s="75">
        <v>0</v>
      </c>
      <c r="G20" s="75">
        <v>0</v>
      </c>
      <c r="H20" s="75">
        <v>13896</v>
      </c>
      <c r="I20" s="75">
        <v>0</v>
      </c>
      <c r="J20" s="75">
        <v>11812</v>
      </c>
      <c r="K20" s="75">
        <v>6733</v>
      </c>
      <c r="L20" s="75">
        <v>0</v>
      </c>
      <c r="M20" s="75">
        <v>14842</v>
      </c>
      <c r="N20" s="75">
        <v>3266</v>
      </c>
      <c r="O20" s="75">
        <v>79</v>
      </c>
      <c r="P20" s="75">
        <v>0</v>
      </c>
      <c r="Q20" s="75">
        <v>0</v>
      </c>
      <c r="R20" s="75">
        <v>0</v>
      </c>
      <c r="S20" s="75">
        <v>10465</v>
      </c>
      <c r="T20" s="75">
        <v>117564</v>
      </c>
      <c r="U20" s="75">
        <v>0</v>
      </c>
      <c r="V20" s="75">
        <v>0</v>
      </c>
      <c r="W20" s="75">
        <v>0</v>
      </c>
      <c r="X20" s="75">
        <v>15930</v>
      </c>
      <c r="Y20" s="75">
        <v>0</v>
      </c>
      <c r="Z20" s="75">
        <v>0</v>
      </c>
      <c r="AA20" s="75">
        <v>0</v>
      </c>
      <c r="AB20" s="76">
        <v>0</v>
      </c>
    </row>
    <row r="21" spans="1:28" ht="15" customHeight="1" x14ac:dyDescent="0.25">
      <c r="A21" s="78"/>
      <c r="B21" s="82" t="s">
        <v>197</v>
      </c>
      <c r="C21" s="124"/>
      <c r="D21" s="124"/>
      <c r="E21" s="124"/>
      <c r="F21" s="124"/>
      <c r="G21" s="124"/>
      <c r="H21" s="124"/>
      <c r="I21" s="124"/>
      <c r="J21" s="124"/>
      <c r="K21" s="124"/>
      <c r="L21" s="124"/>
      <c r="M21" s="124"/>
      <c r="N21" s="124"/>
      <c r="O21" s="124"/>
      <c r="P21" s="124"/>
      <c r="Q21" s="124"/>
      <c r="R21" s="124"/>
      <c r="S21" s="124"/>
      <c r="T21" s="124"/>
      <c r="U21" s="124"/>
      <c r="W21" s="124"/>
      <c r="X21" s="124"/>
      <c r="Y21" s="124"/>
      <c r="Z21" s="124"/>
      <c r="AA21" s="124"/>
      <c r="AB21" s="125"/>
    </row>
    <row r="22" spans="1:28" ht="15" customHeight="1" x14ac:dyDescent="0.25">
      <c r="A22" s="78"/>
      <c r="B22" s="79" t="s">
        <v>198</v>
      </c>
      <c r="C22" s="75">
        <v>0</v>
      </c>
      <c r="D22" s="75">
        <v>6175</v>
      </c>
      <c r="E22" s="75">
        <v>850</v>
      </c>
      <c r="F22" s="75">
        <v>0</v>
      </c>
      <c r="G22" s="75">
        <v>0</v>
      </c>
      <c r="H22" s="75">
        <v>3382</v>
      </c>
      <c r="I22" s="75">
        <v>0</v>
      </c>
      <c r="J22" s="75">
        <v>0</v>
      </c>
      <c r="K22" s="75">
        <v>3168</v>
      </c>
      <c r="L22" s="75">
        <v>0</v>
      </c>
      <c r="M22" s="75">
        <v>0</v>
      </c>
      <c r="N22" s="75">
        <v>0</v>
      </c>
      <c r="O22" s="75">
        <v>0</v>
      </c>
      <c r="P22" s="75">
        <v>0</v>
      </c>
      <c r="Q22" s="75">
        <v>0</v>
      </c>
      <c r="R22" s="75">
        <v>0</v>
      </c>
      <c r="S22" s="75">
        <v>0</v>
      </c>
      <c r="T22" s="75">
        <v>16771</v>
      </c>
      <c r="U22" s="75">
        <v>0</v>
      </c>
      <c r="V22" s="75">
        <v>0</v>
      </c>
      <c r="W22" s="75">
        <v>842</v>
      </c>
      <c r="X22" s="75">
        <v>0</v>
      </c>
      <c r="Y22" s="75">
        <v>0</v>
      </c>
      <c r="Z22" s="75">
        <v>0</v>
      </c>
      <c r="AA22" s="75">
        <v>0</v>
      </c>
      <c r="AB22" s="76">
        <v>0</v>
      </c>
    </row>
    <row r="23" spans="1:28" ht="15" customHeight="1" x14ac:dyDescent="0.25">
      <c r="A23" s="78"/>
      <c r="B23" s="82" t="s">
        <v>199</v>
      </c>
      <c r="C23" s="124"/>
      <c r="D23" s="124"/>
      <c r="E23" s="124"/>
      <c r="F23" s="124"/>
      <c r="G23" s="124"/>
      <c r="H23" s="124"/>
      <c r="I23" s="124"/>
      <c r="J23" s="124"/>
      <c r="K23" s="124"/>
      <c r="L23" s="124"/>
      <c r="M23" s="124"/>
      <c r="N23" s="124"/>
      <c r="O23" s="124"/>
      <c r="P23" s="124"/>
      <c r="Q23" s="124"/>
      <c r="R23" s="124"/>
      <c r="S23" s="124"/>
      <c r="T23" s="124"/>
      <c r="U23" s="124"/>
      <c r="W23" s="124"/>
      <c r="X23" s="124"/>
      <c r="Y23" s="124"/>
      <c r="Z23" s="124"/>
      <c r="AA23" s="124"/>
      <c r="AB23" s="125"/>
    </row>
    <row r="24" spans="1:28" ht="15" customHeight="1" x14ac:dyDescent="0.25">
      <c r="A24" s="78"/>
      <c r="B24" s="79" t="s">
        <v>200</v>
      </c>
      <c r="C24" s="85">
        <v>32</v>
      </c>
      <c r="D24" s="85">
        <v>13</v>
      </c>
      <c r="E24" s="85">
        <v>696214</v>
      </c>
      <c r="F24" s="85">
        <v>0</v>
      </c>
      <c r="G24" s="85">
        <v>0</v>
      </c>
      <c r="H24" s="85">
        <v>767</v>
      </c>
      <c r="I24" s="85">
        <v>35830</v>
      </c>
      <c r="J24" s="85">
        <v>1874</v>
      </c>
      <c r="K24" s="85">
        <v>24553</v>
      </c>
      <c r="L24" s="85">
        <v>0</v>
      </c>
      <c r="M24" s="85">
        <v>996337</v>
      </c>
      <c r="N24" s="85">
        <v>487935</v>
      </c>
      <c r="O24" s="85">
        <v>582873</v>
      </c>
      <c r="P24" s="85">
        <v>19</v>
      </c>
      <c r="Q24" s="85">
        <v>285</v>
      </c>
      <c r="R24" s="85">
        <v>281</v>
      </c>
      <c r="S24" s="85">
        <v>37862</v>
      </c>
      <c r="T24" s="85">
        <v>136777</v>
      </c>
      <c r="U24" s="85">
        <v>0</v>
      </c>
      <c r="V24" s="85">
        <v>0</v>
      </c>
      <c r="W24" s="85">
        <v>1471129</v>
      </c>
      <c r="X24" s="85">
        <v>208528</v>
      </c>
      <c r="Y24" s="85">
        <v>0</v>
      </c>
      <c r="Z24" s="85">
        <v>2774</v>
      </c>
      <c r="AA24" s="85">
        <v>0</v>
      </c>
      <c r="AB24" s="86">
        <v>8549</v>
      </c>
    </row>
    <row r="25" spans="1:28" ht="15" customHeight="1" x14ac:dyDescent="0.25">
      <c r="A25" s="78"/>
      <c r="B25" s="82" t="s">
        <v>201</v>
      </c>
      <c r="C25" s="124"/>
      <c r="D25" s="124"/>
      <c r="E25" s="124"/>
      <c r="F25" s="124"/>
      <c r="G25" s="124"/>
      <c r="H25" s="124"/>
      <c r="I25" s="124"/>
      <c r="J25" s="124"/>
      <c r="K25" s="124"/>
      <c r="L25" s="124"/>
      <c r="M25" s="124"/>
      <c r="N25" s="124"/>
      <c r="O25" s="124"/>
      <c r="P25" s="124"/>
      <c r="Q25" s="124"/>
      <c r="R25" s="124"/>
      <c r="S25" s="124"/>
      <c r="T25" s="124"/>
      <c r="U25" s="124"/>
      <c r="W25" s="124"/>
      <c r="X25" s="124"/>
      <c r="Y25" s="124"/>
      <c r="Z25" s="124"/>
      <c r="AA25" s="124"/>
      <c r="AB25" s="125"/>
    </row>
    <row r="26" spans="1:28" s="1" customFormat="1" ht="15" customHeight="1" x14ac:dyDescent="0.25">
      <c r="A26" s="7" t="s">
        <v>12</v>
      </c>
      <c r="B26" s="10" t="s">
        <v>202</v>
      </c>
      <c r="C26" s="98">
        <v>16171</v>
      </c>
      <c r="D26" s="98">
        <v>9</v>
      </c>
      <c r="E26" s="98">
        <v>142336</v>
      </c>
      <c r="F26" s="98">
        <v>0</v>
      </c>
      <c r="G26" s="98">
        <v>0</v>
      </c>
      <c r="H26" s="98">
        <v>0</v>
      </c>
      <c r="I26" s="98">
        <v>0</v>
      </c>
      <c r="J26" s="98">
        <v>0</v>
      </c>
      <c r="K26" s="98">
        <v>0</v>
      </c>
      <c r="L26" s="98">
        <v>0</v>
      </c>
      <c r="M26" s="98">
        <v>524725</v>
      </c>
      <c r="N26" s="98">
        <v>0</v>
      </c>
      <c r="O26" s="98">
        <v>3973</v>
      </c>
      <c r="P26" s="98">
        <v>0</v>
      </c>
      <c r="Q26" s="98">
        <v>0</v>
      </c>
      <c r="R26" s="98">
        <v>0</v>
      </c>
      <c r="S26" s="98">
        <v>0</v>
      </c>
      <c r="T26" s="98">
        <v>6055</v>
      </c>
      <c r="U26" s="98">
        <v>1</v>
      </c>
      <c r="V26" s="98">
        <v>0</v>
      </c>
      <c r="W26" s="98">
        <v>0</v>
      </c>
      <c r="X26" s="98">
        <v>0</v>
      </c>
      <c r="Y26" s="98">
        <v>0</v>
      </c>
      <c r="Z26" s="98">
        <v>0</v>
      </c>
      <c r="AA26" s="98">
        <v>0</v>
      </c>
      <c r="AB26" s="99">
        <v>0</v>
      </c>
    </row>
    <row r="27" spans="1:28" s="1" customFormat="1" ht="15" customHeight="1" x14ac:dyDescent="0.25">
      <c r="A27" s="7"/>
      <c r="B27" s="11" t="s">
        <v>203</v>
      </c>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23"/>
    </row>
    <row r="28" spans="1:28" ht="15" customHeight="1" x14ac:dyDescent="0.25">
      <c r="A28" s="78"/>
      <c r="B28" s="79" t="s">
        <v>204</v>
      </c>
      <c r="C28" s="80">
        <v>0</v>
      </c>
      <c r="D28" s="80">
        <v>0</v>
      </c>
      <c r="E28" s="80">
        <v>142336</v>
      </c>
      <c r="F28" s="80">
        <v>0</v>
      </c>
      <c r="G28" s="80">
        <v>0</v>
      </c>
      <c r="H28" s="80">
        <v>0</v>
      </c>
      <c r="I28" s="80">
        <v>0</v>
      </c>
      <c r="J28" s="80">
        <v>0</v>
      </c>
      <c r="K28" s="80">
        <v>0</v>
      </c>
      <c r="L28" s="80">
        <v>0</v>
      </c>
      <c r="M28" s="80">
        <v>0</v>
      </c>
      <c r="N28" s="80">
        <v>0</v>
      </c>
      <c r="O28" s="80">
        <v>0</v>
      </c>
      <c r="P28" s="80">
        <v>0</v>
      </c>
      <c r="Q28" s="80">
        <v>0</v>
      </c>
      <c r="R28" s="80">
        <v>0</v>
      </c>
      <c r="S28" s="80">
        <v>0</v>
      </c>
      <c r="T28" s="80">
        <v>0</v>
      </c>
      <c r="U28" s="80">
        <v>0</v>
      </c>
      <c r="V28" s="80">
        <v>0</v>
      </c>
      <c r="W28" s="80">
        <v>0</v>
      </c>
      <c r="X28" s="80">
        <v>0</v>
      </c>
      <c r="Y28" s="80">
        <v>0</v>
      </c>
      <c r="Z28" s="80">
        <v>0</v>
      </c>
      <c r="AA28" s="80">
        <v>0</v>
      </c>
      <c r="AB28" s="81">
        <v>0</v>
      </c>
    </row>
    <row r="29" spans="1:28" ht="15" customHeight="1" x14ac:dyDescent="0.25">
      <c r="A29" s="78"/>
      <c r="B29" s="82" t="s">
        <v>193</v>
      </c>
      <c r="C29" s="124"/>
      <c r="D29" s="124"/>
      <c r="E29" s="124"/>
      <c r="F29" s="124"/>
      <c r="G29" s="124"/>
      <c r="H29" s="124"/>
      <c r="I29" s="124"/>
      <c r="J29" s="124"/>
      <c r="K29" s="124"/>
      <c r="L29" s="124"/>
      <c r="M29" s="124"/>
      <c r="N29" s="124"/>
      <c r="O29" s="124"/>
      <c r="P29" s="124"/>
      <c r="Q29" s="124"/>
      <c r="R29" s="124"/>
      <c r="S29" s="124"/>
      <c r="T29" s="124"/>
      <c r="U29" s="124"/>
      <c r="W29" s="124"/>
      <c r="X29" s="124"/>
      <c r="Y29" s="124"/>
      <c r="Z29" s="124"/>
      <c r="AA29" s="124"/>
      <c r="AB29" s="125"/>
    </row>
    <row r="30" spans="1:28" ht="15" customHeight="1" x14ac:dyDescent="0.25">
      <c r="A30" s="83"/>
      <c r="B30" s="79" t="s">
        <v>205</v>
      </c>
      <c r="C30" s="80">
        <v>0</v>
      </c>
      <c r="D30" s="80">
        <v>0</v>
      </c>
      <c r="E30" s="80">
        <v>0</v>
      </c>
      <c r="F30" s="80">
        <v>0</v>
      </c>
      <c r="G30" s="80">
        <v>0</v>
      </c>
      <c r="H30" s="80">
        <v>0</v>
      </c>
      <c r="I30" s="80">
        <v>0</v>
      </c>
      <c r="J30" s="80">
        <v>0</v>
      </c>
      <c r="K30" s="80">
        <v>0</v>
      </c>
      <c r="L30" s="80">
        <v>0</v>
      </c>
      <c r="M30" s="80">
        <v>35</v>
      </c>
      <c r="N30" s="80">
        <v>0</v>
      </c>
      <c r="O30" s="80">
        <v>0</v>
      </c>
      <c r="P30" s="80">
        <v>0</v>
      </c>
      <c r="Q30" s="80">
        <v>0</v>
      </c>
      <c r="R30" s="80">
        <v>0</v>
      </c>
      <c r="S30" s="80">
        <v>0</v>
      </c>
      <c r="T30" s="80">
        <v>0</v>
      </c>
      <c r="U30" s="80">
        <v>0</v>
      </c>
      <c r="V30" s="80">
        <v>0</v>
      </c>
      <c r="W30" s="80">
        <v>0</v>
      </c>
      <c r="X30" s="80">
        <v>0</v>
      </c>
      <c r="Y30" s="80">
        <v>0</v>
      </c>
      <c r="Z30" s="80">
        <v>0</v>
      </c>
      <c r="AA30" s="80">
        <v>0</v>
      </c>
      <c r="AB30" s="81">
        <v>0</v>
      </c>
    </row>
    <row r="31" spans="1:28" ht="15" customHeight="1" x14ac:dyDescent="0.25">
      <c r="A31" s="83"/>
      <c r="B31" s="82" t="s">
        <v>195</v>
      </c>
      <c r="C31" s="124"/>
      <c r="D31" s="124"/>
      <c r="E31" s="124"/>
      <c r="F31" s="124"/>
      <c r="G31" s="124"/>
      <c r="H31" s="124"/>
      <c r="I31" s="124"/>
      <c r="J31" s="124"/>
      <c r="K31" s="124"/>
      <c r="L31" s="124"/>
      <c r="M31" s="124"/>
      <c r="N31" s="124"/>
      <c r="O31" s="124"/>
      <c r="P31" s="124"/>
      <c r="Q31" s="124"/>
      <c r="R31" s="124"/>
      <c r="S31" s="124"/>
      <c r="T31" s="124"/>
      <c r="U31" s="124"/>
      <c r="W31" s="124"/>
      <c r="X31" s="124"/>
      <c r="Y31" s="124"/>
      <c r="Z31" s="124"/>
      <c r="AA31" s="124"/>
      <c r="AB31" s="125"/>
    </row>
    <row r="32" spans="1:28" ht="15" customHeight="1" x14ac:dyDescent="0.25">
      <c r="A32" s="78"/>
      <c r="B32" s="79" t="s">
        <v>206</v>
      </c>
      <c r="C32" s="80">
        <v>0</v>
      </c>
      <c r="D32" s="80">
        <v>0</v>
      </c>
      <c r="E32" s="80">
        <v>0</v>
      </c>
      <c r="F32" s="80">
        <v>0</v>
      </c>
      <c r="G32" s="80">
        <v>0</v>
      </c>
      <c r="H32" s="80">
        <v>0</v>
      </c>
      <c r="I32" s="80">
        <v>0</v>
      </c>
      <c r="J32" s="80">
        <v>0</v>
      </c>
      <c r="K32" s="80">
        <v>0</v>
      </c>
      <c r="L32" s="80">
        <v>0</v>
      </c>
      <c r="M32" s="80">
        <v>11</v>
      </c>
      <c r="N32" s="80">
        <v>0</v>
      </c>
      <c r="O32" s="80">
        <v>3676</v>
      </c>
      <c r="P32" s="80">
        <v>0</v>
      </c>
      <c r="Q32" s="80">
        <v>0</v>
      </c>
      <c r="R32" s="80">
        <v>0</v>
      </c>
      <c r="S32" s="80">
        <v>0</v>
      </c>
      <c r="T32" s="80">
        <v>0</v>
      </c>
      <c r="U32" s="80">
        <v>1</v>
      </c>
      <c r="V32" s="80">
        <v>0</v>
      </c>
      <c r="W32" s="80">
        <v>0</v>
      </c>
      <c r="X32" s="80">
        <v>0</v>
      </c>
      <c r="Y32" s="80">
        <v>0</v>
      </c>
      <c r="Z32" s="80">
        <v>0</v>
      </c>
      <c r="AA32" s="80">
        <v>0</v>
      </c>
      <c r="AB32" s="81">
        <v>0</v>
      </c>
    </row>
    <row r="33" spans="1:28" ht="15" customHeight="1" x14ac:dyDescent="0.25">
      <c r="A33" s="78"/>
      <c r="B33" s="82" t="s">
        <v>197</v>
      </c>
      <c r="C33" s="124"/>
      <c r="D33" s="124"/>
      <c r="E33" s="124"/>
      <c r="F33" s="124"/>
      <c r="G33" s="124"/>
      <c r="H33" s="124"/>
      <c r="I33" s="124"/>
      <c r="J33" s="124"/>
      <c r="K33" s="124"/>
      <c r="L33" s="124"/>
      <c r="M33" s="124"/>
      <c r="N33" s="124"/>
      <c r="O33" s="124"/>
      <c r="P33" s="124"/>
      <c r="Q33" s="124"/>
      <c r="R33" s="124"/>
      <c r="S33" s="124"/>
      <c r="T33" s="124"/>
      <c r="U33" s="124"/>
      <c r="W33" s="124"/>
      <c r="X33" s="124"/>
      <c r="Y33" s="124"/>
      <c r="Z33" s="124"/>
      <c r="AA33" s="124"/>
      <c r="AB33" s="125"/>
    </row>
    <row r="34" spans="1:28" ht="15" customHeight="1" x14ac:dyDescent="0.25">
      <c r="A34" s="78"/>
      <c r="B34" s="79" t="s">
        <v>207</v>
      </c>
      <c r="C34" s="80">
        <v>16171</v>
      </c>
      <c r="D34" s="80">
        <v>9</v>
      </c>
      <c r="E34" s="80">
        <v>0</v>
      </c>
      <c r="F34" s="80">
        <v>0</v>
      </c>
      <c r="G34" s="80">
        <v>0</v>
      </c>
      <c r="H34" s="80">
        <v>0</v>
      </c>
      <c r="I34" s="80">
        <v>0</v>
      </c>
      <c r="J34" s="80">
        <v>0</v>
      </c>
      <c r="K34" s="80">
        <v>0</v>
      </c>
      <c r="L34" s="80">
        <v>0</v>
      </c>
      <c r="M34" s="80">
        <v>524679</v>
      </c>
      <c r="N34" s="80">
        <v>0</v>
      </c>
      <c r="O34" s="80">
        <v>297</v>
      </c>
      <c r="P34" s="80">
        <v>0</v>
      </c>
      <c r="Q34" s="80">
        <v>0</v>
      </c>
      <c r="R34" s="80">
        <v>0</v>
      </c>
      <c r="S34" s="80">
        <v>0</v>
      </c>
      <c r="T34" s="80">
        <v>6055</v>
      </c>
      <c r="U34" s="80">
        <v>0</v>
      </c>
      <c r="V34" s="80">
        <v>0</v>
      </c>
      <c r="W34" s="80">
        <v>0</v>
      </c>
      <c r="X34" s="80">
        <v>0</v>
      </c>
      <c r="Y34" s="80">
        <v>0</v>
      </c>
      <c r="Z34" s="80">
        <v>0</v>
      </c>
      <c r="AA34" s="80">
        <v>0</v>
      </c>
      <c r="AB34" s="81">
        <v>0</v>
      </c>
    </row>
    <row r="35" spans="1:28" ht="15" customHeight="1" x14ac:dyDescent="0.25">
      <c r="A35" s="78"/>
      <c r="B35" s="82" t="s">
        <v>199</v>
      </c>
      <c r="C35" s="124"/>
      <c r="D35" s="124"/>
      <c r="E35" s="124"/>
      <c r="F35" s="124"/>
      <c r="G35" s="124"/>
      <c r="H35" s="124"/>
      <c r="I35" s="124"/>
      <c r="J35" s="124"/>
      <c r="K35" s="124"/>
      <c r="L35" s="124"/>
      <c r="M35" s="124"/>
      <c r="N35" s="124"/>
      <c r="O35" s="124"/>
      <c r="P35" s="124"/>
      <c r="Q35" s="124"/>
      <c r="R35" s="124"/>
      <c r="S35" s="124"/>
      <c r="T35" s="124"/>
      <c r="U35" s="124"/>
      <c r="W35" s="124"/>
      <c r="X35" s="124"/>
      <c r="Y35" s="124"/>
      <c r="Z35" s="124"/>
      <c r="AA35" s="124"/>
      <c r="AB35" s="125"/>
    </row>
    <row r="36" spans="1:28" s="1" customFormat="1" ht="15" customHeight="1" x14ac:dyDescent="0.25">
      <c r="A36" s="7" t="s">
        <v>13</v>
      </c>
      <c r="B36" s="10" t="s">
        <v>208</v>
      </c>
      <c r="C36" s="98">
        <v>1501079</v>
      </c>
      <c r="D36" s="98">
        <v>22903</v>
      </c>
      <c r="E36" s="98">
        <v>6692982</v>
      </c>
      <c r="F36" s="98">
        <v>21172</v>
      </c>
      <c r="G36" s="98">
        <v>595098</v>
      </c>
      <c r="H36" s="98">
        <v>1289722</v>
      </c>
      <c r="I36" s="98">
        <v>449694</v>
      </c>
      <c r="J36" s="98">
        <v>86185</v>
      </c>
      <c r="K36" s="98">
        <v>2602791</v>
      </c>
      <c r="L36" s="98">
        <v>145540</v>
      </c>
      <c r="M36" s="98">
        <v>8550550</v>
      </c>
      <c r="N36" s="98">
        <v>531855</v>
      </c>
      <c r="O36" s="98">
        <v>10902287</v>
      </c>
      <c r="P36" s="98">
        <v>44367</v>
      </c>
      <c r="Q36" s="98">
        <v>81603</v>
      </c>
      <c r="R36" s="98">
        <v>6008046</v>
      </c>
      <c r="S36" s="98">
        <v>12426</v>
      </c>
      <c r="T36" s="98">
        <v>8098986</v>
      </c>
      <c r="U36" s="98">
        <v>639712</v>
      </c>
      <c r="V36" s="98">
        <v>0</v>
      </c>
      <c r="W36" s="98">
        <v>5996343</v>
      </c>
      <c r="X36" s="98">
        <v>280920</v>
      </c>
      <c r="Y36" s="98">
        <v>7021</v>
      </c>
      <c r="Z36" s="98">
        <v>117851</v>
      </c>
      <c r="AA36" s="98">
        <v>0</v>
      </c>
      <c r="AB36" s="99">
        <v>1071272</v>
      </c>
    </row>
    <row r="37" spans="1:28" s="1" customFormat="1" ht="15" customHeight="1" x14ac:dyDescent="0.25">
      <c r="A37" s="7"/>
      <c r="B37" s="12" t="s">
        <v>209</v>
      </c>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23"/>
    </row>
    <row r="38" spans="1:28" ht="15" customHeight="1" x14ac:dyDescent="0.25">
      <c r="A38" s="7"/>
      <c r="B38" s="79" t="s">
        <v>210</v>
      </c>
      <c r="C38" s="80">
        <v>1268772</v>
      </c>
      <c r="D38" s="80">
        <v>6209</v>
      </c>
      <c r="E38" s="80">
        <v>3906477</v>
      </c>
      <c r="F38" s="80">
        <v>18644</v>
      </c>
      <c r="G38" s="80">
        <v>59580</v>
      </c>
      <c r="H38" s="80">
        <v>1150739</v>
      </c>
      <c r="I38" s="80">
        <v>204880</v>
      </c>
      <c r="J38" s="80">
        <v>15479</v>
      </c>
      <c r="K38" s="80">
        <v>1560453</v>
      </c>
      <c r="L38" s="80">
        <v>13232</v>
      </c>
      <c r="M38" s="80">
        <v>2734183</v>
      </c>
      <c r="N38" s="80">
        <v>217002</v>
      </c>
      <c r="O38" s="80">
        <v>5889738</v>
      </c>
      <c r="P38" s="80">
        <v>36316</v>
      </c>
      <c r="Q38" s="80">
        <v>41187</v>
      </c>
      <c r="R38" s="80">
        <v>5500197</v>
      </c>
      <c r="S38" s="80">
        <v>4700</v>
      </c>
      <c r="T38" s="80">
        <v>3498555</v>
      </c>
      <c r="U38" s="80">
        <v>0</v>
      </c>
      <c r="V38" s="80">
        <v>0</v>
      </c>
      <c r="W38" s="80">
        <v>4145669</v>
      </c>
      <c r="X38" s="80">
        <v>251988</v>
      </c>
      <c r="Y38" s="80">
        <v>0</v>
      </c>
      <c r="Z38" s="80">
        <v>6763</v>
      </c>
      <c r="AA38" s="80">
        <v>0</v>
      </c>
      <c r="AB38" s="81">
        <v>0</v>
      </c>
    </row>
    <row r="39" spans="1:28" ht="15" customHeight="1" x14ac:dyDescent="0.25">
      <c r="A39" s="7"/>
      <c r="B39" s="82" t="s">
        <v>193</v>
      </c>
      <c r="C39" s="124"/>
      <c r="D39" s="124"/>
      <c r="E39" s="124"/>
      <c r="F39" s="124"/>
      <c r="G39" s="124"/>
      <c r="H39" s="124"/>
      <c r="I39" s="124"/>
      <c r="J39" s="124"/>
      <c r="K39" s="124"/>
      <c r="L39" s="124"/>
      <c r="M39" s="124"/>
      <c r="N39" s="124"/>
      <c r="O39" s="124"/>
      <c r="P39" s="124"/>
      <c r="Q39" s="124"/>
      <c r="R39" s="124"/>
      <c r="S39" s="124"/>
      <c r="T39" s="124"/>
      <c r="U39" s="124"/>
      <c r="W39" s="124"/>
      <c r="X39" s="124"/>
      <c r="Y39" s="124"/>
      <c r="Z39" s="124"/>
      <c r="AA39" s="124"/>
      <c r="AB39" s="125"/>
    </row>
    <row r="40" spans="1:28" ht="15" customHeight="1" x14ac:dyDescent="0.25">
      <c r="A40" s="7"/>
      <c r="B40" s="79" t="s">
        <v>211</v>
      </c>
      <c r="C40" s="80">
        <v>231209</v>
      </c>
      <c r="D40" s="80">
        <v>16072</v>
      </c>
      <c r="E40" s="80">
        <v>1059570</v>
      </c>
      <c r="F40" s="80">
        <v>0</v>
      </c>
      <c r="G40" s="80">
        <v>535500</v>
      </c>
      <c r="H40" s="80">
        <v>137488</v>
      </c>
      <c r="I40" s="80">
        <v>244836</v>
      </c>
      <c r="J40" s="80">
        <v>60903</v>
      </c>
      <c r="K40" s="80">
        <v>80271</v>
      </c>
      <c r="L40" s="80">
        <v>39560</v>
      </c>
      <c r="M40" s="80">
        <v>4850039</v>
      </c>
      <c r="N40" s="80">
        <v>296907</v>
      </c>
      <c r="O40" s="80">
        <v>2429447</v>
      </c>
      <c r="P40" s="80">
        <v>0</v>
      </c>
      <c r="Q40" s="80">
        <v>39148</v>
      </c>
      <c r="R40" s="80">
        <v>215309</v>
      </c>
      <c r="S40" s="80">
        <v>0</v>
      </c>
      <c r="T40" s="80">
        <v>4302361</v>
      </c>
      <c r="U40" s="80">
        <v>0</v>
      </c>
      <c r="V40" s="80">
        <v>0</v>
      </c>
      <c r="W40" s="80">
        <v>1500521</v>
      </c>
      <c r="X40" s="80">
        <v>26207</v>
      </c>
      <c r="Y40" s="80">
        <v>0</v>
      </c>
      <c r="Z40" s="80">
        <v>111088</v>
      </c>
      <c r="AA40" s="80">
        <v>0</v>
      </c>
      <c r="AB40" s="81">
        <v>1068350</v>
      </c>
    </row>
    <row r="41" spans="1:28" ht="15" customHeight="1" x14ac:dyDescent="0.25">
      <c r="A41" s="7"/>
      <c r="B41" s="82" t="s">
        <v>195</v>
      </c>
      <c r="C41" s="124"/>
      <c r="D41" s="124"/>
      <c r="E41" s="124"/>
      <c r="F41" s="124"/>
      <c r="G41" s="124"/>
      <c r="H41" s="124"/>
      <c r="I41" s="124"/>
      <c r="J41" s="124"/>
      <c r="K41" s="124"/>
      <c r="L41" s="124"/>
      <c r="M41" s="124"/>
      <c r="N41" s="124"/>
      <c r="O41" s="124"/>
      <c r="P41" s="124"/>
      <c r="Q41" s="124"/>
      <c r="R41" s="124"/>
      <c r="S41" s="124"/>
      <c r="T41" s="124"/>
      <c r="U41" s="124"/>
      <c r="W41" s="124"/>
      <c r="X41" s="124"/>
      <c r="Y41" s="124"/>
      <c r="Z41" s="124"/>
      <c r="AA41" s="124"/>
      <c r="AB41" s="125"/>
    </row>
    <row r="42" spans="1:28" ht="15" customHeight="1" x14ac:dyDescent="0.25">
      <c r="A42" s="7"/>
      <c r="B42" s="79" t="s">
        <v>212</v>
      </c>
      <c r="C42" s="80">
        <v>20096</v>
      </c>
      <c r="D42" s="80">
        <v>2145</v>
      </c>
      <c r="E42" s="80">
        <v>2412955</v>
      </c>
      <c r="F42" s="80">
        <v>2528</v>
      </c>
      <c r="G42" s="80">
        <v>249</v>
      </c>
      <c r="H42" s="80">
        <v>30</v>
      </c>
      <c r="I42" s="80">
        <v>0</v>
      </c>
      <c r="J42" s="80">
        <v>15052</v>
      </c>
      <c r="K42" s="80">
        <v>162392</v>
      </c>
      <c r="L42" s="80">
        <v>0</v>
      </c>
      <c r="M42" s="80">
        <v>96592</v>
      </c>
      <c r="N42" s="80">
        <v>17946</v>
      </c>
      <c r="O42" s="80">
        <v>1449488</v>
      </c>
      <c r="P42" s="80">
        <v>8051</v>
      </c>
      <c r="Q42" s="80">
        <v>1268</v>
      </c>
      <c r="R42" s="80">
        <v>433445</v>
      </c>
      <c r="S42" s="80">
        <v>9367</v>
      </c>
      <c r="T42" s="80">
        <v>137741</v>
      </c>
      <c r="U42" s="80">
        <v>136</v>
      </c>
      <c r="V42" s="80">
        <v>0</v>
      </c>
      <c r="W42" s="80">
        <v>39920</v>
      </c>
      <c r="X42" s="80">
        <v>1870</v>
      </c>
      <c r="Y42" s="80">
        <v>0</v>
      </c>
      <c r="Z42" s="80">
        <v>0</v>
      </c>
      <c r="AA42" s="80">
        <v>0</v>
      </c>
      <c r="AB42" s="81">
        <v>2599</v>
      </c>
    </row>
    <row r="43" spans="1:28" ht="15" customHeight="1" x14ac:dyDescent="0.25">
      <c r="A43" s="7"/>
      <c r="B43" s="82" t="s">
        <v>197</v>
      </c>
      <c r="C43" s="124"/>
      <c r="D43" s="124"/>
      <c r="E43" s="124"/>
      <c r="F43" s="124"/>
      <c r="G43" s="124"/>
      <c r="H43" s="124"/>
      <c r="I43" s="124"/>
      <c r="J43" s="124"/>
      <c r="K43" s="124"/>
      <c r="L43" s="124"/>
      <c r="M43" s="124"/>
      <c r="N43" s="124"/>
      <c r="O43" s="124"/>
      <c r="P43" s="124"/>
      <c r="Q43" s="124"/>
      <c r="R43" s="124"/>
      <c r="S43" s="124"/>
      <c r="T43" s="124"/>
      <c r="U43" s="124"/>
      <c r="W43" s="124"/>
      <c r="X43" s="124"/>
      <c r="Y43" s="124"/>
      <c r="Z43" s="124"/>
      <c r="AA43" s="124"/>
      <c r="AB43" s="125"/>
    </row>
    <row r="44" spans="1:28" ht="15" customHeight="1" x14ac:dyDescent="0.25">
      <c r="A44" s="7"/>
      <c r="B44" s="79" t="s">
        <v>213</v>
      </c>
      <c r="C44" s="80">
        <v>0</v>
      </c>
      <c r="D44" s="80">
        <v>5055</v>
      </c>
      <c r="E44" s="80">
        <v>3722</v>
      </c>
      <c r="F44" s="80">
        <v>0</v>
      </c>
      <c r="G44" s="80">
        <v>0</v>
      </c>
      <c r="H44" s="80">
        <v>1465</v>
      </c>
      <c r="I44" s="80">
        <v>0</v>
      </c>
      <c r="J44" s="80">
        <v>0</v>
      </c>
      <c r="K44" s="80">
        <v>971999</v>
      </c>
      <c r="L44" s="80">
        <v>105911</v>
      </c>
      <c r="M44" s="80">
        <v>1461839</v>
      </c>
      <c r="N44" s="80">
        <v>0</v>
      </c>
      <c r="O44" s="80">
        <v>2785192</v>
      </c>
      <c r="P44" s="80">
        <v>0</v>
      </c>
      <c r="Q44" s="80">
        <v>167</v>
      </c>
      <c r="R44" s="80">
        <v>0</v>
      </c>
      <c r="S44" s="80">
        <v>0</v>
      </c>
      <c r="T44" s="80">
        <v>269459</v>
      </c>
      <c r="U44" s="80">
        <v>639576</v>
      </c>
      <c r="V44" s="80">
        <v>0</v>
      </c>
      <c r="W44" s="80">
        <v>475631</v>
      </c>
      <c r="X44" s="80">
        <v>6884</v>
      </c>
      <c r="Y44" s="80">
        <v>0</v>
      </c>
      <c r="Z44" s="80">
        <v>0</v>
      </c>
      <c r="AA44" s="80">
        <v>0</v>
      </c>
      <c r="AB44" s="81">
        <v>548</v>
      </c>
    </row>
    <row r="45" spans="1:28" ht="15" customHeight="1" x14ac:dyDescent="0.25">
      <c r="A45" s="7"/>
      <c r="B45" s="82" t="s">
        <v>199</v>
      </c>
      <c r="C45" s="124"/>
      <c r="D45" s="124"/>
      <c r="E45" s="124"/>
      <c r="F45" s="124"/>
      <c r="G45" s="124"/>
      <c r="H45" s="124"/>
      <c r="I45" s="124"/>
      <c r="J45" s="124"/>
      <c r="K45" s="124"/>
      <c r="L45" s="124"/>
      <c r="M45" s="124"/>
      <c r="N45" s="124"/>
      <c r="O45" s="124"/>
      <c r="P45" s="124"/>
      <c r="Q45" s="124"/>
      <c r="R45" s="124"/>
      <c r="S45" s="124"/>
      <c r="T45" s="124"/>
      <c r="U45" s="124"/>
      <c r="W45" s="124"/>
      <c r="X45" s="124"/>
      <c r="Y45" s="124"/>
      <c r="Z45" s="124"/>
      <c r="AA45" s="124"/>
      <c r="AB45" s="125"/>
    </row>
    <row r="46" spans="1:28" ht="15" customHeight="1" x14ac:dyDescent="0.25">
      <c r="A46" s="7"/>
      <c r="B46" s="79" t="s">
        <v>214</v>
      </c>
      <c r="C46" s="85">
        <v>-18998</v>
      </c>
      <c r="D46" s="85">
        <v>-6578</v>
      </c>
      <c r="E46" s="85">
        <v>-689742</v>
      </c>
      <c r="F46" s="85">
        <v>0</v>
      </c>
      <c r="G46" s="85">
        <v>-231</v>
      </c>
      <c r="H46" s="85">
        <v>0</v>
      </c>
      <c r="I46" s="85">
        <v>-22</v>
      </c>
      <c r="J46" s="85">
        <v>-5249</v>
      </c>
      <c r="K46" s="85">
        <v>-172324</v>
      </c>
      <c r="L46" s="85">
        <v>-13163</v>
      </c>
      <c r="M46" s="85">
        <v>-592103</v>
      </c>
      <c r="N46" s="85">
        <v>0</v>
      </c>
      <c r="O46" s="85">
        <v>-1651578</v>
      </c>
      <c r="P46" s="85">
        <v>0</v>
      </c>
      <c r="Q46" s="85">
        <v>-167</v>
      </c>
      <c r="R46" s="85">
        <v>-140905</v>
      </c>
      <c r="S46" s="85">
        <v>-1641</v>
      </c>
      <c r="T46" s="85">
        <v>-109130</v>
      </c>
      <c r="U46" s="85">
        <v>0</v>
      </c>
      <c r="V46" s="85">
        <v>0</v>
      </c>
      <c r="W46" s="85">
        <v>-165398</v>
      </c>
      <c r="X46" s="85">
        <v>-6029</v>
      </c>
      <c r="Y46" s="85">
        <v>0</v>
      </c>
      <c r="Z46" s="85">
        <v>0</v>
      </c>
      <c r="AA46" s="85">
        <v>0</v>
      </c>
      <c r="AB46" s="86">
        <v>-225</v>
      </c>
    </row>
    <row r="47" spans="1:28" ht="15" customHeight="1" x14ac:dyDescent="0.25">
      <c r="A47" s="7"/>
      <c r="B47" s="82" t="s">
        <v>215</v>
      </c>
      <c r="C47" s="124"/>
      <c r="D47" s="124"/>
      <c r="E47" s="124"/>
      <c r="F47" s="124"/>
      <c r="G47" s="124"/>
      <c r="H47" s="124"/>
      <c r="I47" s="124"/>
      <c r="J47" s="124"/>
      <c r="K47" s="124"/>
      <c r="L47" s="124"/>
      <c r="M47" s="124"/>
      <c r="N47" s="124"/>
      <c r="O47" s="124"/>
      <c r="P47" s="124"/>
      <c r="Q47" s="124"/>
      <c r="R47" s="124"/>
      <c r="S47" s="124"/>
      <c r="T47" s="124"/>
      <c r="U47" s="124"/>
      <c r="W47" s="124"/>
      <c r="X47" s="124"/>
      <c r="Y47" s="124"/>
      <c r="Z47" s="124"/>
      <c r="AA47" s="124"/>
      <c r="AB47" s="125"/>
    </row>
    <row r="48" spans="1:28" s="1" customFormat="1" ht="15" customHeight="1" x14ac:dyDescent="0.25">
      <c r="A48" s="7" t="s">
        <v>14</v>
      </c>
      <c r="B48" s="10" t="s">
        <v>216</v>
      </c>
      <c r="C48" s="75">
        <v>530436</v>
      </c>
      <c r="D48" s="75">
        <v>500</v>
      </c>
      <c r="E48" s="75">
        <v>1254472</v>
      </c>
      <c r="F48" s="75">
        <v>868567</v>
      </c>
      <c r="G48" s="75">
        <v>15970</v>
      </c>
      <c r="H48" s="75">
        <v>809</v>
      </c>
      <c r="I48" s="75">
        <v>59695</v>
      </c>
      <c r="J48" s="75">
        <v>1400</v>
      </c>
      <c r="K48" s="75">
        <v>558711</v>
      </c>
      <c r="L48" s="75">
        <v>0</v>
      </c>
      <c r="M48" s="75">
        <v>3808638</v>
      </c>
      <c r="N48" s="75">
        <v>160513</v>
      </c>
      <c r="O48" s="75">
        <v>752892</v>
      </c>
      <c r="P48" s="75">
        <v>112019</v>
      </c>
      <c r="Q48" s="75">
        <v>306690</v>
      </c>
      <c r="R48" s="75">
        <v>6957</v>
      </c>
      <c r="S48" s="75">
        <v>32686</v>
      </c>
      <c r="T48" s="75">
        <v>724499</v>
      </c>
      <c r="U48" s="75">
        <v>129</v>
      </c>
      <c r="V48" s="75">
        <v>0</v>
      </c>
      <c r="W48" s="75">
        <v>805375</v>
      </c>
      <c r="X48" s="75">
        <v>164527</v>
      </c>
      <c r="Y48" s="75">
        <v>170932</v>
      </c>
      <c r="Z48" s="75">
        <v>344278</v>
      </c>
      <c r="AA48" s="75">
        <v>0</v>
      </c>
      <c r="AB48" s="76">
        <v>147626</v>
      </c>
    </row>
    <row r="49" spans="1:28" s="1" customFormat="1" ht="15" customHeight="1" x14ac:dyDescent="0.25">
      <c r="A49" s="7"/>
      <c r="B49" s="12" t="s">
        <v>217</v>
      </c>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23"/>
    </row>
    <row r="50" spans="1:28" ht="15" customHeight="1" x14ac:dyDescent="0.25">
      <c r="A50" s="7"/>
      <c r="B50" s="79" t="s">
        <v>218</v>
      </c>
      <c r="C50" s="80">
        <v>0</v>
      </c>
      <c r="D50" s="80">
        <v>0</v>
      </c>
      <c r="E50" s="80">
        <v>0</v>
      </c>
      <c r="F50" s="80">
        <v>0</v>
      </c>
      <c r="G50" s="80">
        <v>0</v>
      </c>
      <c r="H50" s="80">
        <v>0</v>
      </c>
      <c r="I50" s="80">
        <v>0</v>
      </c>
      <c r="J50" s="80">
        <v>0</v>
      </c>
      <c r="K50" s="80">
        <v>0</v>
      </c>
      <c r="L50" s="80">
        <v>0</v>
      </c>
      <c r="M50" s="80">
        <v>0</v>
      </c>
      <c r="N50" s="80">
        <v>0</v>
      </c>
      <c r="O50" s="80">
        <v>0</v>
      </c>
      <c r="P50" s="80">
        <v>0</v>
      </c>
      <c r="Q50" s="80">
        <v>0</v>
      </c>
      <c r="R50" s="80">
        <v>0</v>
      </c>
      <c r="S50" s="80">
        <v>0</v>
      </c>
      <c r="T50" s="80">
        <v>0</v>
      </c>
      <c r="U50" s="80">
        <v>0</v>
      </c>
      <c r="V50" s="80">
        <v>0</v>
      </c>
      <c r="W50" s="80">
        <v>0</v>
      </c>
      <c r="X50" s="80">
        <v>0</v>
      </c>
      <c r="Y50" s="80">
        <v>0</v>
      </c>
      <c r="Z50" s="80">
        <v>250002</v>
      </c>
      <c r="AA50" s="80">
        <v>0</v>
      </c>
      <c r="AB50" s="81">
        <v>0</v>
      </c>
    </row>
    <row r="51" spans="1:28" ht="15" customHeight="1" x14ac:dyDescent="0.25">
      <c r="A51" s="7"/>
      <c r="B51" s="82" t="s">
        <v>219</v>
      </c>
      <c r="C51" s="124"/>
      <c r="D51" s="124"/>
      <c r="E51" s="124"/>
      <c r="F51" s="124"/>
      <c r="G51" s="124"/>
      <c r="H51" s="124"/>
      <c r="I51" s="124"/>
      <c r="J51" s="124"/>
      <c r="K51" s="124"/>
      <c r="L51" s="124"/>
      <c r="M51" s="124"/>
      <c r="N51" s="124"/>
      <c r="O51" s="124"/>
      <c r="P51" s="124"/>
      <c r="Q51" s="124"/>
      <c r="R51" s="124"/>
      <c r="S51" s="124"/>
      <c r="T51" s="124"/>
      <c r="U51" s="124"/>
      <c r="W51" s="124"/>
      <c r="X51" s="124"/>
      <c r="Y51" s="124"/>
      <c r="Z51" s="124"/>
      <c r="AA51" s="124"/>
      <c r="AB51" s="125"/>
    </row>
    <row r="52" spans="1:28" ht="15" customHeight="1" x14ac:dyDescent="0.25">
      <c r="A52" s="7"/>
      <c r="B52" s="79" t="s">
        <v>220</v>
      </c>
      <c r="C52" s="85">
        <v>72430</v>
      </c>
      <c r="D52" s="85">
        <v>500</v>
      </c>
      <c r="E52" s="85">
        <v>86949</v>
      </c>
      <c r="F52" s="85">
        <v>868567</v>
      </c>
      <c r="G52" s="85">
        <v>0</v>
      </c>
      <c r="H52" s="85">
        <v>700</v>
      </c>
      <c r="I52" s="85">
        <v>5789</v>
      </c>
      <c r="J52" s="85">
        <v>1400</v>
      </c>
      <c r="K52" s="85">
        <v>9645</v>
      </c>
      <c r="L52" s="85">
        <v>0</v>
      </c>
      <c r="M52" s="85">
        <v>950440</v>
      </c>
      <c r="N52" s="85">
        <v>2513</v>
      </c>
      <c r="O52" s="85">
        <v>219474</v>
      </c>
      <c r="P52" s="85">
        <v>112019</v>
      </c>
      <c r="Q52" s="85">
        <v>306690</v>
      </c>
      <c r="R52" s="85">
        <v>0</v>
      </c>
      <c r="S52" s="85">
        <v>600</v>
      </c>
      <c r="T52" s="85">
        <v>251466</v>
      </c>
      <c r="U52" s="85">
        <v>129</v>
      </c>
      <c r="V52" s="85">
        <v>0</v>
      </c>
      <c r="W52" s="85">
        <v>454114</v>
      </c>
      <c r="X52" s="85">
        <v>56</v>
      </c>
      <c r="Y52" s="85">
        <v>0</v>
      </c>
      <c r="Z52" s="85">
        <v>36130</v>
      </c>
      <c r="AA52" s="85">
        <v>0</v>
      </c>
      <c r="AB52" s="86">
        <v>147626</v>
      </c>
    </row>
    <row r="53" spans="1:28" ht="15" customHeight="1" x14ac:dyDescent="0.25">
      <c r="A53" s="7"/>
      <c r="B53" s="82" t="s">
        <v>153</v>
      </c>
      <c r="C53" s="124"/>
      <c r="D53" s="124"/>
      <c r="E53" s="124"/>
      <c r="F53" s="124"/>
      <c r="G53" s="124"/>
      <c r="H53" s="124"/>
      <c r="I53" s="124"/>
      <c r="J53" s="124"/>
      <c r="K53" s="124"/>
      <c r="L53" s="124"/>
      <c r="M53" s="124"/>
      <c r="N53" s="124"/>
      <c r="O53" s="124"/>
      <c r="P53" s="124"/>
      <c r="Q53" s="124"/>
      <c r="R53" s="124"/>
      <c r="S53" s="124"/>
      <c r="T53" s="124"/>
      <c r="U53" s="124"/>
      <c r="W53" s="124"/>
      <c r="X53" s="124"/>
      <c r="Y53" s="124"/>
      <c r="Z53" s="124"/>
      <c r="AA53" s="124"/>
      <c r="AB53" s="125"/>
    </row>
    <row r="54" spans="1:28" ht="15" customHeight="1" x14ac:dyDescent="0.25">
      <c r="A54" s="7"/>
      <c r="B54" s="79" t="s">
        <v>221</v>
      </c>
      <c r="C54" s="80">
        <v>457212</v>
      </c>
      <c r="D54" s="80">
        <v>0</v>
      </c>
      <c r="E54" s="80">
        <v>39000</v>
      </c>
      <c r="F54" s="80">
        <v>0</v>
      </c>
      <c r="G54" s="80">
        <v>0</v>
      </c>
      <c r="H54" s="80">
        <v>109</v>
      </c>
      <c r="I54" s="80">
        <v>0</v>
      </c>
      <c r="J54" s="80">
        <v>0</v>
      </c>
      <c r="K54" s="80">
        <v>229113</v>
      </c>
      <c r="L54" s="80">
        <v>0</v>
      </c>
      <c r="M54" s="80">
        <v>2183803</v>
      </c>
      <c r="N54" s="80">
        <v>0</v>
      </c>
      <c r="O54" s="80">
        <v>192527</v>
      </c>
      <c r="P54" s="80">
        <v>0</v>
      </c>
      <c r="Q54" s="80">
        <v>0</v>
      </c>
      <c r="R54" s="80">
        <v>6157</v>
      </c>
      <c r="S54" s="80">
        <v>0</v>
      </c>
      <c r="T54" s="80">
        <v>167738</v>
      </c>
      <c r="U54" s="80">
        <v>0</v>
      </c>
      <c r="V54" s="80">
        <v>0</v>
      </c>
      <c r="W54" s="80">
        <v>122376</v>
      </c>
      <c r="X54" s="80">
        <v>159715</v>
      </c>
      <c r="Y54" s="80">
        <v>0</v>
      </c>
      <c r="Z54" s="80">
        <v>50158</v>
      </c>
      <c r="AA54" s="80">
        <v>0</v>
      </c>
      <c r="AB54" s="81">
        <v>0</v>
      </c>
    </row>
    <row r="55" spans="1:28" ht="15" customHeight="1" x14ac:dyDescent="0.25">
      <c r="A55" s="7"/>
      <c r="B55" s="82" t="s">
        <v>222</v>
      </c>
      <c r="C55" s="124"/>
      <c r="D55" s="124"/>
      <c r="E55" s="124"/>
      <c r="F55" s="124"/>
      <c r="G55" s="124"/>
      <c r="H55" s="124"/>
      <c r="I55" s="124"/>
      <c r="J55" s="124"/>
      <c r="K55" s="124"/>
      <c r="L55" s="124"/>
      <c r="M55" s="124"/>
      <c r="N55" s="124"/>
      <c r="O55" s="124"/>
      <c r="P55" s="124"/>
      <c r="Q55" s="124"/>
      <c r="R55" s="124"/>
      <c r="S55" s="124"/>
      <c r="T55" s="124"/>
      <c r="U55" s="124"/>
      <c r="W55" s="124"/>
      <c r="X55" s="124"/>
      <c r="Y55" s="124"/>
      <c r="Z55" s="124"/>
      <c r="AA55" s="124"/>
      <c r="AB55" s="125"/>
    </row>
    <row r="56" spans="1:28" ht="15" customHeight="1" x14ac:dyDescent="0.25">
      <c r="A56" s="7"/>
      <c r="B56" s="79" t="s">
        <v>223</v>
      </c>
      <c r="C56" s="85">
        <v>794</v>
      </c>
      <c r="D56" s="85">
        <v>0</v>
      </c>
      <c r="E56" s="85">
        <v>748818</v>
      </c>
      <c r="F56" s="85">
        <v>0</v>
      </c>
      <c r="G56" s="85">
        <v>15970</v>
      </c>
      <c r="H56" s="85">
        <v>0</v>
      </c>
      <c r="I56" s="85">
        <v>37162</v>
      </c>
      <c r="J56" s="85">
        <v>0</v>
      </c>
      <c r="K56" s="85">
        <v>316548</v>
      </c>
      <c r="L56" s="85">
        <v>0</v>
      </c>
      <c r="M56" s="85">
        <v>681520</v>
      </c>
      <c r="N56" s="85">
        <v>158000</v>
      </c>
      <c r="O56" s="85">
        <v>390585</v>
      </c>
      <c r="P56" s="85">
        <v>0</v>
      </c>
      <c r="Q56" s="85">
        <v>0</v>
      </c>
      <c r="R56" s="85">
        <v>800</v>
      </c>
      <c r="S56" s="85">
        <v>-30</v>
      </c>
      <c r="T56" s="85">
        <v>254912</v>
      </c>
      <c r="U56" s="85">
        <v>0</v>
      </c>
      <c r="V56" s="85">
        <v>0</v>
      </c>
      <c r="W56" s="85">
        <v>228885</v>
      </c>
      <c r="X56" s="85">
        <v>20144</v>
      </c>
      <c r="Y56" s="85">
        <v>0</v>
      </c>
      <c r="Z56" s="85">
        <v>7988</v>
      </c>
      <c r="AA56" s="85">
        <v>0</v>
      </c>
      <c r="AB56" s="86">
        <v>0</v>
      </c>
    </row>
    <row r="57" spans="1:28" ht="15" customHeight="1" x14ac:dyDescent="0.25">
      <c r="A57" s="7"/>
      <c r="B57" s="82" t="s">
        <v>224</v>
      </c>
      <c r="C57" s="124"/>
      <c r="D57" s="124"/>
      <c r="E57" s="124"/>
      <c r="F57" s="124"/>
      <c r="G57" s="124"/>
      <c r="H57" s="124"/>
      <c r="I57" s="124"/>
      <c r="J57" s="124"/>
      <c r="K57" s="124"/>
      <c r="L57" s="124"/>
      <c r="M57" s="124"/>
      <c r="N57" s="124"/>
      <c r="O57" s="124"/>
      <c r="P57" s="124"/>
      <c r="Q57" s="124"/>
      <c r="R57" s="124"/>
      <c r="S57" s="124"/>
      <c r="T57" s="124"/>
      <c r="U57" s="124"/>
      <c r="W57" s="124"/>
      <c r="X57" s="124"/>
      <c r="Y57" s="124"/>
      <c r="Z57" s="124"/>
      <c r="AA57" s="124"/>
      <c r="AB57" s="125"/>
    </row>
    <row r="58" spans="1:28" ht="15" customHeight="1" x14ac:dyDescent="0.25">
      <c r="A58" s="7"/>
      <c r="B58" s="79" t="s">
        <v>225</v>
      </c>
      <c r="C58" s="80">
        <v>0</v>
      </c>
      <c r="D58" s="80">
        <v>0</v>
      </c>
      <c r="E58" s="80">
        <v>379705</v>
      </c>
      <c r="F58" s="80">
        <v>0</v>
      </c>
      <c r="G58" s="80">
        <v>0</v>
      </c>
      <c r="H58" s="80">
        <v>0</v>
      </c>
      <c r="I58" s="80">
        <v>16744</v>
      </c>
      <c r="J58" s="80">
        <v>0</v>
      </c>
      <c r="K58" s="80">
        <v>3405</v>
      </c>
      <c r="L58" s="80">
        <v>0</v>
      </c>
      <c r="M58" s="80">
        <v>0</v>
      </c>
      <c r="N58" s="80">
        <v>0</v>
      </c>
      <c r="O58" s="80">
        <v>21463</v>
      </c>
      <c r="P58" s="80">
        <v>0</v>
      </c>
      <c r="Q58" s="80">
        <v>0</v>
      </c>
      <c r="R58" s="80">
        <v>0</v>
      </c>
      <c r="S58" s="80">
        <v>32116</v>
      </c>
      <c r="T58" s="80">
        <v>50383</v>
      </c>
      <c r="U58" s="80">
        <v>0</v>
      </c>
      <c r="V58" s="80">
        <v>0</v>
      </c>
      <c r="W58" s="80">
        <v>0</v>
      </c>
      <c r="X58" s="80">
        <v>0</v>
      </c>
      <c r="Y58" s="80">
        <v>0</v>
      </c>
      <c r="Z58" s="80">
        <v>0</v>
      </c>
      <c r="AA58" s="80">
        <v>0</v>
      </c>
      <c r="AB58" s="81">
        <v>0</v>
      </c>
    </row>
    <row r="59" spans="1:28" ht="15" customHeight="1" x14ac:dyDescent="0.25">
      <c r="A59" s="7"/>
      <c r="B59" s="82" t="s">
        <v>226</v>
      </c>
      <c r="C59" s="124"/>
      <c r="D59" s="124"/>
      <c r="E59" s="124"/>
      <c r="F59" s="124"/>
      <c r="G59" s="124"/>
      <c r="H59" s="124"/>
      <c r="I59" s="124"/>
      <c r="J59" s="124"/>
      <c r="K59" s="124"/>
      <c r="L59" s="124"/>
      <c r="M59" s="124"/>
      <c r="N59" s="124"/>
      <c r="O59" s="124"/>
      <c r="P59" s="124"/>
      <c r="Q59" s="124"/>
      <c r="R59" s="124"/>
      <c r="S59" s="124"/>
      <c r="T59" s="124"/>
      <c r="U59" s="124"/>
      <c r="W59" s="124"/>
      <c r="X59" s="124"/>
      <c r="Y59" s="124"/>
      <c r="Z59" s="124"/>
      <c r="AA59" s="124"/>
      <c r="AB59" s="125"/>
    </row>
    <row r="60" spans="1:28" ht="15" customHeight="1" x14ac:dyDescent="0.25">
      <c r="A60" s="7"/>
      <c r="B60" s="79" t="s">
        <v>227</v>
      </c>
      <c r="C60" s="80">
        <v>0</v>
      </c>
      <c r="D60" s="80">
        <v>0</v>
      </c>
      <c r="E60" s="80">
        <v>0</v>
      </c>
      <c r="F60" s="80">
        <v>0</v>
      </c>
      <c r="G60" s="80">
        <v>0</v>
      </c>
      <c r="H60" s="80">
        <v>0</v>
      </c>
      <c r="I60" s="80">
        <v>0</v>
      </c>
      <c r="J60" s="80">
        <v>0</v>
      </c>
      <c r="K60" s="80">
        <v>0</v>
      </c>
      <c r="L60" s="80">
        <v>0</v>
      </c>
      <c r="M60" s="80">
        <v>-7125</v>
      </c>
      <c r="N60" s="80">
        <v>0</v>
      </c>
      <c r="O60" s="80">
        <v>-71157</v>
      </c>
      <c r="P60" s="80">
        <v>0</v>
      </c>
      <c r="Q60" s="80">
        <v>0</v>
      </c>
      <c r="R60" s="80">
        <v>0</v>
      </c>
      <c r="S60" s="80">
        <v>0</v>
      </c>
      <c r="T60" s="80">
        <v>0</v>
      </c>
      <c r="U60" s="80">
        <v>0</v>
      </c>
      <c r="V60" s="80">
        <v>0</v>
      </c>
      <c r="W60" s="80">
        <v>0</v>
      </c>
      <c r="X60" s="80">
        <v>-15388</v>
      </c>
      <c r="Y60" s="80">
        <v>0</v>
      </c>
      <c r="Z60" s="80">
        <v>0</v>
      </c>
      <c r="AA60" s="80">
        <v>0</v>
      </c>
      <c r="AB60" s="81">
        <v>0</v>
      </c>
    </row>
    <row r="61" spans="1:28" ht="15" customHeight="1" x14ac:dyDescent="0.25">
      <c r="A61" s="7"/>
      <c r="B61" s="82" t="s">
        <v>215</v>
      </c>
      <c r="C61" s="124"/>
      <c r="D61" s="124"/>
      <c r="E61" s="124"/>
      <c r="F61" s="124"/>
      <c r="G61" s="124"/>
      <c r="H61" s="124"/>
      <c r="I61" s="124"/>
      <c r="J61" s="124"/>
      <c r="K61" s="124"/>
      <c r="L61" s="124"/>
      <c r="M61" s="124"/>
      <c r="N61" s="124"/>
      <c r="O61" s="124"/>
      <c r="P61" s="124"/>
      <c r="Q61" s="124"/>
      <c r="R61" s="124"/>
      <c r="S61" s="124"/>
      <c r="T61" s="124"/>
      <c r="U61" s="124"/>
      <c r="W61" s="124"/>
      <c r="X61" s="124"/>
      <c r="Y61" s="124"/>
      <c r="Z61" s="124"/>
      <c r="AA61" s="124"/>
      <c r="AB61" s="125"/>
    </row>
    <row r="62" spans="1:28" s="1" customFormat="1" ht="15" customHeight="1" x14ac:dyDescent="0.25">
      <c r="A62" s="7" t="s">
        <v>15</v>
      </c>
      <c r="B62" s="10" t="s">
        <v>228</v>
      </c>
      <c r="C62" s="98">
        <v>4172692</v>
      </c>
      <c r="D62" s="98">
        <v>94537</v>
      </c>
      <c r="E62" s="98">
        <v>33356945</v>
      </c>
      <c r="F62" s="98">
        <v>42306</v>
      </c>
      <c r="G62" s="98">
        <v>1289244</v>
      </c>
      <c r="H62" s="98">
        <v>309094</v>
      </c>
      <c r="I62" s="98">
        <v>467828</v>
      </c>
      <c r="J62" s="98">
        <v>328849</v>
      </c>
      <c r="K62" s="98">
        <v>12748717</v>
      </c>
      <c r="L62" s="98">
        <v>46994</v>
      </c>
      <c r="M62" s="98">
        <v>48072190</v>
      </c>
      <c r="N62" s="98">
        <v>240418</v>
      </c>
      <c r="O62" s="98">
        <v>23492905</v>
      </c>
      <c r="P62" s="98">
        <v>346994</v>
      </c>
      <c r="Q62" s="98">
        <v>159727</v>
      </c>
      <c r="R62" s="98">
        <v>8782890</v>
      </c>
      <c r="S62" s="98">
        <v>2956459</v>
      </c>
      <c r="T62" s="98">
        <v>21633285</v>
      </c>
      <c r="U62" s="98">
        <v>1432253</v>
      </c>
      <c r="V62" s="98">
        <v>1308644</v>
      </c>
      <c r="W62" s="98">
        <v>40460484</v>
      </c>
      <c r="X62" s="98">
        <v>300583</v>
      </c>
      <c r="Y62" s="98">
        <v>4782168</v>
      </c>
      <c r="Z62" s="98">
        <v>238633</v>
      </c>
      <c r="AA62" s="98">
        <v>0</v>
      </c>
      <c r="AB62" s="99">
        <v>2585088</v>
      </c>
    </row>
    <row r="63" spans="1:28" s="1" customFormat="1" ht="15" customHeight="1" x14ac:dyDescent="0.25">
      <c r="A63" s="7"/>
      <c r="B63" s="12" t="s">
        <v>229</v>
      </c>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23"/>
    </row>
    <row r="64" spans="1:28" ht="15" customHeight="1" x14ac:dyDescent="0.25">
      <c r="A64" s="7"/>
      <c r="B64" s="79" t="s">
        <v>230</v>
      </c>
      <c r="C64" s="80">
        <v>3648223</v>
      </c>
      <c r="D64" s="80">
        <v>94631</v>
      </c>
      <c r="E64" s="80">
        <v>31606128</v>
      </c>
      <c r="F64" s="80">
        <v>42112</v>
      </c>
      <c r="G64" s="80">
        <v>1248664</v>
      </c>
      <c r="H64" s="80">
        <v>39062</v>
      </c>
      <c r="I64" s="80">
        <v>359229</v>
      </c>
      <c r="J64" s="80">
        <v>257371</v>
      </c>
      <c r="K64" s="80">
        <v>8666491</v>
      </c>
      <c r="L64" s="80">
        <v>35266</v>
      </c>
      <c r="M64" s="80">
        <v>38020637</v>
      </c>
      <c r="N64" s="80">
        <v>270681</v>
      </c>
      <c r="O64" s="80">
        <v>23720930</v>
      </c>
      <c r="P64" s="80">
        <v>352695</v>
      </c>
      <c r="Q64" s="80">
        <v>160440</v>
      </c>
      <c r="R64" s="80">
        <v>8623680</v>
      </c>
      <c r="S64" s="80">
        <v>2434246</v>
      </c>
      <c r="T64" s="80">
        <v>16133344</v>
      </c>
      <c r="U64" s="80">
        <v>787489</v>
      </c>
      <c r="V64" s="80">
        <v>726546</v>
      </c>
      <c r="W64" s="80">
        <v>33166761</v>
      </c>
      <c r="X64" s="80">
        <v>328817</v>
      </c>
      <c r="Y64" s="80">
        <v>0</v>
      </c>
      <c r="Z64" s="80">
        <v>252989</v>
      </c>
      <c r="AA64" s="80">
        <v>0</v>
      </c>
      <c r="AB64" s="81">
        <v>1579745</v>
      </c>
    </row>
    <row r="65" spans="1:28" ht="15" customHeight="1" x14ac:dyDescent="0.25">
      <c r="A65" s="7"/>
      <c r="B65" s="82" t="s">
        <v>231</v>
      </c>
      <c r="C65" s="124"/>
      <c r="D65" s="124"/>
      <c r="E65" s="124"/>
      <c r="F65" s="124"/>
      <c r="G65" s="124"/>
      <c r="H65" s="124"/>
      <c r="I65" s="124"/>
      <c r="J65" s="124"/>
      <c r="K65" s="124"/>
      <c r="L65" s="124"/>
      <c r="M65" s="124"/>
      <c r="N65" s="124"/>
      <c r="O65" s="124"/>
      <c r="P65" s="124"/>
      <c r="Q65" s="124"/>
      <c r="R65" s="124"/>
      <c r="S65" s="124"/>
      <c r="T65" s="124"/>
      <c r="U65" s="124"/>
      <c r="W65" s="124"/>
      <c r="X65" s="124"/>
      <c r="Y65" s="124"/>
      <c r="Z65" s="124"/>
      <c r="AA65" s="124"/>
      <c r="AB65" s="125"/>
    </row>
    <row r="66" spans="1:28" ht="15" customHeight="1" x14ac:dyDescent="0.25">
      <c r="A66" s="7"/>
      <c r="B66" s="79" t="s">
        <v>232</v>
      </c>
      <c r="C66" s="85">
        <v>0</v>
      </c>
      <c r="D66" s="85">
        <v>0</v>
      </c>
      <c r="E66" s="85">
        <v>67353</v>
      </c>
      <c r="F66" s="85">
        <v>0</v>
      </c>
      <c r="G66" s="85">
        <v>0</v>
      </c>
      <c r="H66" s="85">
        <v>0</v>
      </c>
      <c r="I66" s="85">
        <v>0</v>
      </c>
      <c r="J66" s="85">
        <v>0</v>
      </c>
      <c r="K66" s="85">
        <v>3273998</v>
      </c>
      <c r="L66" s="85">
        <v>0</v>
      </c>
      <c r="M66" s="85">
        <v>3679425</v>
      </c>
      <c r="N66" s="85">
        <v>0</v>
      </c>
      <c r="O66" s="85">
        <v>397773</v>
      </c>
      <c r="P66" s="85">
        <v>0</v>
      </c>
      <c r="Q66" s="85">
        <v>0</v>
      </c>
      <c r="R66" s="85">
        <v>0</v>
      </c>
      <c r="S66" s="85">
        <v>0</v>
      </c>
      <c r="T66" s="85">
        <v>4519869</v>
      </c>
      <c r="U66" s="85">
        <v>646095</v>
      </c>
      <c r="V66" s="85">
        <v>593488</v>
      </c>
      <c r="W66" s="85">
        <v>2837091</v>
      </c>
      <c r="X66" s="85">
        <v>0</v>
      </c>
      <c r="Y66" s="85">
        <v>0</v>
      </c>
      <c r="Z66" s="85">
        <v>0</v>
      </c>
      <c r="AA66" s="85">
        <v>0</v>
      </c>
      <c r="AB66" s="86">
        <v>992551</v>
      </c>
    </row>
    <row r="67" spans="1:28" ht="15" customHeight="1" x14ac:dyDescent="0.25">
      <c r="A67" s="7"/>
      <c r="B67" s="82" t="s">
        <v>233</v>
      </c>
      <c r="C67" s="124"/>
      <c r="D67" s="124"/>
      <c r="E67" s="124"/>
      <c r="F67" s="124"/>
      <c r="G67" s="124"/>
      <c r="H67" s="124"/>
      <c r="I67" s="124"/>
      <c r="J67" s="124"/>
      <c r="K67" s="124"/>
      <c r="L67" s="124"/>
      <c r="M67" s="124"/>
      <c r="N67" s="124"/>
      <c r="O67" s="124"/>
      <c r="P67" s="124"/>
      <c r="Q67" s="124"/>
      <c r="R67" s="124"/>
      <c r="S67" s="124"/>
      <c r="T67" s="124"/>
      <c r="U67" s="124"/>
      <c r="W67" s="124"/>
      <c r="X67" s="124"/>
      <c r="Y67" s="124"/>
      <c r="Z67" s="124"/>
      <c r="AA67" s="124"/>
      <c r="AB67" s="125"/>
    </row>
    <row r="68" spans="1:28" ht="15" customHeight="1" x14ac:dyDescent="0.25">
      <c r="A68" s="7"/>
      <c r="B68" s="79" t="s">
        <v>234</v>
      </c>
      <c r="C68" s="85">
        <v>613510</v>
      </c>
      <c r="D68" s="85">
        <v>0</v>
      </c>
      <c r="E68" s="85">
        <v>1978609</v>
      </c>
      <c r="F68" s="85">
        <v>0</v>
      </c>
      <c r="G68" s="85">
        <v>0</v>
      </c>
      <c r="H68" s="85">
        <v>270132</v>
      </c>
      <c r="I68" s="85">
        <v>110232</v>
      </c>
      <c r="J68" s="85">
        <v>72103</v>
      </c>
      <c r="K68" s="85">
        <v>626185</v>
      </c>
      <c r="L68" s="85">
        <v>0</v>
      </c>
      <c r="M68" s="85">
        <v>6375844</v>
      </c>
      <c r="N68" s="85">
        <v>4250</v>
      </c>
      <c r="O68" s="85">
        <v>0</v>
      </c>
      <c r="P68" s="85">
        <v>0</v>
      </c>
      <c r="Q68" s="85">
        <v>0</v>
      </c>
      <c r="R68" s="85">
        <v>291836</v>
      </c>
      <c r="S68" s="85">
        <v>585217</v>
      </c>
      <c r="T68" s="85">
        <v>1000226</v>
      </c>
      <c r="U68" s="85">
        <v>0</v>
      </c>
      <c r="V68" s="85">
        <v>0</v>
      </c>
      <c r="W68" s="85">
        <v>4964202</v>
      </c>
      <c r="X68" s="85">
        <v>0</v>
      </c>
      <c r="Y68" s="85">
        <v>0</v>
      </c>
      <c r="Z68" s="85">
        <v>0</v>
      </c>
      <c r="AA68" s="85">
        <v>0</v>
      </c>
      <c r="AB68" s="86">
        <v>0</v>
      </c>
    </row>
    <row r="69" spans="1:28" ht="15" customHeight="1" x14ac:dyDescent="0.25">
      <c r="A69" s="7"/>
      <c r="B69" s="82" t="s">
        <v>235</v>
      </c>
      <c r="C69" s="124"/>
      <c r="D69" s="124"/>
      <c r="E69" s="124"/>
      <c r="F69" s="124"/>
      <c r="G69" s="124"/>
      <c r="H69" s="124"/>
      <c r="I69" s="124"/>
      <c r="J69" s="124"/>
      <c r="K69" s="124"/>
      <c r="L69" s="124"/>
      <c r="M69" s="124"/>
      <c r="N69" s="124"/>
      <c r="O69" s="124"/>
      <c r="P69" s="124"/>
      <c r="Q69" s="124"/>
      <c r="R69" s="124"/>
      <c r="S69" s="124"/>
      <c r="T69" s="124"/>
      <c r="U69" s="124"/>
      <c r="W69" s="124"/>
      <c r="X69" s="124"/>
      <c r="Y69" s="124"/>
      <c r="Z69" s="124"/>
      <c r="AA69" s="124"/>
      <c r="AB69" s="125"/>
    </row>
    <row r="70" spans="1:28" ht="15" customHeight="1" x14ac:dyDescent="0.25">
      <c r="A70" s="7"/>
      <c r="B70" s="79" t="s">
        <v>236</v>
      </c>
      <c r="C70" s="80">
        <v>200404</v>
      </c>
      <c r="D70" s="80">
        <v>1373</v>
      </c>
      <c r="E70" s="80">
        <v>2489985</v>
      </c>
      <c r="F70" s="80">
        <v>804</v>
      </c>
      <c r="G70" s="80">
        <v>119216</v>
      </c>
      <c r="H70" s="80">
        <v>148</v>
      </c>
      <c r="I70" s="80">
        <v>61918</v>
      </c>
      <c r="J70" s="80">
        <v>28158</v>
      </c>
      <c r="K70" s="80">
        <v>1190304</v>
      </c>
      <c r="L70" s="80">
        <v>21414</v>
      </c>
      <c r="M70" s="80">
        <v>4195360</v>
      </c>
      <c r="N70" s="80">
        <v>1292</v>
      </c>
      <c r="O70" s="80">
        <v>5068060</v>
      </c>
      <c r="P70" s="80">
        <v>17525</v>
      </c>
      <c r="Q70" s="80">
        <v>1376</v>
      </c>
      <c r="R70" s="80">
        <v>519508</v>
      </c>
      <c r="S70" s="80">
        <v>165323</v>
      </c>
      <c r="T70" s="80">
        <v>564753</v>
      </c>
      <c r="U70" s="80">
        <v>34325</v>
      </c>
      <c r="V70" s="80">
        <v>39084</v>
      </c>
      <c r="W70" s="80">
        <v>1231716</v>
      </c>
      <c r="X70" s="80">
        <v>110723</v>
      </c>
      <c r="Y70" s="80">
        <v>0</v>
      </c>
      <c r="Z70" s="80">
        <v>5083</v>
      </c>
      <c r="AA70" s="80">
        <v>0</v>
      </c>
      <c r="AB70" s="81">
        <v>68864</v>
      </c>
    </row>
    <row r="71" spans="1:28" ht="15" customHeight="1" x14ac:dyDescent="0.25">
      <c r="A71" s="7"/>
      <c r="B71" s="82" t="s">
        <v>237</v>
      </c>
      <c r="C71" s="124"/>
      <c r="D71" s="124"/>
      <c r="E71" s="124"/>
      <c r="F71" s="124"/>
      <c r="G71" s="124"/>
      <c r="H71" s="124"/>
      <c r="I71" s="124"/>
      <c r="J71" s="124"/>
      <c r="K71" s="124"/>
      <c r="L71" s="124"/>
      <c r="M71" s="124"/>
      <c r="N71" s="124"/>
      <c r="O71" s="124"/>
      <c r="P71" s="124"/>
      <c r="Q71" s="124"/>
      <c r="R71" s="124"/>
      <c r="S71" s="124"/>
      <c r="T71" s="124"/>
      <c r="U71" s="124"/>
      <c r="W71" s="124"/>
      <c r="X71" s="124"/>
      <c r="Y71" s="124"/>
      <c r="Z71" s="124"/>
      <c r="AA71" s="124"/>
      <c r="AB71" s="125"/>
    </row>
    <row r="72" spans="1:28" ht="15" customHeight="1" x14ac:dyDescent="0.25">
      <c r="A72" s="7"/>
      <c r="B72" s="79" t="s">
        <v>238</v>
      </c>
      <c r="C72" s="80">
        <v>-289445</v>
      </c>
      <c r="D72" s="80">
        <v>-1467</v>
      </c>
      <c r="E72" s="80">
        <v>-2785130</v>
      </c>
      <c r="F72" s="80">
        <v>-610</v>
      </c>
      <c r="G72" s="80">
        <v>-78636</v>
      </c>
      <c r="H72" s="80">
        <v>-248</v>
      </c>
      <c r="I72" s="80">
        <v>-63551</v>
      </c>
      <c r="J72" s="80">
        <v>-28783</v>
      </c>
      <c r="K72" s="80">
        <v>-1008261</v>
      </c>
      <c r="L72" s="80">
        <v>-9686</v>
      </c>
      <c r="M72" s="80">
        <v>-4199076</v>
      </c>
      <c r="N72" s="80">
        <v>-35805</v>
      </c>
      <c r="O72" s="80">
        <v>-5693858</v>
      </c>
      <c r="P72" s="80">
        <v>-23226</v>
      </c>
      <c r="Q72" s="80">
        <v>-2089</v>
      </c>
      <c r="R72" s="80">
        <v>-652134</v>
      </c>
      <c r="S72" s="80">
        <v>-228327</v>
      </c>
      <c r="T72" s="80">
        <v>-584907</v>
      </c>
      <c r="U72" s="80">
        <v>-35656</v>
      </c>
      <c r="V72" s="80">
        <v>-50474</v>
      </c>
      <c r="W72" s="80">
        <v>-1739286</v>
      </c>
      <c r="X72" s="80">
        <v>-138957</v>
      </c>
      <c r="Y72" s="80">
        <v>-296017</v>
      </c>
      <c r="Z72" s="80">
        <v>-19439</v>
      </c>
      <c r="AA72" s="80">
        <v>0</v>
      </c>
      <c r="AB72" s="81">
        <v>-56072</v>
      </c>
    </row>
    <row r="73" spans="1:28" ht="15" customHeight="1" x14ac:dyDescent="0.25">
      <c r="A73" s="7"/>
      <c r="B73" s="82" t="s">
        <v>42</v>
      </c>
      <c r="C73" s="124"/>
      <c r="D73" s="124"/>
      <c r="E73" s="124"/>
      <c r="F73" s="124"/>
      <c r="G73" s="124"/>
      <c r="H73" s="124"/>
      <c r="I73" s="124"/>
      <c r="J73" s="124"/>
      <c r="K73" s="124"/>
      <c r="L73" s="124"/>
      <c r="M73" s="124"/>
      <c r="N73" s="124"/>
      <c r="O73" s="124"/>
      <c r="P73" s="124"/>
      <c r="Q73" s="124"/>
      <c r="R73" s="124"/>
      <c r="S73" s="124"/>
      <c r="T73" s="124"/>
      <c r="U73" s="124"/>
      <c r="W73" s="124"/>
      <c r="X73" s="124"/>
      <c r="Y73" s="124"/>
      <c r="Z73" s="124"/>
      <c r="AA73" s="124"/>
      <c r="AB73" s="125"/>
    </row>
    <row r="74" spans="1:28" s="1" customFormat="1" ht="15" customHeight="1" x14ac:dyDescent="0.25">
      <c r="A74" s="7" t="s">
        <v>16</v>
      </c>
      <c r="B74" s="10" t="s">
        <v>239</v>
      </c>
      <c r="C74" s="98">
        <v>262622</v>
      </c>
      <c r="D74" s="98">
        <v>8830</v>
      </c>
      <c r="E74" s="98">
        <v>342785</v>
      </c>
      <c r="F74" s="98">
        <v>0</v>
      </c>
      <c r="G74" s="98">
        <v>28672</v>
      </c>
      <c r="H74" s="98">
        <v>0</v>
      </c>
      <c r="I74" s="98">
        <v>0</v>
      </c>
      <c r="J74" s="98">
        <v>101903</v>
      </c>
      <c r="K74" s="98">
        <v>0</v>
      </c>
      <c r="L74" s="98">
        <v>0</v>
      </c>
      <c r="M74" s="98">
        <v>2111276</v>
      </c>
      <c r="N74" s="98">
        <v>0</v>
      </c>
      <c r="O74" s="98">
        <v>0</v>
      </c>
      <c r="P74" s="98">
        <v>0</v>
      </c>
      <c r="Q74" s="98">
        <v>0</v>
      </c>
      <c r="R74" s="98">
        <v>0</v>
      </c>
      <c r="S74" s="98">
        <v>0</v>
      </c>
      <c r="T74" s="98">
        <v>0</v>
      </c>
      <c r="U74" s="98">
        <v>0</v>
      </c>
      <c r="V74" s="98">
        <v>625339</v>
      </c>
      <c r="W74" s="98">
        <v>108809</v>
      </c>
      <c r="X74" s="98">
        <v>0</v>
      </c>
      <c r="Y74" s="98">
        <v>0</v>
      </c>
      <c r="Z74" s="98">
        <v>0</v>
      </c>
      <c r="AA74" s="98">
        <v>0</v>
      </c>
      <c r="AB74" s="99">
        <v>0</v>
      </c>
    </row>
    <row r="75" spans="1:28" s="1" customFormat="1" ht="15" customHeight="1" x14ac:dyDescent="0.25">
      <c r="A75" s="7"/>
      <c r="B75" s="12" t="s">
        <v>240</v>
      </c>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23"/>
    </row>
    <row r="76" spans="1:28" ht="15" customHeight="1" x14ac:dyDescent="0.25">
      <c r="A76" s="7"/>
      <c r="B76" s="79" t="s">
        <v>241</v>
      </c>
      <c r="C76" s="80">
        <v>162615</v>
      </c>
      <c r="D76" s="80">
        <v>0</v>
      </c>
      <c r="E76" s="80">
        <v>50858</v>
      </c>
      <c r="F76" s="80">
        <v>0</v>
      </c>
      <c r="G76" s="80">
        <v>0</v>
      </c>
      <c r="H76" s="80">
        <v>0</v>
      </c>
      <c r="I76" s="80">
        <v>0</v>
      </c>
      <c r="J76" s="80">
        <v>81205</v>
      </c>
      <c r="K76" s="80">
        <v>0</v>
      </c>
      <c r="L76" s="80">
        <v>0</v>
      </c>
      <c r="M76" s="80">
        <v>2111276</v>
      </c>
      <c r="N76" s="80">
        <v>0</v>
      </c>
      <c r="O76" s="80">
        <v>0</v>
      </c>
      <c r="P76" s="80">
        <v>0</v>
      </c>
      <c r="Q76" s="80">
        <v>0</v>
      </c>
      <c r="R76" s="80">
        <v>0</v>
      </c>
      <c r="S76" s="80">
        <v>0</v>
      </c>
      <c r="T76" s="80">
        <v>0</v>
      </c>
      <c r="U76" s="80">
        <v>0</v>
      </c>
      <c r="V76" s="80">
        <v>0</v>
      </c>
      <c r="W76" s="80">
        <v>2845</v>
      </c>
      <c r="X76" s="80">
        <v>0</v>
      </c>
      <c r="Y76" s="80">
        <v>0</v>
      </c>
      <c r="Z76" s="80">
        <v>0</v>
      </c>
      <c r="AA76" s="80">
        <v>0</v>
      </c>
      <c r="AB76" s="81">
        <v>0</v>
      </c>
    </row>
    <row r="77" spans="1:28" ht="15" customHeight="1" x14ac:dyDescent="0.25">
      <c r="A77" s="7"/>
      <c r="B77" s="82" t="s">
        <v>193</v>
      </c>
      <c r="C77" s="124"/>
      <c r="D77" s="124"/>
      <c r="E77" s="124"/>
      <c r="F77" s="124"/>
      <c r="G77" s="124"/>
      <c r="H77" s="124"/>
      <c r="I77" s="124"/>
      <c r="J77" s="124"/>
      <c r="K77" s="124"/>
      <c r="L77" s="124"/>
      <c r="M77" s="124"/>
      <c r="N77" s="124"/>
      <c r="O77" s="124"/>
      <c r="P77" s="124"/>
      <c r="Q77" s="124"/>
      <c r="R77" s="124"/>
      <c r="S77" s="124"/>
      <c r="T77" s="124"/>
      <c r="U77" s="124"/>
      <c r="W77" s="124"/>
      <c r="X77" s="124"/>
      <c r="Y77" s="124"/>
      <c r="Z77" s="124"/>
      <c r="AA77" s="124"/>
      <c r="AB77" s="125"/>
    </row>
    <row r="78" spans="1:28" ht="15" customHeight="1" x14ac:dyDescent="0.25">
      <c r="A78" s="7"/>
      <c r="B78" s="79" t="s">
        <v>242</v>
      </c>
      <c r="C78" s="80">
        <v>100007</v>
      </c>
      <c r="D78" s="80">
        <v>8830</v>
      </c>
      <c r="E78" s="80">
        <v>291927</v>
      </c>
      <c r="F78" s="80">
        <v>0</v>
      </c>
      <c r="G78" s="80">
        <v>28672</v>
      </c>
      <c r="H78" s="80">
        <v>0</v>
      </c>
      <c r="I78" s="80">
        <v>0</v>
      </c>
      <c r="J78" s="80">
        <v>20698</v>
      </c>
      <c r="K78" s="80">
        <v>0</v>
      </c>
      <c r="L78" s="80">
        <v>0</v>
      </c>
      <c r="M78" s="80">
        <v>0</v>
      </c>
      <c r="N78" s="80">
        <v>0</v>
      </c>
      <c r="O78" s="80">
        <v>0</v>
      </c>
      <c r="P78" s="80">
        <v>0</v>
      </c>
      <c r="Q78" s="80">
        <v>0</v>
      </c>
      <c r="R78" s="80">
        <v>0</v>
      </c>
      <c r="S78" s="80">
        <v>0</v>
      </c>
      <c r="T78" s="80">
        <v>0</v>
      </c>
      <c r="U78" s="80">
        <v>0</v>
      </c>
      <c r="V78" s="80">
        <v>625339</v>
      </c>
      <c r="W78" s="80">
        <v>105964</v>
      </c>
      <c r="X78" s="80">
        <v>0</v>
      </c>
      <c r="Y78" s="80">
        <v>0</v>
      </c>
      <c r="Z78" s="80">
        <v>0</v>
      </c>
      <c r="AA78" s="80">
        <v>0</v>
      </c>
      <c r="AB78" s="81">
        <v>0</v>
      </c>
    </row>
    <row r="79" spans="1:28" ht="15" customHeight="1" x14ac:dyDescent="0.25">
      <c r="A79" s="7"/>
      <c r="B79" s="82" t="s">
        <v>195</v>
      </c>
      <c r="C79" s="124"/>
      <c r="D79" s="124"/>
      <c r="E79" s="124"/>
      <c r="F79" s="124"/>
      <c r="G79" s="124"/>
      <c r="H79" s="124"/>
      <c r="I79" s="124"/>
      <c r="J79" s="124"/>
      <c r="K79" s="124"/>
      <c r="L79" s="124"/>
      <c r="M79" s="124"/>
      <c r="N79" s="124"/>
      <c r="O79" s="124"/>
      <c r="P79" s="124"/>
      <c r="Q79" s="124"/>
      <c r="R79" s="124"/>
      <c r="S79" s="124"/>
      <c r="T79" s="124"/>
      <c r="U79" s="124"/>
      <c r="W79" s="124"/>
      <c r="X79" s="124"/>
      <c r="Y79" s="124"/>
      <c r="Z79" s="124"/>
      <c r="AA79" s="124"/>
      <c r="AB79" s="125"/>
    </row>
    <row r="80" spans="1:28" ht="15" customHeight="1" x14ac:dyDescent="0.25">
      <c r="A80" s="7"/>
      <c r="B80" s="79" t="s">
        <v>243</v>
      </c>
      <c r="C80" s="80">
        <v>0</v>
      </c>
      <c r="D80" s="80">
        <v>0</v>
      </c>
      <c r="E80" s="80">
        <v>0</v>
      </c>
      <c r="F80" s="80">
        <v>0</v>
      </c>
      <c r="G80" s="80">
        <v>0</v>
      </c>
      <c r="H80" s="80">
        <v>0</v>
      </c>
      <c r="I80" s="80">
        <v>0</v>
      </c>
      <c r="J80" s="80">
        <v>0</v>
      </c>
      <c r="K80" s="80">
        <v>0</v>
      </c>
      <c r="L80" s="80">
        <v>0</v>
      </c>
      <c r="M80" s="80">
        <v>0</v>
      </c>
      <c r="N80" s="80">
        <v>0</v>
      </c>
      <c r="O80" s="80">
        <v>0</v>
      </c>
      <c r="P80" s="80">
        <v>0</v>
      </c>
      <c r="Q80" s="80">
        <v>0</v>
      </c>
      <c r="R80" s="80">
        <v>0</v>
      </c>
      <c r="S80" s="80">
        <v>0</v>
      </c>
      <c r="T80" s="80">
        <v>0</v>
      </c>
      <c r="U80" s="80">
        <v>0</v>
      </c>
      <c r="V80" s="80">
        <v>0</v>
      </c>
      <c r="W80" s="80">
        <v>0</v>
      </c>
      <c r="X80" s="80">
        <v>0</v>
      </c>
      <c r="Y80" s="80">
        <v>0</v>
      </c>
      <c r="Z80" s="80">
        <v>0</v>
      </c>
      <c r="AA80" s="80">
        <v>0</v>
      </c>
      <c r="AB80" s="81">
        <v>0</v>
      </c>
    </row>
    <row r="81" spans="1:28" ht="15" customHeight="1" x14ac:dyDescent="0.25">
      <c r="A81" s="7"/>
      <c r="B81" s="82" t="s">
        <v>215</v>
      </c>
      <c r="C81" s="124"/>
      <c r="D81" s="124"/>
      <c r="E81" s="124"/>
      <c r="F81" s="124"/>
      <c r="G81" s="124"/>
      <c r="H81" s="124"/>
      <c r="I81" s="124"/>
      <c r="J81" s="124"/>
      <c r="K81" s="124"/>
      <c r="L81" s="124"/>
      <c r="M81" s="124"/>
      <c r="N81" s="124"/>
      <c r="O81" s="124"/>
      <c r="P81" s="124"/>
      <c r="Q81" s="124"/>
      <c r="R81" s="124"/>
      <c r="S81" s="124"/>
      <c r="T81" s="124"/>
      <c r="U81" s="124"/>
      <c r="W81" s="124"/>
      <c r="X81" s="124"/>
      <c r="Y81" s="124"/>
      <c r="Z81" s="124"/>
      <c r="AA81" s="124"/>
      <c r="AB81" s="125"/>
    </row>
    <row r="82" spans="1:28" ht="15" customHeight="1" x14ac:dyDescent="0.25">
      <c r="A82" s="7" t="s">
        <v>17</v>
      </c>
      <c r="B82" s="10" t="s">
        <v>244</v>
      </c>
      <c r="C82" s="98">
        <v>0</v>
      </c>
      <c r="D82" s="98">
        <v>0</v>
      </c>
      <c r="E82" s="98">
        <v>0</v>
      </c>
      <c r="F82" s="98">
        <v>0</v>
      </c>
      <c r="G82" s="98">
        <v>0</v>
      </c>
      <c r="H82" s="98">
        <v>0</v>
      </c>
      <c r="I82" s="98">
        <v>0</v>
      </c>
      <c r="J82" s="98">
        <v>0</v>
      </c>
      <c r="K82" s="98">
        <v>0</v>
      </c>
      <c r="L82" s="98">
        <v>0</v>
      </c>
      <c r="M82" s="98">
        <v>0</v>
      </c>
      <c r="N82" s="98">
        <v>52849</v>
      </c>
      <c r="O82" s="98">
        <v>0</v>
      </c>
      <c r="P82" s="98">
        <v>0</v>
      </c>
      <c r="Q82" s="98">
        <v>0</v>
      </c>
      <c r="R82" s="98">
        <v>0</v>
      </c>
      <c r="S82" s="98">
        <v>0</v>
      </c>
      <c r="T82" s="98">
        <v>0</v>
      </c>
      <c r="U82" s="98">
        <v>0</v>
      </c>
      <c r="V82" s="98">
        <v>0</v>
      </c>
      <c r="W82" s="98">
        <v>0</v>
      </c>
      <c r="X82" s="98">
        <v>0</v>
      </c>
      <c r="Y82" s="98">
        <v>0</v>
      </c>
      <c r="Z82" s="98">
        <v>0</v>
      </c>
      <c r="AA82" s="98">
        <v>0</v>
      </c>
      <c r="AB82" s="99">
        <v>0</v>
      </c>
    </row>
    <row r="83" spans="1:28" ht="15" customHeight="1" x14ac:dyDescent="0.25">
      <c r="A83" s="7"/>
      <c r="B83" s="12" t="s">
        <v>245</v>
      </c>
      <c r="C83" s="124"/>
      <c r="D83" s="124"/>
      <c r="E83" s="124"/>
      <c r="F83" s="124"/>
      <c r="G83" s="124"/>
      <c r="H83" s="124"/>
      <c r="I83" s="124"/>
      <c r="J83" s="124"/>
      <c r="K83" s="124"/>
      <c r="L83" s="124"/>
      <c r="M83" s="124"/>
      <c r="N83" s="124"/>
      <c r="O83" s="124"/>
      <c r="P83" s="124"/>
      <c r="Q83" s="124"/>
      <c r="R83" s="124"/>
      <c r="S83" s="124"/>
      <c r="T83" s="124"/>
      <c r="U83" s="124"/>
      <c r="W83" s="124"/>
      <c r="X83" s="124"/>
      <c r="Y83" s="124"/>
      <c r="Z83" s="124"/>
      <c r="AA83" s="124"/>
      <c r="AB83" s="125"/>
    </row>
    <row r="84" spans="1:28" s="1" customFormat="1" ht="15" customHeight="1" x14ac:dyDescent="0.25">
      <c r="A84" s="7" t="s">
        <v>18</v>
      </c>
      <c r="B84" s="10" t="s">
        <v>246</v>
      </c>
      <c r="C84" s="98">
        <v>0</v>
      </c>
      <c r="D84" s="98">
        <v>53</v>
      </c>
      <c r="E84" s="98">
        <v>18804</v>
      </c>
      <c r="F84" s="98">
        <v>0</v>
      </c>
      <c r="G84" s="98">
        <v>2427</v>
      </c>
      <c r="H84" s="98">
        <v>0</v>
      </c>
      <c r="I84" s="98">
        <v>1755</v>
      </c>
      <c r="J84" s="98">
        <v>0</v>
      </c>
      <c r="K84" s="98">
        <v>0</v>
      </c>
      <c r="L84" s="98">
        <v>0</v>
      </c>
      <c r="M84" s="98">
        <v>7413</v>
      </c>
      <c r="N84" s="98">
        <v>0</v>
      </c>
      <c r="O84" s="98">
        <v>171085</v>
      </c>
      <c r="P84" s="98">
        <v>0</v>
      </c>
      <c r="Q84" s="98">
        <v>0</v>
      </c>
      <c r="R84" s="98">
        <v>0</v>
      </c>
      <c r="S84" s="98">
        <v>0</v>
      </c>
      <c r="T84" s="98">
        <v>12740</v>
      </c>
      <c r="U84" s="98">
        <v>0</v>
      </c>
      <c r="V84" s="98">
        <v>659</v>
      </c>
      <c r="W84" s="98">
        <v>15349</v>
      </c>
      <c r="X84" s="98">
        <v>0</v>
      </c>
      <c r="Y84" s="98">
        <v>115</v>
      </c>
      <c r="Z84" s="98">
        <v>0</v>
      </c>
      <c r="AA84" s="98">
        <v>0</v>
      </c>
      <c r="AB84" s="99">
        <v>0</v>
      </c>
    </row>
    <row r="85" spans="1:28" s="1" customFormat="1" ht="15" customHeight="1" x14ac:dyDescent="0.25">
      <c r="A85" s="7"/>
      <c r="B85" s="12" t="s">
        <v>247</v>
      </c>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23"/>
    </row>
    <row r="86" spans="1:28" s="1" customFormat="1" ht="15" customHeight="1" x14ac:dyDescent="0.25">
      <c r="A86" s="7" t="s">
        <v>19</v>
      </c>
      <c r="B86" s="10" t="s">
        <v>248</v>
      </c>
      <c r="C86" s="98">
        <v>2976</v>
      </c>
      <c r="D86" s="98">
        <v>86</v>
      </c>
      <c r="E86" s="98">
        <v>1480113</v>
      </c>
      <c r="F86" s="98">
        <v>0</v>
      </c>
      <c r="G86" s="98">
        <v>144567</v>
      </c>
      <c r="H86" s="98">
        <v>0</v>
      </c>
      <c r="I86" s="98">
        <v>187</v>
      </c>
      <c r="J86" s="98">
        <v>18588</v>
      </c>
      <c r="K86" s="98">
        <v>714133</v>
      </c>
      <c r="L86" s="98">
        <v>14254</v>
      </c>
      <c r="M86" s="98">
        <v>713454</v>
      </c>
      <c r="N86" s="98">
        <v>27896</v>
      </c>
      <c r="O86" s="98">
        <v>245817</v>
      </c>
      <c r="P86" s="98">
        <v>0</v>
      </c>
      <c r="Q86" s="98">
        <v>0</v>
      </c>
      <c r="R86" s="98">
        <v>334274</v>
      </c>
      <c r="S86" s="98">
        <v>4</v>
      </c>
      <c r="T86" s="98">
        <v>5342</v>
      </c>
      <c r="U86" s="98">
        <v>0</v>
      </c>
      <c r="V86" s="98">
        <v>677</v>
      </c>
      <c r="W86" s="98">
        <v>87269</v>
      </c>
      <c r="X86" s="98">
        <v>25185</v>
      </c>
      <c r="Y86" s="98">
        <v>22546</v>
      </c>
      <c r="Z86" s="98">
        <v>1702</v>
      </c>
      <c r="AA86" s="98">
        <v>0</v>
      </c>
      <c r="AB86" s="99">
        <v>3676</v>
      </c>
    </row>
    <row r="87" spans="1:28" s="1" customFormat="1" ht="15" customHeight="1" x14ac:dyDescent="0.25">
      <c r="A87" s="7"/>
      <c r="B87" s="12" t="s">
        <v>249</v>
      </c>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23"/>
    </row>
    <row r="88" spans="1:28" ht="15" customHeight="1" x14ac:dyDescent="0.25">
      <c r="A88" s="7"/>
      <c r="B88" s="79" t="s">
        <v>250</v>
      </c>
      <c r="C88" s="80">
        <v>3341</v>
      </c>
      <c r="D88" s="80">
        <v>86</v>
      </c>
      <c r="E88" s="80">
        <v>1717442</v>
      </c>
      <c r="F88" s="80">
        <v>0</v>
      </c>
      <c r="G88" s="80">
        <v>172313</v>
      </c>
      <c r="H88" s="80">
        <v>0</v>
      </c>
      <c r="I88" s="80">
        <v>187</v>
      </c>
      <c r="J88" s="80">
        <v>26010</v>
      </c>
      <c r="K88" s="80">
        <v>852440</v>
      </c>
      <c r="L88" s="80">
        <v>17962</v>
      </c>
      <c r="M88" s="80">
        <v>1376413</v>
      </c>
      <c r="N88" s="80">
        <v>47627</v>
      </c>
      <c r="O88" s="80">
        <v>714011</v>
      </c>
      <c r="P88" s="80">
        <v>0</v>
      </c>
      <c r="Q88" s="80">
        <v>0</v>
      </c>
      <c r="R88" s="80">
        <v>419517</v>
      </c>
      <c r="S88" s="80">
        <v>4</v>
      </c>
      <c r="T88" s="80">
        <v>5342</v>
      </c>
      <c r="U88" s="80">
        <v>0</v>
      </c>
      <c r="V88" s="80">
        <v>1041</v>
      </c>
      <c r="W88" s="80">
        <v>130125</v>
      </c>
      <c r="X88" s="80">
        <v>25185</v>
      </c>
      <c r="Y88" s="80">
        <v>0</v>
      </c>
      <c r="Z88" s="80">
        <v>5683</v>
      </c>
      <c r="AA88" s="80">
        <v>0</v>
      </c>
      <c r="AB88" s="81">
        <v>4466</v>
      </c>
    </row>
    <row r="89" spans="1:28" ht="15" customHeight="1" x14ac:dyDescent="0.25">
      <c r="A89" s="7"/>
      <c r="B89" s="35" t="s">
        <v>251</v>
      </c>
      <c r="C89" s="124"/>
      <c r="D89" s="124"/>
      <c r="E89" s="124"/>
      <c r="F89" s="124"/>
      <c r="G89" s="124"/>
      <c r="H89" s="124"/>
      <c r="I89" s="124"/>
      <c r="J89" s="124"/>
      <c r="K89" s="124"/>
      <c r="L89" s="124"/>
      <c r="M89" s="124"/>
      <c r="N89" s="124"/>
      <c r="O89" s="124"/>
      <c r="P89" s="124"/>
      <c r="Q89" s="124"/>
      <c r="R89" s="124"/>
      <c r="S89" s="124"/>
      <c r="T89" s="124"/>
      <c r="U89" s="124"/>
      <c r="W89" s="124"/>
      <c r="X89" s="124"/>
      <c r="Y89" s="124"/>
      <c r="Z89" s="124"/>
      <c r="AA89" s="124"/>
      <c r="AB89" s="125"/>
    </row>
    <row r="90" spans="1:28" ht="15" customHeight="1" x14ac:dyDescent="0.25">
      <c r="A90" s="7"/>
      <c r="B90" s="79" t="s">
        <v>252</v>
      </c>
      <c r="C90" s="85">
        <v>-365</v>
      </c>
      <c r="D90" s="85">
        <v>0</v>
      </c>
      <c r="E90" s="85">
        <v>-237329</v>
      </c>
      <c r="F90" s="85">
        <v>0</v>
      </c>
      <c r="G90" s="85">
        <v>-27746</v>
      </c>
      <c r="H90" s="85">
        <v>0</v>
      </c>
      <c r="I90" s="85">
        <v>0</v>
      </c>
      <c r="J90" s="85">
        <v>-7422</v>
      </c>
      <c r="K90" s="85">
        <v>-138307</v>
      </c>
      <c r="L90" s="85">
        <v>-3708</v>
      </c>
      <c r="M90" s="85">
        <v>-662959</v>
      </c>
      <c r="N90" s="85">
        <v>-19731</v>
      </c>
      <c r="O90" s="85">
        <v>-468194</v>
      </c>
      <c r="P90" s="85">
        <v>0</v>
      </c>
      <c r="Q90" s="85">
        <v>0</v>
      </c>
      <c r="R90" s="85">
        <v>-85243</v>
      </c>
      <c r="S90" s="85">
        <v>0</v>
      </c>
      <c r="T90" s="85">
        <v>0</v>
      </c>
      <c r="U90" s="85">
        <v>0</v>
      </c>
      <c r="V90" s="85">
        <v>-364</v>
      </c>
      <c r="W90" s="85">
        <v>-42856</v>
      </c>
      <c r="X90" s="85">
        <v>0</v>
      </c>
      <c r="Y90" s="85">
        <v>0</v>
      </c>
      <c r="Z90" s="85">
        <v>-3981</v>
      </c>
      <c r="AA90" s="85">
        <v>0</v>
      </c>
      <c r="AB90" s="86">
        <v>-790</v>
      </c>
    </row>
    <row r="91" spans="1:28" ht="15" customHeight="1" x14ac:dyDescent="0.25">
      <c r="A91" s="7"/>
      <c r="B91" s="35" t="s">
        <v>215</v>
      </c>
      <c r="C91" s="124"/>
      <c r="D91" s="124"/>
      <c r="E91" s="124"/>
      <c r="F91" s="124"/>
      <c r="G91" s="124"/>
      <c r="H91" s="124"/>
      <c r="I91" s="124"/>
      <c r="J91" s="124"/>
      <c r="K91" s="124"/>
      <c r="L91" s="124"/>
      <c r="M91" s="124"/>
      <c r="N91" s="124"/>
      <c r="O91" s="124"/>
      <c r="P91" s="124"/>
      <c r="Q91" s="124"/>
      <c r="R91" s="124"/>
      <c r="S91" s="124"/>
      <c r="T91" s="124"/>
      <c r="U91" s="124"/>
      <c r="W91" s="124"/>
      <c r="X91" s="124"/>
      <c r="Y91" s="124"/>
      <c r="Z91" s="124"/>
      <c r="AA91" s="124"/>
      <c r="AB91" s="125"/>
    </row>
    <row r="92" spans="1:28" s="1" customFormat="1" ht="15" customHeight="1" x14ac:dyDescent="0.25">
      <c r="A92" s="7" t="s">
        <v>20</v>
      </c>
      <c r="B92" s="10" t="s">
        <v>253</v>
      </c>
      <c r="C92" s="75">
        <v>0</v>
      </c>
      <c r="D92" s="75">
        <v>0</v>
      </c>
      <c r="E92" s="75">
        <v>0</v>
      </c>
      <c r="F92" s="75">
        <v>0</v>
      </c>
      <c r="G92" s="75">
        <v>0</v>
      </c>
      <c r="H92" s="75">
        <v>0</v>
      </c>
      <c r="I92" s="75">
        <v>548</v>
      </c>
      <c r="J92" s="75">
        <v>0</v>
      </c>
      <c r="K92" s="75">
        <v>0</v>
      </c>
      <c r="L92" s="75">
        <v>0</v>
      </c>
      <c r="M92" s="75">
        <v>3287</v>
      </c>
      <c r="N92" s="75">
        <v>0</v>
      </c>
      <c r="O92" s="75">
        <v>0</v>
      </c>
      <c r="P92" s="75">
        <v>0</v>
      </c>
      <c r="Q92" s="75">
        <v>0</v>
      </c>
      <c r="R92" s="75">
        <v>0</v>
      </c>
      <c r="S92" s="75">
        <v>0</v>
      </c>
      <c r="T92" s="75">
        <v>0</v>
      </c>
      <c r="U92" s="75">
        <v>0</v>
      </c>
      <c r="V92" s="75">
        <v>0</v>
      </c>
      <c r="W92" s="75">
        <v>0</v>
      </c>
      <c r="X92" s="75">
        <v>0</v>
      </c>
      <c r="Y92" s="75">
        <v>0</v>
      </c>
      <c r="Z92" s="75">
        <v>18933</v>
      </c>
      <c r="AA92" s="75">
        <v>0</v>
      </c>
      <c r="AB92" s="76">
        <v>0</v>
      </c>
    </row>
    <row r="93" spans="1:28" s="1" customFormat="1" ht="15" customHeight="1" x14ac:dyDescent="0.25">
      <c r="A93" s="7"/>
      <c r="B93" s="12" t="s">
        <v>254</v>
      </c>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23"/>
    </row>
    <row r="94" spans="1:28" ht="15" customHeight="1" x14ac:dyDescent="0.25">
      <c r="A94" s="7"/>
      <c r="B94" s="79" t="s">
        <v>255</v>
      </c>
      <c r="C94" s="80">
        <v>0</v>
      </c>
      <c r="D94" s="80">
        <v>0</v>
      </c>
      <c r="E94" s="80">
        <v>0</v>
      </c>
      <c r="F94" s="80">
        <v>0</v>
      </c>
      <c r="G94" s="80">
        <v>0</v>
      </c>
      <c r="H94" s="80">
        <v>0</v>
      </c>
      <c r="I94" s="80">
        <v>672</v>
      </c>
      <c r="J94" s="80">
        <v>0</v>
      </c>
      <c r="K94" s="80">
        <v>0</v>
      </c>
      <c r="L94" s="80">
        <v>0</v>
      </c>
      <c r="M94" s="80">
        <v>3287</v>
      </c>
      <c r="N94" s="80">
        <v>0</v>
      </c>
      <c r="O94" s="80">
        <v>0</v>
      </c>
      <c r="P94" s="80">
        <v>0</v>
      </c>
      <c r="Q94" s="80">
        <v>0</v>
      </c>
      <c r="R94" s="80">
        <v>0</v>
      </c>
      <c r="S94" s="80">
        <v>0</v>
      </c>
      <c r="T94" s="80">
        <v>0</v>
      </c>
      <c r="U94" s="80">
        <v>0</v>
      </c>
      <c r="V94" s="80">
        <v>0</v>
      </c>
      <c r="W94" s="80">
        <v>0</v>
      </c>
      <c r="X94" s="80">
        <v>0</v>
      </c>
      <c r="Y94" s="80">
        <v>0</v>
      </c>
      <c r="Z94" s="80">
        <v>25594</v>
      </c>
      <c r="AA94" s="80">
        <v>0</v>
      </c>
      <c r="AB94" s="81">
        <v>0</v>
      </c>
    </row>
    <row r="95" spans="1:28" ht="15" customHeight="1" x14ac:dyDescent="0.25">
      <c r="A95" s="7"/>
      <c r="B95" s="35" t="s">
        <v>251</v>
      </c>
      <c r="C95" s="124"/>
      <c r="D95" s="124"/>
      <c r="E95" s="124"/>
      <c r="F95" s="124"/>
      <c r="G95" s="124"/>
      <c r="H95" s="124"/>
      <c r="I95" s="124"/>
      <c r="J95" s="124"/>
      <c r="K95" s="124"/>
      <c r="L95" s="124"/>
      <c r="M95" s="124"/>
      <c r="N95" s="124"/>
      <c r="O95" s="124"/>
      <c r="P95" s="124"/>
      <c r="Q95" s="124"/>
      <c r="R95" s="124"/>
      <c r="S95" s="124"/>
      <c r="T95" s="124"/>
      <c r="U95" s="124"/>
      <c r="W95" s="124"/>
      <c r="X95" s="124"/>
      <c r="Y95" s="124"/>
      <c r="Z95" s="124"/>
      <c r="AA95" s="124"/>
      <c r="AB95" s="125"/>
    </row>
    <row r="96" spans="1:28" ht="15" customHeight="1" x14ac:dyDescent="0.25">
      <c r="A96" s="7"/>
      <c r="B96" s="79" t="s">
        <v>256</v>
      </c>
      <c r="C96" s="80">
        <v>0</v>
      </c>
      <c r="D96" s="80">
        <v>0</v>
      </c>
      <c r="E96" s="80">
        <v>0</v>
      </c>
      <c r="F96" s="80">
        <v>0</v>
      </c>
      <c r="G96" s="80">
        <v>0</v>
      </c>
      <c r="H96" s="80">
        <v>0</v>
      </c>
      <c r="I96" s="80">
        <v>-124</v>
      </c>
      <c r="J96" s="80">
        <v>0</v>
      </c>
      <c r="K96" s="80">
        <v>0</v>
      </c>
      <c r="L96" s="80">
        <v>0</v>
      </c>
      <c r="M96" s="80">
        <v>0</v>
      </c>
      <c r="N96" s="80">
        <v>0</v>
      </c>
      <c r="O96" s="80">
        <v>0</v>
      </c>
      <c r="P96" s="80">
        <v>0</v>
      </c>
      <c r="Q96" s="80">
        <v>0</v>
      </c>
      <c r="R96" s="80">
        <v>0</v>
      </c>
      <c r="S96" s="80">
        <v>0</v>
      </c>
      <c r="T96" s="80">
        <v>0</v>
      </c>
      <c r="U96" s="80">
        <v>0</v>
      </c>
      <c r="V96" s="80">
        <v>0</v>
      </c>
      <c r="W96" s="80">
        <v>0</v>
      </c>
      <c r="X96" s="80">
        <v>0</v>
      </c>
      <c r="Y96" s="80">
        <v>0</v>
      </c>
      <c r="Z96" s="80">
        <v>-6661</v>
      </c>
      <c r="AA96" s="80">
        <v>0</v>
      </c>
      <c r="AB96" s="81">
        <v>0</v>
      </c>
    </row>
    <row r="97" spans="1:28" ht="15" customHeight="1" x14ac:dyDescent="0.25">
      <c r="A97" s="7"/>
      <c r="B97" s="35" t="s">
        <v>257</v>
      </c>
      <c r="C97" s="124"/>
      <c r="D97" s="124"/>
      <c r="E97" s="124"/>
      <c r="F97" s="124"/>
      <c r="G97" s="124"/>
      <c r="H97" s="124"/>
      <c r="I97" s="124"/>
      <c r="J97" s="124"/>
      <c r="K97" s="124"/>
      <c r="L97" s="124"/>
      <c r="M97" s="124"/>
      <c r="N97" s="124"/>
      <c r="O97" s="124"/>
      <c r="P97" s="124"/>
      <c r="Q97" s="124"/>
      <c r="R97" s="124"/>
      <c r="S97" s="124"/>
      <c r="T97" s="124"/>
      <c r="U97" s="124"/>
      <c r="W97" s="124"/>
      <c r="X97" s="124"/>
      <c r="Y97" s="124"/>
      <c r="Z97" s="124"/>
      <c r="AA97" s="124"/>
      <c r="AB97" s="125"/>
    </row>
    <row r="98" spans="1:28" s="1" customFormat="1" ht="15" customHeight="1" x14ac:dyDescent="0.25">
      <c r="A98" s="7" t="s">
        <v>21</v>
      </c>
      <c r="B98" s="10" t="s">
        <v>258</v>
      </c>
      <c r="C98" s="98">
        <v>55370</v>
      </c>
      <c r="D98" s="98">
        <v>8484</v>
      </c>
      <c r="E98" s="98">
        <v>217101</v>
      </c>
      <c r="F98" s="98">
        <v>1459</v>
      </c>
      <c r="G98" s="98">
        <v>0</v>
      </c>
      <c r="H98" s="98">
        <v>14933</v>
      </c>
      <c r="I98" s="98">
        <v>7480</v>
      </c>
      <c r="J98" s="98">
        <v>2382</v>
      </c>
      <c r="K98" s="98">
        <v>220002</v>
      </c>
      <c r="L98" s="98">
        <v>1</v>
      </c>
      <c r="M98" s="98">
        <v>287108</v>
      </c>
      <c r="N98" s="98">
        <v>118</v>
      </c>
      <c r="O98" s="98">
        <v>151698</v>
      </c>
      <c r="P98" s="98">
        <v>4735</v>
      </c>
      <c r="Q98" s="98">
        <v>351</v>
      </c>
      <c r="R98" s="98">
        <v>223249</v>
      </c>
      <c r="S98" s="98">
        <v>9402</v>
      </c>
      <c r="T98" s="98">
        <v>44731</v>
      </c>
      <c r="U98" s="98">
        <v>2160</v>
      </c>
      <c r="V98" s="98">
        <v>6621</v>
      </c>
      <c r="W98" s="98">
        <v>328368</v>
      </c>
      <c r="X98" s="98">
        <v>3953</v>
      </c>
      <c r="Y98" s="98">
        <v>6392</v>
      </c>
      <c r="Z98" s="98">
        <v>581</v>
      </c>
      <c r="AA98" s="98">
        <v>9341</v>
      </c>
      <c r="AB98" s="99">
        <v>5386</v>
      </c>
    </row>
    <row r="99" spans="1:28" s="1" customFormat="1" ht="15" customHeight="1" x14ac:dyDescent="0.25">
      <c r="A99" s="7"/>
      <c r="B99" s="12" t="s">
        <v>259</v>
      </c>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23"/>
    </row>
    <row r="100" spans="1:28" ht="15" customHeight="1" x14ac:dyDescent="0.25">
      <c r="A100" s="7"/>
      <c r="B100" s="79" t="s">
        <v>260</v>
      </c>
      <c r="C100" s="80">
        <v>93720</v>
      </c>
      <c r="D100" s="80">
        <v>13609</v>
      </c>
      <c r="E100" s="80">
        <v>958203</v>
      </c>
      <c r="F100" s="80">
        <v>3919</v>
      </c>
      <c r="G100" s="80">
        <v>3759</v>
      </c>
      <c r="H100" s="80">
        <v>29148</v>
      </c>
      <c r="I100" s="80">
        <v>11252</v>
      </c>
      <c r="J100" s="80">
        <v>7431</v>
      </c>
      <c r="K100" s="80">
        <v>386151</v>
      </c>
      <c r="L100" s="80">
        <v>784</v>
      </c>
      <c r="M100" s="80">
        <v>1197958</v>
      </c>
      <c r="N100" s="80">
        <v>4462</v>
      </c>
      <c r="O100" s="80">
        <v>650985</v>
      </c>
      <c r="P100" s="80">
        <v>9045</v>
      </c>
      <c r="Q100" s="80">
        <v>5162</v>
      </c>
      <c r="R100" s="80">
        <v>473933</v>
      </c>
      <c r="S100" s="80">
        <v>69182</v>
      </c>
      <c r="T100" s="80">
        <v>416600</v>
      </c>
      <c r="U100" s="80">
        <v>7813</v>
      </c>
      <c r="V100" s="80">
        <v>12554</v>
      </c>
      <c r="W100" s="80">
        <v>827067</v>
      </c>
      <c r="X100" s="80">
        <v>25957</v>
      </c>
      <c r="Y100" s="80">
        <v>0</v>
      </c>
      <c r="Z100" s="80">
        <v>2011</v>
      </c>
      <c r="AA100" s="80">
        <v>19432</v>
      </c>
      <c r="AB100" s="81">
        <v>23089</v>
      </c>
    </row>
    <row r="101" spans="1:28" ht="15" customHeight="1" x14ac:dyDescent="0.25">
      <c r="A101" s="7"/>
      <c r="B101" s="35" t="s">
        <v>251</v>
      </c>
      <c r="C101" s="124"/>
      <c r="D101" s="124"/>
      <c r="E101" s="124"/>
      <c r="F101" s="124"/>
      <c r="G101" s="124"/>
      <c r="H101" s="124"/>
      <c r="I101" s="124"/>
      <c r="J101" s="124"/>
      <c r="K101" s="124"/>
      <c r="L101" s="124"/>
      <c r="M101" s="124"/>
      <c r="N101" s="124"/>
      <c r="O101" s="124"/>
      <c r="P101" s="124"/>
      <c r="Q101" s="124"/>
      <c r="R101" s="124"/>
      <c r="S101" s="124"/>
      <c r="T101" s="124"/>
      <c r="U101" s="124"/>
      <c r="W101" s="124"/>
      <c r="X101" s="124"/>
      <c r="Y101" s="124"/>
      <c r="Z101" s="124"/>
      <c r="AA101" s="124"/>
      <c r="AB101" s="125"/>
    </row>
    <row r="102" spans="1:28" ht="15" customHeight="1" x14ac:dyDescent="0.25">
      <c r="A102" s="7"/>
      <c r="B102" s="79" t="s">
        <v>261</v>
      </c>
      <c r="C102" s="80">
        <v>-38350</v>
      </c>
      <c r="D102" s="80">
        <v>-5125</v>
      </c>
      <c r="E102" s="80">
        <v>-741102</v>
      </c>
      <c r="F102" s="80">
        <v>-2460</v>
      </c>
      <c r="G102" s="80">
        <v>-3759</v>
      </c>
      <c r="H102" s="80">
        <v>-14215</v>
      </c>
      <c r="I102" s="80">
        <v>-3772</v>
      </c>
      <c r="J102" s="80">
        <v>-5049</v>
      </c>
      <c r="K102" s="80">
        <v>-166149</v>
      </c>
      <c r="L102" s="80">
        <v>-783</v>
      </c>
      <c r="M102" s="80">
        <v>-910850</v>
      </c>
      <c r="N102" s="80">
        <v>-4344</v>
      </c>
      <c r="O102" s="80">
        <v>-499287</v>
      </c>
      <c r="P102" s="80">
        <v>-4310</v>
      </c>
      <c r="Q102" s="80">
        <v>-4811</v>
      </c>
      <c r="R102" s="80">
        <v>-250684</v>
      </c>
      <c r="S102" s="80">
        <v>-59780</v>
      </c>
      <c r="T102" s="80">
        <v>-371869</v>
      </c>
      <c r="U102" s="80">
        <v>-5653</v>
      </c>
      <c r="V102" s="80">
        <v>-5933</v>
      </c>
      <c r="W102" s="80">
        <v>-498699</v>
      </c>
      <c r="X102" s="80">
        <v>-22004</v>
      </c>
      <c r="Y102" s="80">
        <v>0</v>
      </c>
      <c r="Z102" s="80">
        <v>-1430</v>
      </c>
      <c r="AA102" s="80">
        <v>-10091</v>
      </c>
      <c r="AB102" s="81">
        <v>-17703</v>
      </c>
    </row>
    <row r="103" spans="1:28" ht="15" customHeight="1" x14ac:dyDescent="0.25">
      <c r="A103" s="7"/>
      <c r="B103" s="35" t="s">
        <v>257</v>
      </c>
      <c r="C103" s="124"/>
      <c r="D103" s="124"/>
      <c r="E103" s="124"/>
      <c r="F103" s="124"/>
      <c r="G103" s="124"/>
      <c r="H103" s="124"/>
      <c r="I103" s="124"/>
      <c r="J103" s="124"/>
      <c r="K103" s="124"/>
      <c r="L103" s="124"/>
      <c r="M103" s="124"/>
      <c r="N103" s="124"/>
      <c r="O103" s="124"/>
      <c r="P103" s="124"/>
      <c r="Q103" s="124"/>
      <c r="R103" s="124"/>
      <c r="S103" s="124"/>
      <c r="T103" s="124"/>
      <c r="U103" s="124"/>
      <c r="W103" s="124"/>
      <c r="X103" s="124"/>
      <c r="Y103" s="124"/>
      <c r="Z103" s="124"/>
      <c r="AA103" s="124"/>
      <c r="AB103" s="125"/>
    </row>
    <row r="104" spans="1:28" s="1" customFormat="1" ht="15" customHeight="1" x14ac:dyDescent="0.25">
      <c r="A104" s="7" t="s">
        <v>22</v>
      </c>
      <c r="B104" s="10" t="s">
        <v>262</v>
      </c>
      <c r="C104" s="126">
        <v>1642</v>
      </c>
      <c r="D104" s="126">
        <v>88</v>
      </c>
      <c r="E104" s="126">
        <v>21409</v>
      </c>
      <c r="F104" s="126">
        <v>114</v>
      </c>
      <c r="G104" s="126">
        <v>0</v>
      </c>
      <c r="H104" s="126">
        <v>1976</v>
      </c>
      <c r="I104" s="126">
        <v>136</v>
      </c>
      <c r="J104" s="126">
        <v>319</v>
      </c>
      <c r="K104" s="126">
        <v>30092</v>
      </c>
      <c r="L104" s="126">
        <v>0</v>
      </c>
      <c r="M104" s="126">
        <v>48465</v>
      </c>
      <c r="N104" s="126">
        <v>6524</v>
      </c>
      <c r="O104" s="126">
        <v>7860</v>
      </c>
      <c r="P104" s="126">
        <v>209</v>
      </c>
      <c r="Q104" s="126">
        <v>0</v>
      </c>
      <c r="R104" s="126">
        <v>383</v>
      </c>
      <c r="S104" s="126">
        <v>4401</v>
      </c>
      <c r="T104" s="126">
        <v>42114</v>
      </c>
      <c r="U104" s="126">
        <v>1152</v>
      </c>
      <c r="V104" s="126">
        <v>7523</v>
      </c>
      <c r="W104" s="126">
        <v>33078</v>
      </c>
      <c r="X104" s="126">
        <v>9224</v>
      </c>
      <c r="Y104" s="126">
        <v>2890</v>
      </c>
      <c r="Z104" s="126">
        <v>5768</v>
      </c>
      <c r="AA104" s="126">
        <v>126</v>
      </c>
      <c r="AB104" s="127">
        <v>8727</v>
      </c>
    </row>
    <row r="105" spans="1:28" s="1" customFormat="1" ht="15" customHeight="1" x14ac:dyDescent="0.25">
      <c r="A105" s="7"/>
      <c r="B105" s="12" t="s">
        <v>43</v>
      </c>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23"/>
    </row>
    <row r="106" spans="1:28" ht="15" customHeight="1" x14ac:dyDescent="0.25">
      <c r="A106" s="7"/>
      <c r="B106" s="79" t="s">
        <v>263</v>
      </c>
      <c r="C106" s="80">
        <v>4304</v>
      </c>
      <c r="D106" s="80">
        <v>2686</v>
      </c>
      <c r="E106" s="80">
        <v>36026</v>
      </c>
      <c r="F106" s="80">
        <v>228</v>
      </c>
      <c r="G106" s="80">
        <v>0</v>
      </c>
      <c r="H106" s="80">
        <v>11560</v>
      </c>
      <c r="I106" s="80">
        <v>674</v>
      </c>
      <c r="J106" s="80">
        <v>2420</v>
      </c>
      <c r="K106" s="80">
        <v>110371</v>
      </c>
      <c r="L106" s="80">
        <v>206</v>
      </c>
      <c r="M106" s="80">
        <v>667014</v>
      </c>
      <c r="N106" s="80">
        <v>10180</v>
      </c>
      <c r="O106" s="80">
        <v>467683</v>
      </c>
      <c r="P106" s="80">
        <v>4308</v>
      </c>
      <c r="Q106" s="80">
        <v>3768</v>
      </c>
      <c r="R106" s="80">
        <v>14926</v>
      </c>
      <c r="S106" s="80">
        <v>32800</v>
      </c>
      <c r="T106" s="80">
        <v>140628</v>
      </c>
      <c r="U106" s="80">
        <v>7663</v>
      </c>
      <c r="V106" s="80">
        <v>17601</v>
      </c>
      <c r="W106" s="80">
        <v>443200</v>
      </c>
      <c r="X106" s="80">
        <v>31623</v>
      </c>
      <c r="Y106" s="80">
        <v>0</v>
      </c>
      <c r="Z106" s="80">
        <v>5768</v>
      </c>
      <c r="AA106" s="80">
        <v>1191</v>
      </c>
      <c r="AB106" s="81">
        <v>16999</v>
      </c>
    </row>
    <row r="107" spans="1:28" ht="15" customHeight="1" x14ac:dyDescent="0.25">
      <c r="A107" s="7"/>
      <c r="B107" s="35" t="s">
        <v>251</v>
      </c>
      <c r="C107" s="124"/>
      <c r="D107" s="124"/>
      <c r="E107" s="124"/>
      <c r="F107" s="124"/>
      <c r="G107" s="124"/>
      <c r="H107" s="124"/>
      <c r="I107" s="124"/>
      <c r="J107" s="124"/>
      <c r="K107" s="124"/>
      <c r="L107" s="124"/>
      <c r="M107" s="124"/>
      <c r="N107" s="124"/>
      <c r="O107" s="124"/>
      <c r="P107" s="124"/>
      <c r="Q107" s="124"/>
      <c r="R107" s="124"/>
      <c r="S107" s="124"/>
      <c r="T107" s="124"/>
      <c r="U107" s="124"/>
      <c r="W107" s="124"/>
      <c r="X107" s="124"/>
      <c r="Y107" s="124"/>
      <c r="Z107" s="124"/>
      <c r="AA107" s="124"/>
      <c r="AB107" s="125"/>
    </row>
    <row r="108" spans="1:28" ht="15" customHeight="1" x14ac:dyDescent="0.25">
      <c r="A108" s="7"/>
      <c r="B108" s="79" t="s">
        <v>264</v>
      </c>
      <c r="C108" s="80">
        <v>-2662</v>
      </c>
      <c r="D108" s="80">
        <v>-2598</v>
      </c>
      <c r="E108" s="80">
        <v>-14617</v>
      </c>
      <c r="F108" s="80">
        <v>-114</v>
      </c>
      <c r="G108" s="80">
        <v>0</v>
      </c>
      <c r="H108" s="80">
        <v>-9584</v>
      </c>
      <c r="I108" s="80">
        <v>-538</v>
      </c>
      <c r="J108" s="80">
        <v>-2101</v>
      </c>
      <c r="K108" s="80">
        <v>-80279</v>
      </c>
      <c r="L108" s="80">
        <v>-206</v>
      </c>
      <c r="M108" s="80">
        <v>-618549</v>
      </c>
      <c r="N108" s="80">
        <v>-3656</v>
      </c>
      <c r="O108" s="80">
        <v>-459823</v>
      </c>
      <c r="P108" s="80">
        <v>-4099</v>
      </c>
      <c r="Q108" s="80">
        <v>-3768</v>
      </c>
      <c r="R108" s="80">
        <v>-14543</v>
      </c>
      <c r="S108" s="80">
        <v>-28399</v>
      </c>
      <c r="T108" s="80">
        <v>-98514</v>
      </c>
      <c r="U108" s="80">
        <v>-6511</v>
      </c>
      <c r="V108" s="80">
        <v>-10078</v>
      </c>
      <c r="W108" s="80">
        <v>-410122</v>
      </c>
      <c r="X108" s="80">
        <v>-22399</v>
      </c>
      <c r="Y108" s="80">
        <v>0</v>
      </c>
      <c r="Z108" s="80">
        <v>0</v>
      </c>
      <c r="AA108" s="80">
        <v>-1065</v>
      </c>
      <c r="AB108" s="81">
        <v>-8272</v>
      </c>
    </row>
    <row r="109" spans="1:28" ht="15" customHeight="1" x14ac:dyDescent="0.25">
      <c r="A109" s="7"/>
      <c r="B109" s="35" t="s">
        <v>257</v>
      </c>
      <c r="C109" s="124"/>
      <c r="D109" s="124"/>
      <c r="E109" s="124"/>
      <c r="F109" s="124"/>
      <c r="G109" s="124"/>
      <c r="H109" s="124"/>
      <c r="I109" s="124"/>
      <c r="J109" s="124"/>
      <c r="K109" s="124"/>
      <c r="L109" s="124"/>
      <c r="M109" s="124"/>
      <c r="N109" s="124"/>
      <c r="O109" s="124"/>
      <c r="P109" s="124"/>
      <c r="Q109" s="124"/>
      <c r="R109" s="124"/>
      <c r="S109" s="124"/>
      <c r="T109" s="124"/>
      <c r="U109" s="124"/>
      <c r="W109" s="124"/>
      <c r="X109" s="124"/>
      <c r="Y109" s="124"/>
      <c r="Z109" s="124"/>
      <c r="AA109" s="124"/>
      <c r="AB109" s="125"/>
    </row>
    <row r="110" spans="1:28" s="1" customFormat="1" ht="15" customHeight="1" x14ac:dyDescent="0.25">
      <c r="A110" s="7" t="s">
        <v>23</v>
      </c>
      <c r="B110" s="10" t="s">
        <v>265</v>
      </c>
      <c r="C110" s="98">
        <v>0</v>
      </c>
      <c r="D110" s="98">
        <v>25</v>
      </c>
      <c r="E110" s="98">
        <v>3370361</v>
      </c>
      <c r="F110" s="98">
        <v>0</v>
      </c>
      <c r="G110" s="98">
        <v>0</v>
      </c>
      <c r="H110" s="98">
        <v>24512</v>
      </c>
      <c r="I110" s="98">
        <v>217522</v>
      </c>
      <c r="J110" s="98">
        <v>264</v>
      </c>
      <c r="K110" s="98">
        <v>315903</v>
      </c>
      <c r="L110" s="98">
        <v>24</v>
      </c>
      <c r="M110" s="98">
        <v>3492318</v>
      </c>
      <c r="N110" s="98">
        <v>4241</v>
      </c>
      <c r="O110" s="98">
        <v>693477</v>
      </c>
      <c r="P110" s="98">
        <v>0</v>
      </c>
      <c r="Q110" s="98">
        <v>0</v>
      </c>
      <c r="R110" s="98">
        <v>90872</v>
      </c>
      <c r="S110" s="98">
        <v>998</v>
      </c>
      <c r="T110" s="98">
        <v>322903</v>
      </c>
      <c r="U110" s="98">
        <v>0</v>
      </c>
      <c r="V110" s="98">
        <v>1129</v>
      </c>
      <c r="W110" s="98">
        <v>585323</v>
      </c>
      <c r="X110" s="98">
        <v>166785</v>
      </c>
      <c r="Y110" s="98">
        <v>0</v>
      </c>
      <c r="Z110" s="98">
        <v>0</v>
      </c>
      <c r="AA110" s="98">
        <v>0</v>
      </c>
      <c r="AB110" s="99">
        <v>10920</v>
      </c>
    </row>
    <row r="111" spans="1:28" s="1" customFormat="1" ht="15" customHeight="1" x14ac:dyDescent="0.25">
      <c r="A111" s="7"/>
      <c r="B111" s="12" t="s">
        <v>266</v>
      </c>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23"/>
    </row>
    <row r="112" spans="1:28" ht="15" customHeight="1" x14ac:dyDescent="0.25">
      <c r="A112" s="7"/>
      <c r="B112" s="79" t="s">
        <v>267</v>
      </c>
      <c r="C112" s="80">
        <v>0</v>
      </c>
      <c r="D112" s="80">
        <v>25</v>
      </c>
      <c r="E112" s="80">
        <v>5759412</v>
      </c>
      <c r="F112" s="80">
        <v>0</v>
      </c>
      <c r="G112" s="80">
        <v>0</v>
      </c>
      <c r="H112" s="80">
        <v>24512</v>
      </c>
      <c r="I112" s="80">
        <v>217522</v>
      </c>
      <c r="J112" s="80">
        <v>264</v>
      </c>
      <c r="K112" s="80">
        <v>426584</v>
      </c>
      <c r="L112" s="80">
        <v>24</v>
      </c>
      <c r="M112" s="80">
        <v>3913431</v>
      </c>
      <c r="N112" s="80">
        <v>4241</v>
      </c>
      <c r="O112" s="80">
        <v>792154</v>
      </c>
      <c r="P112" s="80">
        <v>0</v>
      </c>
      <c r="Q112" s="80">
        <v>0</v>
      </c>
      <c r="R112" s="80">
        <v>90980</v>
      </c>
      <c r="S112" s="80">
        <v>998</v>
      </c>
      <c r="T112" s="80">
        <v>322904</v>
      </c>
      <c r="U112" s="80">
        <v>0</v>
      </c>
      <c r="V112" s="80">
        <v>1129</v>
      </c>
      <c r="W112" s="80">
        <v>667758</v>
      </c>
      <c r="X112" s="80">
        <v>218719</v>
      </c>
      <c r="Y112" s="80">
        <v>0</v>
      </c>
      <c r="Z112" s="80">
        <v>0</v>
      </c>
      <c r="AA112" s="80">
        <v>0</v>
      </c>
      <c r="AB112" s="81">
        <v>10920</v>
      </c>
    </row>
    <row r="113" spans="1:28" ht="15" customHeight="1" x14ac:dyDescent="0.25">
      <c r="A113" s="7"/>
      <c r="B113" s="35" t="s">
        <v>251</v>
      </c>
      <c r="C113" s="124"/>
      <c r="D113" s="124"/>
      <c r="E113" s="124"/>
      <c r="F113" s="124"/>
      <c r="G113" s="124"/>
      <c r="H113" s="124"/>
      <c r="I113" s="124"/>
      <c r="J113" s="124"/>
      <c r="K113" s="124"/>
      <c r="L113" s="124"/>
      <c r="M113" s="124"/>
      <c r="N113" s="124"/>
      <c r="O113" s="124"/>
      <c r="P113" s="124"/>
      <c r="Q113" s="124"/>
      <c r="R113" s="124"/>
      <c r="S113" s="124"/>
      <c r="T113" s="124"/>
      <c r="U113" s="124"/>
      <c r="W113" s="124"/>
      <c r="X113" s="124"/>
      <c r="Y113" s="124"/>
      <c r="Z113" s="124"/>
      <c r="AA113" s="124"/>
      <c r="AB113" s="125"/>
    </row>
    <row r="114" spans="1:28" ht="15" customHeight="1" x14ac:dyDescent="0.25">
      <c r="A114" s="7"/>
      <c r="B114" s="79" t="s">
        <v>268</v>
      </c>
      <c r="C114" s="80">
        <v>0</v>
      </c>
      <c r="D114" s="80">
        <v>0</v>
      </c>
      <c r="E114" s="80">
        <v>-2389051</v>
      </c>
      <c r="F114" s="80">
        <v>0</v>
      </c>
      <c r="G114" s="80">
        <v>0</v>
      </c>
      <c r="H114" s="80">
        <v>0</v>
      </c>
      <c r="I114" s="80">
        <v>0</v>
      </c>
      <c r="J114" s="80">
        <v>0</v>
      </c>
      <c r="K114" s="80">
        <v>-110681</v>
      </c>
      <c r="L114" s="80">
        <v>0</v>
      </c>
      <c r="M114" s="80">
        <v>-421113</v>
      </c>
      <c r="N114" s="80">
        <v>0</v>
      </c>
      <c r="O114" s="80">
        <v>-98677</v>
      </c>
      <c r="P114" s="80">
        <v>0</v>
      </c>
      <c r="Q114" s="80">
        <v>0</v>
      </c>
      <c r="R114" s="80">
        <v>-108</v>
      </c>
      <c r="S114" s="80">
        <v>0</v>
      </c>
      <c r="T114" s="80">
        <v>-1</v>
      </c>
      <c r="U114" s="80">
        <v>0</v>
      </c>
      <c r="V114" s="80">
        <v>0</v>
      </c>
      <c r="W114" s="80">
        <v>-82435</v>
      </c>
      <c r="X114" s="80">
        <v>-51934</v>
      </c>
      <c r="Y114" s="80">
        <v>0</v>
      </c>
      <c r="Z114" s="80">
        <v>0</v>
      </c>
      <c r="AA114" s="80">
        <v>0</v>
      </c>
      <c r="AB114" s="81">
        <v>0</v>
      </c>
    </row>
    <row r="115" spans="1:28" ht="15" customHeight="1" x14ac:dyDescent="0.25">
      <c r="A115" s="7"/>
      <c r="B115" s="35" t="s">
        <v>215</v>
      </c>
      <c r="C115" s="124"/>
      <c r="D115" s="124"/>
      <c r="E115" s="124"/>
      <c r="F115" s="124"/>
      <c r="G115" s="124"/>
      <c r="H115" s="124"/>
      <c r="I115" s="124"/>
      <c r="J115" s="124"/>
      <c r="K115" s="124"/>
      <c r="L115" s="124"/>
      <c r="M115" s="124"/>
      <c r="N115" s="124"/>
      <c r="O115" s="124"/>
      <c r="P115" s="124"/>
      <c r="Q115" s="124"/>
      <c r="R115" s="124"/>
      <c r="S115" s="124"/>
      <c r="T115" s="124"/>
      <c r="U115" s="124"/>
      <c r="W115" s="124"/>
      <c r="X115" s="124"/>
      <c r="Y115" s="124"/>
      <c r="Z115" s="124"/>
      <c r="AA115" s="124"/>
      <c r="AB115" s="125"/>
    </row>
    <row r="116" spans="1:28" s="1" customFormat="1" ht="15" customHeight="1" x14ac:dyDescent="0.25">
      <c r="A116" s="7" t="s">
        <v>24</v>
      </c>
      <c r="B116" s="10" t="s">
        <v>269</v>
      </c>
      <c r="C116" s="98">
        <v>0</v>
      </c>
      <c r="D116" s="98">
        <v>288</v>
      </c>
      <c r="E116" s="98">
        <v>7208</v>
      </c>
      <c r="F116" s="98">
        <v>85</v>
      </c>
      <c r="G116" s="98">
        <v>10014</v>
      </c>
      <c r="H116" s="98">
        <v>0</v>
      </c>
      <c r="I116" s="98">
        <v>1291</v>
      </c>
      <c r="J116" s="98">
        <v>0</v>
      </c>
      <c r="K116" s="98">
        <v>6589</v>
      </c>
      <c r="L116" s="98">
        <v>416</v>
      </c>
      <c r="M116" s="98">
        <v>20470</v>
      </c>
      <c r="N116" s="98">
        <v>893</v>
      </c>
      <c r="O116" s="98">
        <v>4445</v>
      </c>
      <c r="P116" s="98">
        <v>918</v>
      </c>
      <c r="Q116" s="98">
        <v>0</v>
      </c>
      <c r="R116" s="98">
        <v>3789</v>
      </c>
      <c r="S116" s="98">
        <v>505</v>
      </c>
      <c r="T116" s="98">
        <v>29837</v>
      </c>
      <c r="U116" s="98">
        <v>2755</v>
      </c>
      <c r="V116" s="98">
        <v>9</v>
      </c>
      <c r="W116" s="98">
        <v>15921</v>
      </c>
      <c r="X116" s="98">
        <v>29434</v>
      </c>
      <c r="Y116" s="98">
        <v>0</v>
      </c>
      <c r="Z116" s="98">
        <v>0</v>
      </c>
      <c r="AA116" s="98">
        <v>0</v>
      </c>
      <c r="AB116" s="99">
        <v>608</v>
      </c>
    </row>
    <row r="117" spans="1:28" s="1" customFormat="1" ht="15" customHeight="1" x14ac:dyDescent="0.25">
      <c r="A117" s="7"/>
      <c r="B117" s="12" t="s">
        <v>270</v>
      </c>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23"/>
    </row>
    <row r="118" spans="1:28" s="1" customFormat="1" ht="15" customHeight="1" x14ac:dyDescent="0.25">
      <c r="A118" s="7" t="s">
        <v>25</v>
      </c>
      <c r="B118" s="10" t="s">
        <v>271</v>
      </c>
      <c r="C118" s="75">
        <v>11579</v>
      </c>
      <c r="D118" s="75">
        <v>326</v>
      </c>
      <c r="E118" s="75">
        <v>3018508</v>
      </c>
      <c r="F118" s="75">
        <v>39</v>
      </c>
      <c r="G118" s="75">
        <v>58138</v>
      </c>
      <c r="H118" s="75">
        <v>28712</v>
      </c>
      <c r="I118" s="75">
        <v>1157</v>
      </c>
      <c r="J118" s="75">
        <v>7257</v>
      </c>
      <c r="K118" s="75">
        <v>458864</v>
      </c>
      <c r="L118" s="75">
        <v>1264</v>
      </c>
      <c r="M118" s="75">
        <v>2214634</v>
      </c>
      <c r="N118" s="75">
        <v>19769</v>
      </c>
      <c r="O118" s="75">
        <v>1947425</v>
      </c>
      <c r="P118" s="75">
        <v>2692</v>
      </c>
      <c r="Q118" s="75">
        <v>0</v>
      </c>
      <c r="R118" s="75">
        <v>138361</v>
      </c>
      <c r="S118" s="75">
        <v>64406</v>
      </c>
      <c r="T118" s="75">
        <v>412046</v>
      </c>
      <c r="U118" s="75">
        <v>7030</v>
      </c>
      <c r="V118" s="75">
        <v>5699</v>
      </c>
      <c r="W118" s="75">
        <v>441305</v>
      </c>
      <c r="X118" s="75">
        <v>100180</v>
      </c>
      <c r="Y118" s="75">
        <v>12672</v>
      </c>
      <c r="Z118" s="75">
        <v>3832</v>
      </c>
      <c r="AA118" s="75">
        <v>0</v>
      </c>
      <c r="AB118" s="76">
        <v>9992</v>
      </c>
    </row>
    <row r="119" spans="1:28" s="1" customFormat="1" ht="15" customHeight="1" x14ac:dyDescent="0.25">
      <c r="A119" s="7"/>
      <c r="B119" s="12" t="s">
        <v>272</v>
      </c>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23"/>
    </row>
    <row r="120" spans="1:28" s="1" customFormat="1" ht="15" customHeight="1" x14ac:dyDescent="0.25">
      <c r="A120" s="7" t="s">
        <v>26</v>
      </c>
      <c r="B120" s="10" t="s">
        <v>273</v>
      </c>
      <c r="C120" s="75">
        <v>39576</v>
      </c>
      <c r="D120" s="75">
        <v>20004</v>
      </c>
      <c r="E120" s="75">
        <v>1434730</v>
      </c>
      <c r="F120" s="75">
        <v>14583</v>
      </c>
      <c r="G120" s="75">
        <v>14299</v>
      </c>
      <c r="H120" s="75">
        <v>6788</v>
      </c>
      <c r="I120" s="75">
        <v>16231</v>
      </c>
      <c r="J120" s="75">
        <v>9072</v>
      </c>
      <c r="K120" s="75">
        <v>176615</v>
      </c>
      <c r="L120" s="75">
        <v>3556</v>
      </c>
      <c r="M120" s="75">
        <v>2016373</v>
      </c>
      <c r="N120" s="75">
        <v>52649</v>
      </c>
      <c r="O120" s="75">
        <v>3547696</v>
      </c>
      <c r="P120" s="75">
        <v>11888</v>
      </c>
      <c r="Q120" s="75">
        <v>3540</v>
      </c>
      <c r="R120" s="75">
        <v>344736</v>
      </c>
      <c r="S120" s="75">
        <v>127044</v>
      </c>
      <c r="T120" s="75">
        <v>570004</v>
      </c>
      <c r="U120" s="75">
        <v>36170</v>
      </c>
      <c r="V120" s="75">
        <v>9656</v>
      </c>
      <c r="W120" s="75">
        <v>952860</v>
      </c>
      <c r="X120" s="75">
        <v>369252</v>
      </c>
      <c r="Y120" s="75">
        <v>38811</v>
      </c>
      <c r="Z120" s="75">
        <v>116789</v>
      </c>
      <c r="AA120" s="75">
        <v>10258</v>
      </c>
      <c r="AB120" s="76">
        <v>334340</v>
      </c>
    </row>
    <row r="121" spans="1:28" s="1" customFormat="1" ht="15" customHeight="1" x14ac:dyDescent="0.25">
      <c r="A121" s="7"/>
      <c r="B121" s="12" t="s">
        <v>44</v>
      </c>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23"/>
    </row>
    <row r="122" spans="1:28" ht="15" customHeight="1" x14ac:dyDescent="0.25">
      <c r="A122" s="7"/>
      <c r="B122" s="79" t="s">
        <v>274</v>
      </c>
      <c r="C122" s="85">
        <v>41156</v>
      </c>
      <c r="D122" s="85">
        <v>20554</v>
      </c>
      <c r="E122" s="85">
        <v>1726558</v>
      </c>
      <c r="F122" s="85">
        <v>14583</v>
      </c>
      <c r="G122" s="85">
        <v>14305</v>
      </c>
      <c r="H122" s="85">
        <v>6819</v>
      </c>
      <c r="I122" s="85">
        <v>20116</v>
      </c>
      <c r="J122" s="85">
        <v>9093</v>
      </c>
      <c r="K122" s="85">
        <v>201798</v>
      </c>
      <c r="L122" s="85">
        <v>4610</v>
      </c>
      <c r="M122" s="85">
        <v>2403013</v>
      </c>
      <c r="N122" s="85">
        <v>55632</v>
      </c>
      <c r="O122" s="85">
        <v>4074881</v>
      </c>
      <c r="P122" s="85">
        <v>13210</v>
      </c>
      <c r="Q122" s="85">
        <v>3542</v>
      </c>
      <c r="R122" s="85">
        <v>374814</v>
      </c>
      <c r="S122" s="85">
        <v>147478</v>
      </c>
      <c r="T122" s="85">
        <v>586051</v>
      </c>
      <c r="U122" s="85">
        <v>36236</v>
      </c>
      <c r="V122" s="85">
        <v>9656</v>
      </c>
      <c r="W122" s="85">
        <v>1147182</v>
      </c>
      <c r="X122" s="85">
        <v>375841</v>
      </c>
      <c r="Y122" s="85">
        <v>38811</v>
      </c>
      <c r="Z122" s="85">
        <v>116789</v>
      </c>
      <c r="AA122" s="85">
        <v>12788</v>
      </c>
      <c r="AB122" s="86">
        <v>334340</v>
      </c>
    </row>
    <row r="123" spans="1:28" ht="15" customHeight="1" x14ac:dyDescent="0.25">
      <c r="A123" s="7"/>
      <c r="B123" s="35" t="s">
        <v>251</v>
      </c>
      <c r="C123" s="124"/>
      <c r="D123" s="124"/>
      <c r="E123" s="124"/>
      <c r="F123" s="124"/>
      <c r="G123" s="124"/>
      <c r="H123" s="124"/>
      <c r="I123" s="124"/>
      <c r="J123" s="124"/>
      <c r="K123" s="124"/>
      <c r="L123" s="124"/>
      <c r="M123" s="124"/>
      <c r="N123" s="124"/>
      <c r="O123" s="124"/>
      <c r="P123" s="124"/>
      <c r="Q123" s="124"/>
      <c r="R123" s="124"/>
      <c r="S123" s="124"/>
      <c r="T123" s="124"/>
      <c r="U123" s="124"/>
      <c r="W123" s="124"/>
      <c r="X123" s="124"/>
      <c r="Y123" s="124"/>
      <c r="Z123" s="124"/>
      <c r="AA123" s="124"/>
      <c r="AB123" s="125"/>
    </row>
    <row r="124" spans="1:28" ht="15" customHeight="1" x14ac:dyDescent="0.25">
      <c r="A124" s="7"/>
      <c r="B124" s="79" t="s">
        <v>275</v>
      </c>
      <c r="C124" s="85">
        <v>-1580</v>
      </c>
      <c r="D124" s="85">
        <v>-550</v>
      </c>
      <c r="E124" s="85">
        <v>-291828</v>
      </c>
      <c r="F124" s="85">
        <v>0</v>
      </c>
      <c r="G124" s="85">
        <v>-6</v>
      </c>
      <c r="H124" s="85">
        <v>-31</v>
      </c>
      <c r="I124" s="85">
        <v>-3885</v>
      </c>
      <c r="J124" s="85">
        <v>-21</v>
      </c>
      <c r="K124" s="85">
        <v>-25183</v>
      </c>
      <c r="L124" s="85">
        <v>-1054</v>
      </c>
      <c r="M124" s="85">
        <v>-386640</v>
      </c>
      <c r="N124" s="85">
        <v>-2983</v>
      </c>
      <c r="O124" s="85">
        <v>-527185</v>
      </c>
      <c r="P124" s="85">
        <v>-1322</v>
      </c>
      <c r="Q124" s="85">
        <v>-2</v>
      </c>
      <c r="R124" s="85">
        <v>-30078</v>
      </c>
      <c r="S124" s="85">
        <v>-20434</v>
      </c>
      <c r="T124" s="85">
        <v>-16047</v>
      </c>
      <c r="U124" s="85">
        <v>-66</v>
      </c>
      <c r="V124" s="85">
        <v>0</v>
      </c>
      <c r="W124" s="85">
        <v>-194322</v>
      </c>
      <c r="X124" s="85">
        <v>-6589</v>
      </c>
      <c r="Y124" s="85">
        <v>0</v>
      </c>
      <c r="Z124" s="85">
        <v>0</v>
      </c>
      <c r="AA124" s="85">
        <v>-2530</v>
      </c>
      <c r="AB124" s="86">
        <v>0</v>
      </c>
    </row>
    <row r="125" spans="1:28" ht="15" customHeight="1" x14ac:dyDescent="0.25">
      <c r="A125" s="7"/>
      <c r="B125" s="35" t="s">
        <v>215</v>
      </c>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1"/>
    </row>
    <row r="126" spans="1:28" ht="15" customHeight="1" x14ac:dyDescent="0.25">
      <c r="A126" s="89"/>
      <c r="B126" s="110" t="s">
        <v>276</v>
      </c>
      <c r="C126" s="90">
        <v>7090907</v>
      </c>
      <c r="D126" s="90">
        <v>274588</v>
      </c>
      <c r="E126" s="90">
        <v>53576516</v>
      </c>
      <c r="F126" s="90">
        <v>1047461</v>
      </c>
      <c r="G126" s="90">
        <v>2435899</v>
      </c>
      <c r="H126" s="90">
        <v>1860017</v>
      </c>
      <c r="I126" s="90">
        <v>1297528</v>
      </c>
      <c r="J126" s="90">
        <v>620094</v>
      </c>
      <c r="K126" s="90">
        <v>19809591</v>
      </c>
      <c r="L126" s="90">
        <v>225265</v>
      </c>
      <c r="M126" s="90">
        <v>82174424</v>
      </c>
      <c r="N126" s="90">
        <v>1639120</v>
      </c>
      <c r="O126" s="90">
        <v>46477141</v>
      </c>
      <c r="P126" s="90">
        <v>538560</v>
      </c>
      <c r="Q126" s="90">
        <v>596890</v>
      </c>
      <c r="R126" s="90">
        <v>16437110</v>
      </c>
      <c r="S126" s="90">
        <v>4018530</v>
      </c>
      <c r="T126" s="90">
        <v>33260476</v>
      </c>
      <c r="U126" s="90">
        <v>2205176</v>
      </c>
      <c r="V126" s="90">
        <v>1982986</v>
      </c>
      <c r="W126" s="90">
        <v>52850084</v>
      </c>
      <c r="X126" s="90">
        <v>2226710</v>
      </c>
      <c r="Y126" s="90">
        <v>5159023</v>
      </c>
      <c r="Z126" s="90">
        <v>940766</v>
      </c>
      <c r="AA126" s="90">
        <v>27213</v>
      </c>
      <c r="AB126" s="91">
        <v>4315610</v>
      </c>
    </row>
    <row r="127" spans="1:28" ht="15" customHeight="1" x14ac:dyDescent="0.25">
      <c r="A127" s="93"/>
      <c r="B127" s="111" t="s">
        <v>45</v>
      </c>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6"/>
    </row>
    <row r="128" spans="1:28" s="1" customFormat="1" ht="15" customHeight="1" x14ac:dyDescent="0.25">
      <c r="A128" s="7" t="s">
        <v>9</v>
      </c>
      <c r="B128" s="10" t="s">
        <v>277</v>
      </c>
      <c r="C128" s="75">
        <v>501184</v>
      </c>
      <c r="D128" s="75">
        <v>0</v>
      </c>
      <c r="E128" s="75">
        <v>4152780</v>
      </c>
      <c r="F128" s="75">
        <v>0</v>
      </c>
      <c r="G128" s="75">
        <v>0</v>
      </c>
      <c r="H128" s="75">
        <v>0</v>
      </c>
      <c r="I128" s="75">
        <v>0</v>
      </c>
      <c r="J128" s="75">
        <v>39180</v>
      </c>
      <c r="K128" s="75">
        <v>1557840</v>
      </c>
      <c r="L128" s="75">
        <v>0</v>
      </c>
      <c r="M128" s="75">
        <v>2012338</v>
      </c>
      <c r="N128" s="75">
        <v>165340</v>
      </c>
      <c r="O128" s="75">
        <v>6410123</v>
      </c>
      <c r="P128" s="75">
        <v>0</v>
      </c>
      <c r="Q128" s="75">
        <v>0</v>
      </c>
      <c r="R128" s="75">
        <v>1693381</v>
      </c>
      <c r="S128" s="75">
        <v>100000</v>
      </c>
      <c r="T128" s="75">
        <v>1995374</v>
      </c>
      <c r="U128" s="75">
        <v>0</v>
      </c>
      <c r="V128" s="75">
        <v>403842</v>
      </c>
      <c r="W128" s="75">
        <v>3080538</v>
      </c>
      <c r="X128" s="75">
        <v>60000</v>
      </c>
      <c r="Y128" s="75">
        <v>0</v>
      </c>
      <c r="Z128" s="75">
        <v>0</v>
      </c>
      <c r="AA128" s="75">
        <v>0</v>
      </c>
      <c r="AB128" s="76">
        <v>0</v>
      </c>
    </row>
    <row r="129" spans="1:28" s="1" customFormat="1" ht="15" customHeight="1" x14ac:dyDescent="0.25">
      <c r="A129" s="7"/>
      <c r="B129" s="12" t="s">
        <v>278</v>
      </c>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23"/>
    </row>
    <row r="130" spans="1:28" s="1" customFormat="1" ht="15" customHeight="1" x14ac:dyDescent="0.25">
      <c r="A130" s="7" t="s">
        <v>10</v>
      </c>
      <c r="B130" s="10" t="s">
        <v>3</v>
      </c>
      <c r="C130" s="75">
        <v>174</v>
      </c>
      <c r="D130" s="75">
        <v>0</v>
      </c>
      <c r="E130" s="75">
        <v>381380</v>
      </c>
      <c r="F130" s="75">
        <v>0</v>
      </c>
      <c r="G130" s="75">
        <v>482</v>
      </c>
      <c r="H130" s="75">
        <v>543</v>
      </c>
      <c r="I130" s="75">
        <v>0</v>
      </c>
      <c r="J130" s="75">
        <v>1839</v>
      </c>
      <c r="K130" s="75">
        <v>16171</v>
      </c>
      <c r="L130" s="75">
        <v>0</v>
      </c>
      <c r="M130" s="75">
        <v>1055531</v>
      </c>
      <c r="N130" s="75">
        <v>523426</v>
      </c>
      <c r="O130" s="75">
        <v>560646</v>
      </c>
      <c r="P130" s="75">
        <v>232</v>
      </c>
      <c r="Q130" s="75">
        <v>744</v>
      </c>
      <c r="R130" s="75">
        <v>142</v>
      </c>
      <c r="S130" s="75">
        <v>40023</v>
      </c>
      <c r="T130" s="75">
        <v>170048</v>
      </c>
      <c r="U130" s="75">
        <v>0</v>
      </c>
      <c r="V130" s="75">
        <v>0</v>
      </c>
      <c r="W130" s="75">
        <v>1533444</v>
      </c>
      <c r="X130" s="75">
        <v>200883</v>
      </c>
      <c r="Y130" s="75">
        <v>66</v>
      </c>
      <c r="Z130" s="75">
        <v>2774</v>
      </c>
      <c r="AA130" s="75">
        <v>0</v>
      </c>
      <c r="AB130" s="76">
        <v>14523</v>
      </c>
    </row>
    <row r="131" spans="1:28" s="1" customFormat="1" ht="15" customHeight="1" x14ac:dyDescent="0.25">
      <c r="A131" s="7"/>
      <c r="B131" s="12" t="s">
        <v>46</v>
      </c>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23"/>
    </row>
    <row r="132" spans="1:28" s="1" customFormat="1" ht="15" customHeight="1" x14ac:dyDescent="0.25">
      <c r="A132" s="7" t="s">
        <v>11</v>
      </c>
      <c r="B132" s="10" t="s">
        <v>279</v>
      </c>
      <c r="C132" s="75">
        <v>0</v>
      </c>
      <c r="D132" s="75">
        <v>0</v>
      </c>
      <c r="E132" s="75">
        <v>0</v>
      </c>
      <c r="F132" s="75">
        <v>0</v>
      </c>
      <c r="G132" s="75">
        <v>0</v>
      </c>
      <c r="H132" s="75">
        <v>0</v>
      </c>
      <c r="I132" s="75">
        <v>0</v>
      </c>
      <c r="J132" s="75">
        <v>0</v>
      </c>
      <c r="K132" s="75">
        <v>0</v>
      </c>
      <c r="L132" s="75">
        <v>0</v>
      </c>
      <c r="M132" s="75">
        <v>0</v>
      </c>
      <c r="N132" s="75">
        <v>0</v>
      </c>
      <c r="O132" s="75">
        <v>0</v>
      </c>
      <c r="P132" s="75">
        <v>0</v>
      </c>
      <c r="Q132" s="75">
        <v>0</v>
      </c>
      <c r="R132" s="75">
        <v>0</v>
      </c>
      <c r="S132" s="75">
        <v>0</v>
      </c>
      <c r="T132" s="75">
        <v>0</v>
      </c>
      <c r="U132" s="75">
        <v>0</v>
      </c>
      <c r="V132" s="75">
        <v>0</v>
      </c>
      <c r="W132" s="75">
        <v>0</v>
      </c>
      <c r="X132" s="75">
        <v>0</v>
      </c>
      <c r="Y132" s="75">
        <v>0</v>
      </c>
      <c r="Z132" s="75">
        <v>0</v>
      </c>
      <c r="AA132" s="75">
        <v>0</v>
      </c>
      <c r="AB132" s="76">
        <v>3574</v>
      </c>
    </row>
    <row r="133" spans="1:28" s="1" customFormat="1" ht="15" customHeight="1" x14ac:dyDescent="0.25">
      <c r="A133" s="7"/>
      <c r="B133" s="12" t="s">
        <v>280</v>
      </c>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c r="AA133" s="119"/>
      <c r="AB133" s="123"/>
    </row>
    <row r="134" spans="1:28" s="1" customFormat="1" ht="15" customHeight="1" x14ac:dyDescent="0.25">
      <c r="A134" s="7" t="s">
        <v>12</v>
      </c>
      <c r="B134" s="10" t="s">
        <v>281</v>
      </c>
      <c r="C134" s="75">
        <v>442565</v>
      </c>
      <c r="D134" s="75">
        <v>15738</v>
      </c>
      <c r="E134" s="75">
        <v>3672271</v>
      </c>
      <c r="F134" s="75">
        <v>0</v>
      </c>
      <c r="G134" s="75">
        <v>2032040</v>
      </c>
      <c r="H134" s="75">
        <v>410276</v>
      </c>
      <c r="I134" s="75">
        <v>355615</v>
      </c>
      <c r="J134" s="75">
        <v>2951</v>
      </c>
      <c r="K134" s="75">
        <v>2011197</v>
      </c>
      <c r="L134" s="75">
        <v>35072</v>
      </c>
      <c r="M134" s="75">
        <v>2834862</v>
      </c>
      <c r="N134" s="75">
        <v>146478</v>
      </c>
      <c r="O134" s="75">
        <v>2887106</v>
      </c>
      <c r="P134" s="75">
        <v>151074</v>
      </c>
      <c r="Q134" s="75">
        <v>19210</v>
      </c>
      <c r="R134" s="75">
        <v>241705</v>
      </c>
      <c r="S134" s="75">
        <v>1390465</v>
      </c>
      <c r="T134" s="75">
        <v>2172891</v>
      </c>
      <c r="U134" s="75">
        <v>1312534</v>
      </c>
      <c r="V134" s="75">
        <v>664363</v>
      </c>
      <c r="W134" s="75">
        <v>4408353</v>
      </c>
      <c r="X134" s="75">
        <v>824688</v>
      </c>
      <c r="Y134" s="75">
        <v>1397316</v>
      </c>
      <c r="Z134" s="75">
        <v>469321</v>
      </c>
      <c r="AA134" s="75">
        <v>0</v>
      </c>
      <c r="AB134" s="76">
        <v>1220479</v>
      </c>
    </row>
    <row r="135" spans="1:28" s="1" customFormat="1" ht="15" customHeight="1" x14ac:dyDescent="0.25">
      <c r="A135" s="7"/>
      <c r="B135" s="12" t="s">
        <v>282</v>
      </c>
      <c r="C135" s="119"/>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119"/>
      <c r="Z135" s="119"/>
      <c r="AA135" s="119"/>
      <c r="AB135" s="123"/>
    </row>
    <row r="136" spans="1:28" ht="15" customHeight="1" x14ac:dyDescent="0.25">
      <c r="A136" s="7"/>
      <c r="B136" s="79" t="s">
        <v>283</v>
      </c>
      <c r="C136" s="75">
        <v>442354</v>
      </c>
      <c r="D136" s="75">
        <v>15673</v>
      </c>
      <c r="E136" s="75">
        <v>1337343</v>
      </c>
      <c r="F136" s="75">
        <v>0</v>
      </c>
      <c r="G136" s="75">
        <v>1651678</v>
      </c>
      <c r="H136" s="75">
        <v>117619</v>
      </c>
      <c r="I136" s="75">
        <v>39733</v>
      </c>
      <c r="J136" s="75">
        <v>2951</v>
      </c>
      <c r="K136" s="75">
        <v>260913</v>
      </c>
      <c r="L136" s="75">
        <v>0</v>
      </c>
      <c r="M136" s="75">
        <v>2283336</v>
      </c>
      <c r="N136" s="75">
        <v>48007</v>
      </c>
      <c r="O136" s="75">
        <v>1833945</v>
      </c>
      <c r="P136" s="75">
        <v>151073</v>
      </c>
      <c r="Q136" s="75">
        <v>4284</v>
      </c>
      <c r="R136" s="75">
        <v>191703</v>
      </c>
      <c r="S136" s="75">
        <v>1390209</v>
      </c>
      <c r="T136" s="75">
        <v>2111091</v>
      </c>
      <c r="U136" s="75">
        <v>991926</v>
      </c>
      <c r="V136" s="75">
        <v>0</v>
      </c>
      <c r="W136" s="75">
        <v>745364</v>
      </c>
      <c r="X136" s="75">
        <v>54369</v>
      </c>
      <c r="Y136" s="75">
        <v>0</v>
      </c>
      <c r="Z136" s="75">
        <v>469321</v>
      </c>
      <c r="AA136" s="75">
        <v>0</v>
      </c>
      <c r="AB136" s="76">
        <v>1220479</v>
      </c>
    </row>
    <row r="137" spans="1:28" ht="15" customHeight="1" x14ac:dyDescent="0.25">
      <c r="A137" s="7"/>
      <c r="B137" s="82" t="s">
        <v>153</v>
      </c>
      <c r="C137" s="124"/>
      <c r="D137" s="124"/>
      <c r="E137" s="124"/>
      <c r="F137" s="124"/>
      <c r="G137" s="124"/>
      <c r="H137" s="124"/>
      <c r="I137" s="124"/>
      <c r="J137" s="124"/>
      <c r="K137" s="124"/>
      <c r="L137" s="124"/>
      <c r="M137" s="124"/>
      <c r="N137" s="124"/>
      <c r="O137" s="124"/>
      <c r="P137" s="124"/>
      <c r="Q137" s="124"/>
      <c r="R137" s="124"/>
      <c r="S137" s="124"/>
      <c r="T137" s="124"/>
      <c r="U137" s="124"/>
      <c r="W137" s="124"/>
      <c r="X137" s="124"/>
      <c r="Y137" s="124"/>
      <c r="Z137" s="124"/>
      <c r="AA137" s="124"/>
      <c r="AB137" s="125"/>
    </row>
    <row r="138" spans="1:28" ht="15" customHeight="1" x14ac:dyDescent="0.25">
      <c r="A138" s="7"/>
      <c r="B138" s="79" t="s">
        <v>284</v>
      </c>
      <c r="C138" s="85">
        <v>0</v>
      </c>
      <c r="D138" s="85">
        <v>0</v>
      </c>
      <c r="E138" s="85">
        <v>0</v>
      </c>
      <c r="F138" s="85">
        <v>0</v>
      </c>
      <c r="G138" s="85">
        <v>0</v>
      </c>
      <c r="H138" s="85">
        <v>0</v>
      </c>
      <c r="I138" s="85">
        <v>0</v>
      </c>
      <c r="J138" s="85">
        <v>0</v>
      </c>
      <c r="K138" s="85">
        <v>0</v>
      </c>
      <c r="L138" s="85">
        <v>35072</v>
      </c>
      <c r="M138" s="85">
        <v>174995</v>
      </c>
      <c r="N138" s="85">
        <v>0</v>
      </c>
      <c r="O138" s="85">
        <v>0</v>
      </c>
      <c r="P138" s="85">
        <v>0</v>
      </c>
      <c r="Q138" s="85">
        <v>0</v>
      </c>
      <c r="R138" s="85">
        <v>0</v>
      </c>
      <c r="S138" s="85">
        <v>0</v>
      </c>
      <c r="T138" s="85">
        <v>0</v>
      </c>
      <c r="U138" s="85">
        <v>0</v>
      </c>
      <c r="V138" s="85">
        <v>0</v>
      </c>
      <c r="W138" s="85">
        <v>0</v>
      </c>
      <c r="X138" s="85">
        <v>9000</v>
      </c>
      <c r="Y138" s="85">
        <v>0</v>
      </c>
      <c r="Z138" s="85">
        <v>0</v>
      </c>
      <c r="AA138" s="85">
        <v>0</v>
      </c>
      <c r="AB138" s="86">
        <v>0</v>
      </c>
    </row>
    <row r="139" spans="1:28" ht="15" customHeight="1" x14ac:dyDescent="0.25">
      <c r="A139" s="7"/>
      <c r="B139" s="82" t="s">
        <v>219</v>
      </c>
      <c r="C139" s="124"/>
      <c r="D139" s="124"/>
      <c r="E139" s="124"/>
      <c r="F139" s="124"/>
      <c r="G139" s="124"/>
      <c r="H139" s="124"/>
      <c r="I139" s="124"/>
      <c r="J139" s="124"/>
      <c r="K139" s="124"/>
      <c r="L139" s="124"/>
      <c r="M139" s="124"/>
      <c r="N139" s="124"/>
      <c r="O139" s="124"/>
      <c r="P139" s="124"/>
      <c r="Q139" s="124"/>
      <c r="R139" s="124"/>
      <c r="S139" s="124"/>
      <c r="T139" s="124"/>
      <c r="U139" s="124"/>
      <c r="W139" s="124"/>
      <c r="X139" s="124"/>
      <c r="Y139" s="124"/>
      <c r="Z139" s="124"/>
      <c r="AA139" s="124"/>
      <c r="AB139" s="125"/>
    </row>
    <row r="140" spans="1:28" ht="15" customHeight="1" x14ac:dyDescent="0.25">
      <c r="A140" s="7"/>
      <c r="B140" s="79" t="s">
        <v>285</v>
      </c>
      <c r="C140" s="85">
        <v>0</v>
      </c>
      <c r="D140" s="85">
        <v>63</v>
      </c>
      <c r="E140" s="85">
        <v>1463917</v>
      </c>
      <c r="F140" s="85">
        <v>0</v>
      </c>
      <c r="G140" s="85">
        <v>0</v>
      </c>
      <c r="H140" s="85">
        <v>286137</v>
      </c>
      <c r="I140" s="85">
        <v>0</v>
      </c>
      <c r="J140" s="85">
        <v>0</v>
      </c>
      <c r="K140" s="85">
        <v>460433</v>
      </c>
      <c r="L140" s="85">
        <v>0</v>
      </c>
      <c r="M140" s="85">
        <v>6409</v>
      </c>
      <c r="N140" s="85">
        <v>0</v>
      </c>
      <c r="O140" s="85">
        <v>771791</v>
      </c>
      <c r="P140" s="85">
        <v>0</v>
      </c>
      <c r="Q140" s="85">
        <v>0</v>
      </c>
      <c r="R140" s="85">
        <v>50002</v>
      </c>
      <c r="S140" s="85">
        <v>0</v>
      </c>
      <c r="T140" s="85">
        <v>0</v>
      </c>
      <c r="U140" s="85">
        <v>0</v>
      </c>
      <c r="V140" s="85">
        <v>660454</v>
      </c>
      <c r="W140" s="85">
        <v>0</v>
      </c>
      <c r="X140" s="85">
        <v>750000</v>
      </c>
      <c r="Y140" s="85">
        <v>0</v>
      </c>
      <c r="Z140" s="85">
        <v>0</v>
      </c>
      <c r="AA140" s="85">
        <v>0</v>
      </c>
      <c r="AB140" s="86">
        <v>0</v>
      </c>
    </row>
    <row r="141" spans="1:28" ht="15" customHeight="1" x14ac:dyDescent="0.25">
      <c r="A141" s="7"/>
      <c r="B141" s="82" t="s">
        <v>222</v>
      </c>
      <c r="C141" s="124"/>
      <c r="D141" s="124"/>
      <c r="E141" s="124"/>
      <c r="F141" s="124"/>
      <c r="G141" s="124"/>
      <c r="H141" s="124"/>
      <c r="I141" s="124"/>
      <c r="J141" s="124"/>
      <c r="K141" s="124"/>
      <c r="L141" s="124"/>
      <c r="M141" s="124"/>
      <c r="N141" s="124"/>
      <c r="O141" s="124"/>
      <c r="P141" s="124"/>
      <c r="Q141" s="124"/>
      <c r="R141" s="124"/>
      <c r="S141" s="124"/>
      <c r="T141" s="124"/>
      <c r="U141" s="124"/>
      <c r="W141" s="124"/>
      <c r="X141" s="124"/>
      <c r="Y141" s="124"/>
      <c r="Z141" s="124"/>
      <c r="AA141" s="124"/>
      <c r="AB141" s="125"/>
    </row>
    <row r="142" spans="1:28" ht="15" customHeight="1" x14ac:dyDescent="0.25">
      <c r="A142" s="7"/>
      <c r="B142" s="79" t="s">
        <v>286</v>
      </c>
      <c r="C142" s="85">
        <v>0</v>
      </c>
      <c r="D142" s="85">
        <v>0</v>
      </c>
      <c r="E142" s="85">
        <v>827832</v>
      </c>
      <c r="F142" s="85">
        <v>0</v>
      </c>
      <c r="G142" s="85">
        <v>379705</v>
      </c>
      <c r="H142" s="85">
        <v>0</v>
      </c>
      <c r="I142" s="85">
        <v>315866</v>
      </c>
      <c r="J142" s="85">
        <v>0</v>
      </c>
      <c r="K142" s="85">
        <v>1275553</v>
      </c>
      <c r="L142" s="85">
        <v>0</v>
      </c>
      <c r="M142" s="85">
        <v>0</v>
      </c>
      <c r="N142" s="85">
        <v>44956</v>
      </c>
      <c r="O142" s="85">
        <v>79737</v>
      </c>
      <c r="P142" s="85">
        <v>0</v>
      </c>
      <c r="Q142" s="85">
        <v>0</v>
      </c>
      <c r="R142" s="85">
        <v>0</v>
      </c>
      <c r="S142" s="85">
        <v>0</v>
      </c>
      <c r="T142" s="85">
        <v>51200</v>
      </c>
      <c r="U142" s="85">
        <v>319000</v>
      </c>
      <c r="V142" s="85">
        <v>0</v>
      </c>
      <c r="W142" s="85">
        <v>2710602</v>
      </c>
      <c r="X142" s="85">
        <v>11319</v>
      </c>
      <c r="Y142" s="85">
        <v>0</v>
      </c>
      <c r="Z142" s="85">
        <v>0</v>
      </c>
      <c r="AA142" s="85">
        <v>0</v>
      </c>
      <c r="AB142" s="86">
        <v>0</v>
      </c>
    </row>
    <row r="143" spans="1:28" ht="15" customHeight="1" x14ac:dyDescent="0.25">
      <c r="A143" s="7"/>
      <c r="B143" s="82" t="s">
        <v>287</v>
      </c>
      <c r="C143" s="124"/>
      <c r="D143" s="124"/>
      <c r="E143" s="124"/>
      <c r="F143" s="124"/>
      <c r="G143" s="124"/>
      <c r="H143" s="124"/>
      <c r="I143" s="124"/>
      <c r="J143" s="124"/>
      <c r="K143" s="124"/>
      <c r="L143" s="124"/>
      <c r="M143" s="124"/>
      <c r="N143" s="124"/>
      <c r="O143" s="124"/>
      <c r="P143" s="124"/>
      <c r="Q143" s="124"/>
      <c r="R143" s="124"/>
      <c r="S143" s="124"/>
      <c r="T143" s="124"/>
      <c r="U143" s="124"/>
      <c r="W143" s="124"/>
      <c r="X143" s="124"/>
      <c r="Y143" s="124"/>
      <c r="Z143" s="124"/>
      <c r="AA143" s="124"/>
      <c r="AB143" s="125"/>
    </row>
    <row r="144" spans="1:28" ht="15" customHeight="1" x14ac:dyDescent="0.25">
      <c r="A144" s="7"/>
      <c r="B144" s="79" t="s">
        <v>288</v>
      </c>
      <c r="C144" s="85">
        <v>211</v>
      </c>
      <c r="D144" s="85">
        <v>2</v>
      </c>
      <c r="E144" s="85">
        <v>43179</v>
      </c>
      <c r="F144" s="85">
        <v>0</v>
      </c>
      <c r="G144" s="85">
        <v>657</v>
      </c>
      <c r="H144" s="85">
        <v>6520</v>
      </c>
      <c r="I144" s="85">
        <v>16</v>
      </c>
      <c r="J144" s="85">
        <v>0</v>
      </c>
      <c r="K144" s="85">
        <v>14298</v>
      </c>
      <c r="L144" s="85">
        <v>0</v>
      </c>
      <c r="M144" s="85">
        <v>370122</v>
      </c>
      <c r="N144" s="85">
        <v>53515</v>
      </c>
      <c r="O144" s="85">
        <v>201633</v>
      </c>
      <c r="P144" s="85">
        <v>1</v>
      </c>
      <c r="Q144" s="85">
        <v>14926</v>
      </c>
      <c r="R144" s="85">
        <v>0</v>
      </c>
      <c r="S144" s="85">
        <v>256</v>
      </c>
      <c r="T144" s="85">
        <v>10600</v>
      </c>
      <c r="U144" s="85">
        <v>1608</v>
      </c>
      <c r="V144" s="85">
        <v>3909</v>
      </c>
      <c r="W144" s="85">
        <v>952387</v>
      </c>
      <c r="X144" s="85">
        <v>0</v>
      </c>
      <c r="Y144" s="85">
        <v>0</v>
      </c>
      <c r="Z144" s="85">
        <v>0</v>
      </c>
      <c r="AA144" s="85">
        <v>0</v>
      </c>
      <c r="AB144" s="86">
        <v>0</v>
      </c>
    </row>
    <row r="145" spans="1:28" ht="15" customHeight="1" x14ac:dyDescent="0.25">
      <c r="A145" s="7"/>
      <c r="B145" s="82" t="s">
        <v>289</v>
      </c>
      <c r="C145" s="124"/>
      <c r="D145" s="124"/>
      <c r="E145" s="124"/>
      <c r="F145" s="124"/>
      <c r="G145" s="124"/>
      <c r="H145" s="124"/>
      <c r="I145" s="124"/>
      <c r="J145" s="124"/>
      <c r="K145" s="124"/>
      <c r="L145" s="124"/>
      <c r="M145" s="124"/>
      <c r="N145" s="124"/>
      <c r="O145" s="124"/>
      <c r="P145" s="124"/>
      <c r="Q145" s="124"/>
      <c r="R145" s="124"/>
      <c r="S145" s="124"/>
      <c r="T145" s="124"/>
      <c r="U145" s="124"/>
      <c r="W145" s="124"/>
      <c r="X145" s="124"/>
      <c r="Y145" s="124"/>
      <c r="Z145" s="124"/>
      <c r="AA145" s="124"/>
      <c r="AB145" s="125"/>
    </row>
    <row r="146" spans="1:28" s="1" customFormat="1" ht="15" customHeight="1" x14ac:dyDescent="0.25">
      <c r="A146" s="7" t="s">
        <v>13</v>
      </c>
      <c r="B146" s="10" t="s">
        <v>290</v>
      </c>
      <c r="C146" s="75">
        <v>5349810</v>
      </c>
      <c r="D146" s="75">
        <v>195776</v>
      </c>
      <c r="E146" s="75">
        <v>35037427</v>
      </c>
      <c r="F146" s="75">
        <v>995649</v>
      </c>
      <c r="G146" s="75">
        <v>1</v>
      </c>
      <c r="H146" s="75">
        <v>1045416</v>
      </c>
      <c r="I146" s="75">
        <v>551397</v>
      </c>
      <c r="J146" s="75">
        <v>462740</v>
      </c>
      <c r="K146" s="75">
        <v>12555325</v>
      </c>
      <c r="L146" s="75">
        <v>0</v>
      </c>
      <c r="M146" s="75">
        <v>56837842</v>
      </c>
      <c r="N146" s="75">
        <v>166591</v>
      </c>
      <c r="O146" s="75">
        <v>29961813</v>
      </c>
      <c r="P146" s="75">
        <v>345033</v>
      </c>
      <c r="Q146" s="75">
        <v>493890</v>
      </c>
      <c r="R146" s="75">
        <v>12638189</v>
      </c>
      <c r="S146" s="75">
        <v>2198577</v>
      </c>
      <c r="T146" s="75">
        <v>20832090</v>
      </c>
      <c r="U146" s="75">
        <v>0</v>
      </c>
      <c r="V146" s="75">
        <v>33616</v>
      </c>
      <c r="W146" s="75">
        <v>32476953</v>
      </c>
      <c r="X146" s="75">
        <v>290615</v>
      </c>
      <c r="Y146" s="75">
        <v>3644381</v>
      </c>
      <c r="Z146" s="75">
        <v>376179</v>
      </c>
      <c r="AA146" s="75">
        <v>9769</v>
      </c>
      <c r="AB146" s="76">
        <v>1456767</v>
      </c>
    </row>
    <row r="147" spans="1:28" s="1" customFormat="1" ht="15" customHeight="1" x14ac:dyDescent="0.25">
      <c r="A147" s="7"/>
      <c r="B147" s="12" t="s">
        <v>291</v>
      </c>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119"/>
      <c r="AA147" s="119"/>
      <c r="AB147" s="123"/>
    </row>
    <row r="148" spans="1:28" ht="15" customHeight="1" x14ac:dyDescent="0.25">
      <c r="A148" s="7"/>
      <c r="B148" s="79" t="s">
        <v>292</v>
      </c>
      <c r="C148" s="85">
        <v>1831323</v>
      </c>
      <c r="D148" s="85">
        <v>99182</v>
      </c>
      <c r="E148" s="85">
        <v>16661108</v>
      </c>
      <c r="F148" s="85">
        <v>399283</v>
      </c>
      <c r="G148" s="85">
        <v>1</v>
      </c>
      <c r="H148" s="85">
        <v>502422</v>
      </c>
      <c r="I148" s="85">
        <v>15128</v>
      </c>
      <c r="J148" s="85">
        <v>99078</v>
      </c>
      <c r="K148" s="85">
        <v>3638827</v>
      </c>
      <c r="L148" s="85">
        <v>0</v>
      </c>
      <c r="M148" s="85">
        <v>24663127</v>
      </c>
      <c r="N148" s="85">
        <v>48899</v>
      </c>
      <c r="O148" s="85">
        <v>8747776</v>
      </c>
      <c r="P148" s="85">
        <v>79164</v>
      </c>
      <c r="Q148" s="85">
        <v>319506</v>
      </c>
      <c r="R148" s="85">
        <v>4732047</v>
      </c>
      <c r="S148" s="85">
        <v>1466168</v>
      </c>
      <c r="T148" s="85">
        <v>12084104</v>
      </c>
      <c r="U148" s="85">
        <v>0</v>
      </c>
      <c r="V148" s="85">
        <v>30173</v>
      </c>
      <c r="W148" s="85">
        <v>13486877</v>
      </c>
      <c r="X148" s="85">
        <v>62397</v>
      </c>
      <c r="Y148" s="85">
        <v>0</v>
      </c>
      <c r="Z148" s="85">
        <v>353169</v>
      </c>
      <c r="AA148" s="85">
        <v>0</v>
      </c>
      <c r="AB148" s="86">
        <v>1207629</v>
      </c>
    </row>
    <row r="149" spans="1:28" ht="15" customHeight="1" x14ac:dyDescent="0.25">
      <c r="A149" s="7"/>
      <c r="B149" s="82" t="s">
        <v>293</v>
      </c>
      <c r="C149" s="124"/>
      <c r="D149" s="124"/>
      <c r="E149" s="124"/>
      <c r="F149" s="124"/>
      <c r="G149" s="124"/>
      <c r="H149" s="124"/>
      <c r="I149" s="124"/>
      <c r="J149" s="124"/>
      <c r="K149" s="124"/>
      <c r="L149" s="124"/>
      <c r="M149" s="124"/>
      <c r="N149" s="124"/>
      <c r="O149" s="124"/>
      <c r="P149" s="124"/>
      <c r="Q149" s="124"/>
      <c r="R149" s="124"/>
      <c r="S149" s="124"/>
      <c r="T149" s="124"/>
      <c r="U149" s="124"/>
      <c r="W149" s="124"/>
      <c r="X149" s="124"/>
      <c r="Y149" s="124"/>
      <c r="Z149" s="124"/>
      <c r="AA149" s="124"/>
      <c r="AB149" s="125"/>
    </row>
    <row r="150" spans="1:28" ht="15" customHeight="1" x14ac:dyDescent="0.25">
      <c r="A150" s="7"/>
      <c r="B150" s="79" t="s">
        <v>294</v>
      </c>
      <c r="C150" s="85">
        <v>3467477</v>
      </c>
      <c r="D150" s="85">
        <v>96594</v>
      </c>
      <c r="E150" s="85">
        <v>14712897</v>
      </c>
      <c r="F150" s="85">
        <v>555536</v>
      </c>
      <c r="G150" s="85">
        <v>0</v>
      </c>
      <c r="H150" s="85">
        <v>503975</v>
      </c>
      <c r="I150" s="85">
        <v>384002</v>
      </c>
      <c r="J150" s="85">
        <v>326521</v>
      </c>
      <c r="K150" s="85">
        <v>8380146</v>
      </c>
      <c r="L150" s="85">
        <v>0</v>
      </c>
      <c r="M150" s="85">
        <v>29351905</v>
      </c>
      <c r="N150" s="85">
        <v>117692</v>
      </c>
      <c r="O150" s="85">
        <v>17176174</v>
      </c>
      <c r="P150" s="85">
        <v>223007</v>
      </c>
      <c r="Q150" s="85">
        <v>168472</v>
      </c>
      <c r="R150" s="85">
        <v>5133297</v>
      </c>
      <c r="S150" s="85">
        <v>727971</v>
      </c>
      <c r="T150" s="85">
        <v>8535447</v>
      </c>
      <c r="U150" s="85">
        <v>0</v>
      </c>
      <c r="V150" s="85">
        <v>0</v>
      </c>
      <c r="W150" s="85">
        <v>15722840</v>
      </c>
      <c r="X150" s="85">
        <v>225635</v>
      </c>
      <c r="Y150" s="85">
        <v>0</v>
      </c>
      <c r="Z150" s="85">
        <v>22997</v>
      </c>
      <c r="AA150" s="85">
        <v>0</v>
      </c>
      <c r="AB150" s="86">
        <v>245305</v>
      </c>
    </row>
    <row r="151" spans="1:28" ht="15" customHeight="1" x14ac:dyDescent="0.25">
      <c r="A151" s="7"/>
      <c r="B151" s="82" t="s">
        <v>295</v>
      </c>
      <c r="C151" s="124"/>
      <c r="D151" s="124"/>
      <c r="E151" s="124"/>
      <c r="F151" s="124"/>
      <c r="G151" s="124"/>
      <c r="H151" s="124"/>
      <c r="I151" s="124"/>
      <c r="J151" s="124"/>
      <c r="K151" s="124"/>
      <c r="L151" s="124"/>
      <c r="M151" s="124"/>
      <c r="N151" s="124"/>
      <c r="O151" s="124"/>
      <c r="P151" s="124"/>
      <c r="Q151" s="124"/>
      <c r="R151" s="124"/>
      <c r="S151" s="124"/>
      <c r="T151" s="124"/>
      <c r="U151" s="124"/>
      <c r="W151" s="124"/>
      <c r="X151" s="124"/>
      <c r="Y151" s="124"/>
      <c r="Z151" s="124"/>
      <c r="AA151" s="124"/>
      <c r="AB151" s="125"/>
    </row>
    <row r="152" spans="1:28" ht="15" customHeight="1" x14ac:dyDescent="0.25">
      <c r="A152" s="7"/>
      <c r="B152" s="79" t="s">
        <v>296</v>
      </c>
      <c r="C152" s="85">
        <v>17540</v>
      </c>
      <c r="D152" s="85">
        <v>0</v>
      </c>
      <c r="E152" s="85">
        <v>2978113</v>
      </c>
      <c r="F152" s="85">
        <v>38083</v>
      </c>
      <c r="G152" s="85">
        <v>0</v>
      </c>
      <c r="H152" s="85">
        <v>162</v>
      </c>
      <c r="I152" s="85">
        <v>0</v>
      </c>
      <c r="J152" s="85">
        <v>0</v>
      </c>
      <c r="K152" s="85">
        <v>113044</v>
      </c>
      <c r="L152" s="85">
        <v>0</v>
      </c>
      <c r="M152" s="85">
        <v>2698123</v>
      </c>
      <c r="N152" s="85">
        <v>0</v>
      </c>
      <c r="O152" s="85">
        <v>3528823</v>
      </c>
      <c r="P152" s="85">
        <v>40226</v>
      </c>
      <c r="Q152" s="85">
        <v>672</v>
      </c>
      <c r="R152" s="85">
        <v>2737325</v>
      </c>
      <c r="S152" s="85">
        <v>639</v>
      </c>
      <c r="T152" s="85">
        <v>52060</v>
      </c>
      <c r="U152" s="85">
        <v>0</v>
      </c>
      <c r="V152" s="85">
        <v>0</v>
      </c>
      <c r="W152" s="85">
        <v>1180229</v>
      </c>
      <c r="X152" s="85">
        <v>0</v>
      </c>
      <c r="Y152" s="85">
        <v>0</v>
      </c>
      <c r="Z152" s="85">
        <v>0</v>
      </c>
      <c r="AA152" s="85">
        <v>0</v>
      </c>
      <c r="AB152" s="86">
        <v>0</v>
      </c>
    </row>
    <row r="153" spans="1:28" ht="15" customHeight="1" x14ac:dyDescent="0.25">
      <c r="A153" s="7"/>
      <c r="B153" s="82" t="s">
        <v>297</v>
      </c>
      <c r="C153" s="124"/>
      <c r="D153" s="124"/>
      <c r="E153" s="124"/>
      <c r="F153" s="124"/>
      <c r="G153" s="124"/>
      <c r="H153" s="124"/>
      <c r="I153" s="124"/>
      <c r="J153" s="124"/>
      <c r="K153" s="124"/>
      <c r="L153" s="124"/>
      <c r="M153" s="124"/>
      <c r="N153" s="124"/>
      <c r="O153" s="124"/>
      <c r="P153" s="124"/>
      <c r="Q153" s="124"/>
      <c r="R153" s="124"/>
      <c r="S153" s="124"/>
      <c r="T153" s="124"/>
      <c r="U153" s="124"/>
      <c r="W153" s="124"/>
      <c r="X153" s="124"/>
      <c r="Y153" s="124"/>
      <c r="Z153" s="124"/>
      <c r="AA153" s="124"/>
      <c r="AB153" s="125"/>
    </row>
    <row r="154" spans="1:28" ht="15" customHeight="1" x14ac:dyDescent="0.25">
      <c r="A154" s="7"/>
      <c r="B154" s="79" t="s">
        <v>298</v>
      </c>
      <c r="C154" s="85">
        <v>33470</v>
      </c>
      <c r="D154" s="85">
        <v>0</v>
      </c>
      <c r="E154" s="85">
        <v>685309</v>
      </c>
      <c r="F154" s="85">
        <v>2747</v>
      </c>
      <c r="G154" s="85">
        <v>0</v>
      </c>
      <c r="H154" s="85">
        <v>38857</v>
      </c>
      <c r="I154" s="85">
        <v>152267</v>
      </c>
      <c r="J154" s="85">
        <v>37141</v>
      </c>
      <c r="K154" s="85">
        <v>423308</v>
      </c>
      <c r="L154" s="85">
        <v>0</v>
      </c>
      <c r="M154" s="85">
        <v>124687</v>
      </c>
      <c r="N154" s="85">
        <v>0</v>
      </c>
      <c r="O154" s="85">
        <v>509040</v>
      </c>
      <c r="P154" s="85">
        <v>2636</v>
      </c>
      <c r="Q154" s="85">
        <v>5240</v>
      </c>
      <c r="R154" s="85">
        <v>35520</v>
      </c>
      <c r="S154" s="85">
        <v>3799</v>
      </c>
      <c r="T154" s="85">
        <v>160479</v>
      </c>
      <c r="U154" s="85">
        <v>0</v>
      </c>
      <c r="V154" s="85">
        <v>3443</v>
      </c>
      <c r="W154" s="85">
        <v>2087007</v>
      </c>
      <c r="X154" s="85">
        <v>2583</v>
      </c>
      <c r="Y154" s="85">
        <v>0</v>
      </c>
      <c r="Z154" s="85">
        <v>13</v>
      </c>
      <c r="AA154" s="85">
        <v>9769</v>
      </c>
      <c r="AB154" s="86">
        <v>3833</v>
      </c>
    </row>
    <row r="155" spans="1:28" ht="15" customHeight="1" x14ac:dyDescent="0.25">
      <c r="A155" s="7"/>
      <c r="B155" s="82" t="s">
        <v>289</v>
      </c>
      <c r="C155" s="124"/>
      <c r="D155" s="124"/>
      <c r="E155" s="124"/>
      <c r="F155" s="124"/>
      <c r="G155" s="124"/>
      <c r="H155" s="124"/>
      <c r="I155" s="124"/>
      <c r="J155" s="124"/>
      <c r="K155" s="124"/>
      <c r="L155" s="124"/>
      <c r="M155" s="124"/>
      <c r="N155" s="124"/>
      <c r="O155" s="124"/>
      <c r="P155" s="124"/>
      <c r="Q155" s="124"/>
      <c r="R155" s="124"/>
      <c r="S155" s="124"/>
      <c r="T155" s="124"/>
      <c r="U155" s="124"/>
      <c r="W155" s="124"/>
      <c r="X155" s="124"/>
      <c r="Y155" s="124"/>
      <c r="Z155" s="124"/>
      <c r="AA155" s="124"/>
      <c r="AB155" s="125"/>
    </row>
    <row r="156" spans="1:28" s="1" customFormat="1" ht="15" customHeight="1" x14ac:dyDescent="0.25">
      <c r="A156" s="7" t="s">
        <v>14</v>
      </c>
      <c r="B156" s="10" t="s">
        <v>299</v>
      </c>
      <c r="C156" s="75">
        <v>0</v>
      </c>
      <c r="D156" s="75">
        <v>0</v>
      </c>
      <c r="E156" s="75">
        <v>2381881</v>
      </c>
      <c r="F156" s="75">
        <v>0</v>
      </c>
      <c r="G156" s="75">
        <v>0</v>
      </c>
      <c r="H156" s="75">
        <v>0</v>
      </c>
      <c r="I156" s="75">
        <v>0</v>
      </c>
      <c r="J156" s="75">
        <v>0</v>
      </c>
      <c r="K156" s="75">
        <v>1121538</v>
      </c>
      <c r="L156" s="75">
        <v>0</v>
      </c>
      <c r="M156" s="75">
        <v>4052826</v>
      </c>
      <c r="N156" s="75">
        <v>0</v>
      </c>
      <c r="O156" s="75">
        <v>617861</v>
      </c>
      <c r="P156" s="75">
        <v>0</v>
      </c>
      <c r="Q156" s="75">
        <v>0</v>
      </c>
      <c r="R156" s="75">
        <v>0</v>
      </c>
      <c r="S156" s="75">
        <v>0</v>
      </c>
      <c r="T156" s="75">
        <v>236978</v>
      </c>
      <c r="U156" s="75">
        <v>0</v>
      </c>
      <c r="V156" s="75">
        <v>0</v>
      </c>
      <c r="W156" s="75">
        <v>3512931</v>
      </c>
      <c r="X156" s="75">
        <v>143127</v>
      </c>
      <c r="Y156" s="75">
        <v>0</v>
      </c>
      <c r="Z156" s="75">
        <v>0</v>
      </c>
      <c r="AA156" s="75">
        <v>0</v>
      </c>
      <c r="AB156" s="76">
        <v>187294</v>
      </c>
    </row>
    <row r="157" spans="1:28" s="1" customFormat="1" ht="15" customHeight="1" x14ac:dyDescent="0.25">
      <c r="A157" s="7"/>
      <c r="B157" s="12" t="s">
        <v>300</v>
      </c>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c r="AA157" s="119"/>
      <c r="AB157" s="123"/>
    </row>
    <row r="158" spans="1:28" ht="15" customHeight="1" x14ac:dyDescent="0.25">
      <c r="A158" s="7"/>
      <c r="B158" s="79" t="s">
        <v>301</v>
      </c>
      <c r="C158" s="85">
        <v>0</v>
      </c>
      <c r="D158" s="85">
        <v>0</v>
      </c>
      <c r="E158" s="85">
        <v>0</v>
      </c>
      <c r="F158" s="85">
        <v>0</v>
      </c>
      <c r="G158" s="85">
        <v>0</v>
      </c>
      <c r="H158" s="85">
        <v>0</v>
      </c>
      <c r="I158" s="85">
        <v>0</v>
      </c>
      <c r="J158" s="85">
        <v>0</v>
      </c>
      <c r="K158" s="85">
        <v>0</v>
      </c>
      <c r="L158" s="85">
        <v>0</v>
      </c>
      <c r="M158" s="85">
        <v>0</v>
      </c>
      <c r="N158" s="85">
        <v>0</v>
      </c>
      <c r="O158" s="85">
        <v>0</v>
      </c>
      <c r="P158" s="85">
        <v>0</v>
      </c>
      <c r="Q158" s="85">
        <v>0</v>
      </c>
      <c r="R158" s="85">
        <v>0</v>
      </c>
      <c r="S158" s="85">
        <v>0</v>
      </c>
      <c r="T158" s="85">
        <v>0</v>
      </c>
      <c r="U158" s="85">
        <v>0</v>
      </c>
      <c r="V158" s="85">
        <v>0</v>
      </c>
      <c r="W158" s="85">
        <v>0</v>
      </c>
      <c r="X158" s="85">
        <v>0</v>
      </c>
      <c r="Y158" s="85">
        <v>0</v>
      </c>
      <c r="Z158" s="85">
        <v>0</v>
      </c>
      <c r="AA158" s="85">
        <v>0</v>
      </c>
      <c r="AB158" s="86">
        <v>0</v>
      </c>
    </row>
    <row r="159" spans="1:28" ht="15" customHeight="1" x14ac:dyDescent="0.25">
      <c r="A159" s="7"/>
      <c r="B159" s="82" t="s">
        <v>302</v>
      </c>
      <c r="C159" s="124"/>
      <c r="D159" s="124"/>
      <c r="E159" s="124"/>
      <c r="F159" s="124"/>
      <c r="G159" s="124"/>
      <c r="H159" s="124"/>
      <c r="I159" s="124"/>
      <c r="J159" s="124"/>
      <c r="K159" s="124"/>
      <c r="L159" s="124"/>
      <c r="M159" s="124"/>
      <c r="N159" s="124"/>
      <c r="O159" s="124"/>
      <c r="P159" s="124"/>
      <c r="Q159" s="124"/>
      <c r="R159" s="124"/>
      <c r="S159" s="124"/>
      <c r="T159" s="124"/>
      <c r="U159" s="124"/>
      <c r="W159" s="124"/>
      <c r="X159" s="124"/>
      <c r="Y159" s="124"/>
      <c r="Z159" s="124"/>
      <c r="AA159" s="124"/>
      <c r="AB159" s="125"/>
    </row>
    <row r="160" spans="1:28" ht="15" customHeight="1" x14ac:dyDescent="0.25">
      <c r="A160" s="7"/>
      <c r="B160" s="79" t="s">
        <v>303</v>
      </c>
      <c r="C160" s="85">
        <v>0</v>
      </c>
      <c r="D160" s="85">
        <v>0</v>
      </c>
      <c r="E160" s="85">
        <v>2381881</v>
      </c>
      <c r="F160" s="85">
        <v>0</v>
      </c>
      <c r="G160" s="85">
        <v>0</v>
      </c>
      <c r="H160" s="85">
        <v>0</v>
      </c>
      <c r="I160" s="85">
        <v>0</v>
      </c>
      <c r="J160" s="85">
        <v>0</v>
      </c>
      <c r="K160" s="85">
        <v>1121538</v>
      </c>
      <c r="L160" s="85">
        <v>0</v>
      </c>
      <c r="M160" s="85">
        <v>4057437</v>
      </c>
      <c r="N160" s="85">
        <v>0</v>
      </c>
      <c r="O160" s="85">
        <v>617861</v>
      </c>
      <c r="P160" s="85">
        <v>0</v>
      </c>
      <c r="Q160" s="85">
        <v>0</v>
      </c>
      <c r="R160" s="85">
        <v>0</v>
      </c>
      <c r="S160" s="85">
        <v>0</v>
      </c>
      <c r="T160" s="85">
        <v>236978</v>
      </c>
      <c r="U160" s="85">
        <v>0</v>
      </c>
      <c r="V160" s="85">
        <v>0</v>
      </c>
      <c r="W160" s="85">
        <v>3501801</v>
      </c>
      <c r="X160" s="85">
        <v>143001</v>
      </c>
      <c r="Y160" s="85">
        <v>0</v>
      </c>
      <c r="Z160" s="85">
        <v>0</v>
      </c>
      <c r="AA160" s="85">
        <v>0</v>
      </c>
      <c r="AB160" s="86">
        <v>187294</v>
      </c>
    </row>
    <row r="161" spans="1:28" ht="15" customHeight="1" x14ac:dyDescent="0.25">
      <c r="A161" s="7"/>
      <c r="B161" s="82" t="s">
        <v>304</v>
      </c>
      <c r="C161" s="124"/>
      <c r="D161" s="124"/>
      <c r="E161" s="124"/>
      <c r="F161" s="124"/>
      <c r="G161" s="124"/>
      <c r="H161" s="124"/>
      <c r="I161" s="124"/>
      <c r="J161" s="124"/>
      <c r="K161" s="124"/>
      <c r="L161" s="124"/>
      <c r="M161" s="124"/>
      <c r="N161" s="124"/>
      <c r="O161" s="124"/>
      <c r="P161" s="124"/>
      <c r="Q161" s="124"/>
      <c r="R161" s="124"/>
      <c r="S161" s="124"/>
      <c r="T161" s="124"/>
      <c r="U161" s="124"/>
      <c r="W161" s="124"/>
      <c r="X161" s="124"/>
      <c r="Y161" s="124"/>
      <c r="Z161" s="124"/>
      <c r="AA161" s="124"/>
      <c r="AB161" s="125"/>
    </row>
    <row r="162" spans="1:28" ht="15" customHeight="1" x14ac:dyDescent="0.25">
      <c r="A162" s="7"/>
      <c r="B162" s="79" t="s">
        <v>305</v>
      </c>
      <c r="C162" s="85">
        <v>0</v>
      </c>
      <c r="D162" s="85">
        <v>0</v>
      </c>
      <c r="E162" s="85">
        <v>0</v>
      </c>
      <c r="F162" s="85">
        <v>0</v>
      </c>
      <c r="G162" s="85">
        <v>0</v>
      </c>
      <c r="H162" s="85">
        <v>0</v>
      </c>
      <c r="I162" s="85">
        <v>0</v>
      </c>
      <c r="J162" s="85">
        <v>0</v>
      </c>
      <c r="K162" s="85">
        <v>0</v>
      </c>
      <c r="L162" s="85">
        <v>0</v>
      </c>
      <c r="M162" s="85">
        <v>-4611</v>
      </c>
      <c r="N162" s="85">
        <v>0</v>
      </c>
      <c r="O162" s="85">
        <v>0</v>
      </c>
      <c r="P162" s="85">
        <v>0</v>
      </c>
      <c r="Q162" s="85">
        <v>0</v>
      </c>
      <c r="R162" s="85">
        <v>0</v>
      </c>
      <c r="S162" s="85">
        <v>0</v>
      </c>
      <c r="T162" s="85">
        <v>0</v>
      </c>
      <c r="U162" s="85">
        <v>0</v>
      </c>
      <c r="V162" s="85">
        <v>0</v>
      </c>
      <c r="W162" s="85">
        <v>11130</v>
      </c>
      <c r="X162" s="85">
        <v>126</v>
      </c>
      <c r="Y162" s="85">
        <v>0</v>
      </c>
      <c r="Z162" s="85">
        <v>0</v>
      </c>
      <c r="AA162" s="85">
        <v>0</v>
      </c>
      <c r="AB162" s="86">
        <v>0</v>
      </c>
    </row>
    <row r="163" spans="1:28" ht="15" customHeight="1" x14ac:dyDescent="0.25">
      <c r="A163" s="7"/>
      <c r="B163" s="82" t="s">
        <v>47</v>
      </c>
      <c r="C163" s="124"/>
      <c r="D163" s="124"/>
      <c r="E163" s="124"/>
      <c r="F163" s="124"/>
      <c r="G163" s="124"/>
      <c r="H163" s="124"/>
      <c r="I163" s="124"/>
      <c r="J163" s="124"/>
      <c r="K163" s="124"/>
      <c r="L163" s="124"/>
      <c r="M163" s="124"/>
      <c r="N163" s="124"/>
      <c r="O163" s="124"/>
      <c r="P163" s="124"/>
      <c r="Q163" s="124"/>
      <c r="R163" s="124"/>
      <c r="S163" s="124"/>
      <c r="T163" s="124"/>
      <c r="U163" s="124"/>
      <c r="W163" s="124"/>
      <c r="X163" s="124"/>
      <c r="Y163" s="124"/>
      <c r="Z163" s="124"/>
      <c r="AA163" s="124"/>
      <c r="AB163" s="125"/>
    </row>
    <row r="164" spans="1:28" s="1" customFormat="1" ht="15" customHeight="1" x14ac:dyDescent="0.25">
      <c r="A164" s="7" t="s">
        <v>15</v>
      </c>
      <c r="B164" s="10" t="s">
        <v>306</v>
      </c>
      <c r="C164" s="75">
        <v>0</v>
      </c>
      <c r="D164" s="75">
        <v>0</v>
      </c>
      <c r="E164" s="75">
        <v>0</v>
      </c>
      <c r="F164" s="75">
        <v>0</v>
      </c>
      <c r="G164" s="75">
        <v>0</v>
      </c>
      <c r="H164" s="75">
        <v>0</v>
      </c>
      <c r="I164" s="75">
        <v>0</v>
      </c>
      <c r="J164" s="75">
        <v>0</v>
      </c>
      <c r="K164" s="75">
        <v>268461</v>
      </c>
      <c r="L164" s="75">
        <v>0</v>
      </c>
      <c r="M164" s="75">
        <v>3790918</v>
      </c>
      <c r="N164" s="75">
        <v>0</v>
      </c>
      <c r="O164" s="75">
        <v>447548</v>
      </c>
      <c r="P164" s="75">
        <v>0</v>
      </c>
      <c r="Q164" s="75">
        <v>0</v>
      </c>
      <c r="R164" s="75">
        <v>0</v>
      </c>
      <c r="S164" s="75">
        <v>0</v>
      </c>
      <c r="T164" s="75">
        <v>4626892</v>
      </c>
      <c r="U164" s="75">
        <v>641574</v>
      </c>
      <c r="V164" s="75">
        <v>611342</v>
      </c>
      <c r="W164" s="75">
        <v>2806304</v>
      </c>
      <c r="X164" s="75">
        <v>0</v>
      </c>
      <c r="Y164" s="75">
        <v>0</v>
      </c>
      <c r="Z164" s="75">
        <v>0</v>
      </c>
      <c r="AA164" s="75">
        <v>0</v>
      </c>
      <c r="AB164" s="76">
        <v>1241825</v>
      </c>
    </row>
    <row r="165" spans="1:28" s="1" customFormat="1" ht="15" customHeight="1" x14ac:dyDescent="0.25">
      <c r="A165" s="7"/>
      <c r="B165" s="12" t="s">
        <v>307</v>
      </c>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c r="AA165" s="119"/>
      <c r="AB165" s="123"/>
    </row>
    <row r="166" spans="1:28" s="1" customFormat="1" ht="15" customHeight="1" x14ac:dyDescent="0.25">
      <c r="A166" s="7" t="s">
        <v>16</v>
      </c>
      <c r="B166" s="10" t="s">
        <v>246</v>
      </c>
      <c r="C166" s="75">
        <v>1</v>
      </c>
      <c r="D166" s="75">
        <v>0</v>
      </c>
      <c r="E166" s="75">
        <v>112352</v>
      </c>
      <c r="F166" s="75">
        <v>0</v>
      </c>
      <c r="G166" s="75">
        <v>0</v>
      </c>
      <c r="H166" s="75">
        <v>0</v>
      </c>
      <c r="I166" s="75">
        <v>32704</v>
      </c>
      <c r="J166" s="75">
        <v>0</v>
      </c>
      <c r="K166" s="75">
        <v>1663</v>
      </c>
      <c r="L166" s="75">
        <v>0</v>
      </c>
      <c r="M166" s="75">
        <v>5459</v>
      </c>
      <c r="N166" s="75">
        <v>0</v>
      </c>
      <c r="O166" s="75">
        <v>76210</v>
      </c>
      <c r="P166" s="75">
        <v>502</v>
      </c>
      <c r="Q166" s="75">
        <v>0</v>
      </c>
      <c r="R166" s="75">
        <v>0</v>
      </c>
      <c r="S166" s="75">
        <v>4924</v>
      </c>
      <c r="T166" s="75">
        <v>69880</v>
      </c>
      <c r="U166" s="75">
        <v>0</v>
      </c>
      <c r="V166" s="75">
        <v>0</v>
      </c>
      <c r="W166" s="75">
        <v>39275</v>
      </c>
      <c r="X166" s="75">
        <v>0</v>
      </c>
      <c r="Y166" s="75">
        <v>29</v>
      </c>
      <c r="Z166" s="75">
        <v>0</v>
      </c>
      <c r="AA166" s="75">
        <v>0</v>
      </c>
      <c r="AB166" s="76">
        <v>0</v>
      </c>
    </row>
    <row r="167" spans="1:28" s="1" customFormat="1" ht="15" customHeight="1" x14ac:dyDescent="0.25">
      <c r="A167" s="7"/>
      <c r="B167" s="12" t="s">
        <v>247</v>
      </c>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c r="AA167" s="119"/>
      <c r="AB167" s="123"/>
    </row>
    <row r="168" spans="1:28" s="1" customFormat="1" ht="15" customHeight="1" x14ac:dyDescent="0.25">
      <c r="A168" s="7" t="s">
        <v>17</v>
      </c>
      <c r="B168" s="10" t="s">
        <v>308</v>
      </c>
      <c r="C168" s="75">
        <v>0</v>
      </c>
      <c r="D168" s="75">
        <v>0</v>
      </c>
      <c r="E168" s="75">
        <v>0</v>
      </c>
      <c r="F168" s="75">
        <v>0</v>
      </c>
      <c r="G168" s="75">
        <v>0</v>
      </c>
      <c r="H168" s="75">
        <v>0</v>
      </c>
      <c r="I168" s="75">
        <v>0</v>
      </c>
      <c r="J168" s="75">
        <v>0</v>
      </c>
      <c r="K168" s="75">
        <v>0</v>
      </c>
      <c r="L168" s="75">
        <v>0</v>
      </c>
      <c r="M168" s="75">
        <v>0</v>
      </c>
      <c r="N168" s="75">
        <v>0</v>
      </c>
      <c r="O168" s="75">
        <v>3673</v>
      </c>
      <c r="P168" s="75">
        <v>0</v>
      </c>
      <c r="Q168" s="75">
        <v>0</v>
      </c>
      <c r="R168" s="75">
        <v>0</v>
      </c>
      <c r="S168" s="75">
        <v>0</v>
      </c>
      <c r="T168" s="75">
        <v>0</v>
      </c>
      <c r="U168" s="75">
        <v>0</v>
      </c>
      <c r="V168" s="75">
        <v>0</v>
      </c>
      <c r="W168" s="75">
        <v>0</v>
      </c>
      <c r="X168" s="75">
        <v>0</v>
      </c>
      <c r="Y168" s="75">
        <v>0</v>
      </c>
      <c r="Z168" s="75">
        <v>0</v>
      </c>
      <c r="AA168" s="75">
        <v>0</v>
      </c>
      <c r="AB168" s="76">
        <v>0</v>
      </c>
    </row>
    <row r="169" spans="1:28" s="1" customFormat="1" ht="15" customHeight="1" x14ac:dyDescent="0.25">
      <c r="A169" s="7"/>
      <c r="B169" s="12" t="s">
        <v>309</v>
      </c>
      <c r="C169" s="119"/>
      <c r="D169" s="119"/>
      <c r="E169" s="119"/>
      <c r="F169" s="119"/>
      <c r="G169" s="119"/>
      <c r="H169" s="119"/>
      <c r="I169" s="119"/>
      <c r="J169" s="119"/>
      <c r="K169" s="119"/>
      <c r="L169" s="119"/>
      <c r="M169" s="119"/>
      <c r="N169" s="119"/>
      <c r="O169" s="119"/>
      <c r="P169" s="119"/>
      <c r="Q169" s="119"/>
      <c r="R169" s="119"/>
      <c r="S169" s="119"/>
      <c r="T169" s="119"/>
      <c r="U169" s="119"/>
      <c r="V169" s="119"/>
      <c r="W169" s="119"/>
      <c r="X169" s="119"/>
      <c r="Y169" s="119"/>
      <c r="Z169" s="119"/>
      <c r="AA169" s="119"/>
      <c r="AB169" s="123"/>
    </row>
    <row r="170" spans="1:28" s="1" customFormat="1" ht="15" customHeight="1" x14ac:dyDescent="0.25">
      <c r="A170" s="7" t="s">
        <v>18</v>
      </c>
      <c r="B170" s="10" t="s">
        <v>4</v>
      </c>
      <c r="C170" s="75">
        <v>27943</v>
      </c>
      <c r="D170" s="75">
        <v>14</v>
      </c>
      <c r="E170" s="75">
        <v>269057</v>
      </c>
      <c r="F170" s="75">
        <v>311</v>
      </c>
      <c r="G170" s="75">
        <v>14674</v>
      </c>
      <c r="H170" s="75">
        <v>4741</v>
      </c>
      <c r="I170" s="75">
        <v>209</v>
      </c>
      <c r="J170" s="75">
        <v>0</v>
      </c>
      <c r="K170" s="75">
        <v>26207</v>
      </c>
      <c r="L170" s="75">
        <v>36</v>
      </c>
      <c r="M170" s="75">
        <v>1247076</v>
      </c>
      <c r="N170" s="75">
        <v>8828</v>
      </c>
      <c r="O170" s="75">
        <v>413996</v>
      </c>
      <c r="P170" s="75">
        <v>945</v>
      </c>
      <c r="Q170" s="75">
        <v>2461</v>
      </c>
      <c r="R170" s="75">
        <v>26506</v>
      </c>
      <c r="S170" s="75">
        <v>9045</v>
      </c>
      <c r="T170" s="75">
        <v>60807</v>
      </c>
      <c r="U170" s="75">
        <v>2555</v>
      </c>
      <c r="V170" s="75">
        <v>4525</v>
      </c>
      <c r="W170" s="75">
        <v>166697</v>
      </c>
      <c r="X170" s="75">
        <v>62775</v>
      </c>
      <c r="Y170" s="75">
        <v>19458</v>
      </c>
      <c r="Z170" s="75">
        <v>8106</v>
      </c>
      <c r="AA170" s="75">
        <v>0</v>
      </c>
      <c r="AB170" s="76">
        <v>904</v>
      </c>
    </row>
    <row r="171" spans="1:28" s="1" customFormat="1" ht="15" customHeight="1" x14ac:dyDescent="0.25">
      <c r="A171" s="7"/>
      <c r="B171" s="12" t="s">
        <v>42</v>
      </c>
      <c r="C171" s="119"/>
      <c r="D171" s="119"/>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c r="AA171" s="119"/>
      <c r="AB171" s="123"/>
    </row>
    <row r="172" spans="1:28" s="1" customFormat="1" ht="15" customHeight="1" x14ac:dyDescent="0.25">
      <c r="A172" s="7" t="s">
        <v>19</v>
      </c>
      <c r="B172" s="10" t="s">
        <v>310</v>
      </c>
      <c r="C172" s="75">
        <v>15433</v>
      </c>
      <c r="D172" s="75">
        <v>73</v>
      </c>
      <c r="E172" s="75">
        <v>1269</v>
      </c>
      <c r="F172" s="75">
        <v>0</v>
      </c>
      <c r="G172" s="75">
        <v>0</v>
      </c>
      <c r="H172" s="75">
        <v>8038</v>
      </c>
      <c r="I172" s="75">
        <v>0</v>
      </c>
      <c r="J172" s="75">
        <v>96</v>
      </c>
      <c r="K172" s="75">
        <v>1104</v>
      </c>
      <c r="L172" s="75">
        <v>0</v>
      </c>
      <c r="M172" s="75">
        <v>617</v>
      </c>
      <c r="N172" s="75">
        <v>2604</v>
      </c>
      <c r="O172" s="75">
        <v>10776</v>
      </c>
      <c r="P172" s="75">
        <v>391</v>
      </c>
      <c r="Q172" s="75">
        <v>432</v>
      </c>
      <c r="R172" s="75">
        <v>26246</v>
      </c>
      <c r="S172" s="75">
        <v>0</v>
      </c>
      <c r="T172" s="75">
        <v>3623</v>
      </c>
      <c r="U172" s="75">
        <v>0</v>
      </c>
      <c r="V172" s="75">
        <v>1843</v>
      </c>
      <c r="W172" s="75">
        <v>72632</v>
      </c>
      <c r="X172" s="75">
        <v>3020</v>
      </c>
      <c r="Y172" s="75">
        <v>12723</v>
      </c>
      <c r="Z172" s="75">
        <v>877</v>
      </c>
      <c r="AA172" s="75">
        <v>0</v>
      </c>
      <c r="AB172" s="76">
        <v>296</v>
      </c>
    </row>
    <row r="173" spans="1:28" s="1" customFormat="1" ht="15" customHeight="1" x14ac:dyDescent="0.25">
      <c r="A173" s="7"/>
      <c r="B173" s="12" t="s">
        <v>311</v>
      </c>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19"/>
      <c r="AA173" s="119"/>
      <c r="AB173" s="123"/>
    </row>
    <row r="174" spans="1:28" s="1" customFormat="1" ht="15" customHeight="1" x14ac:dyDescent="0.25">
      <c r="A174" s="7" t="s">
        <v>20</v>
      </c>
      <c r="B174" s="10" t="s">
        <v>312</v>
      </c>
      <c r="C174" s="75">
        <v>12292</v>
      </c>
      <c r="D174" s="75">
        <v>0</v>
      </c>
      <c r="E174" s="75">
        <v>0</v>
      </c>
      <c r="F174" s="75">
        <v>468</v>
      </c>
      <c r="G174" s="75">
        <v>0</v>
      </c>
      <c r="H174" s="75">
        <v>0</v>
      </c>
      <c r="I174" s="75">
        <v>5993</v>
      </c>
      <c r="J174" s="75">
        <v>860</v>
      </c>
      <c r="K174" s="75">
        <v>0</v>
      </c>
      <c r="L174" s="75">
        <v>0</v>
      </c>
      <c r="M174" s="75">
        <v>203439</v>
      </c>
      <c r="N174" s="75">
        <v>7839</v>
      </c>
      <c r="O174" s="75">
        <v>0</v>
      </c>
      <c r="P174" s="75">
        <v>0</v>
      </c>
      <c r="Q174" s="75">
        <v>182</v>
      </c>
      <c r="R174" s="75">
        <v>9881</v>
      </c>
      <c r="S174" s="75">
        <v>849</v>
      </c>
      <c r="T174" s="75">
        <v>3535</v>
      </c>
      <c r="U174" s="75">
        <v>0</v>
      </c>
      <c r="V174" s="75">
        <v>0</v>
      </c>
      <c r="W174" s="75">
        <v>135419</v>
      </c>
      <c r="X174" s="75">
        <v>746</v>
      </c>
      <c r="Y174" s="75">
        <v>38242</v>
      </c>
      <c r="Z174" s="75">
        <v>111</v>
      </c>
      <c r="AA174" s="75">
        <v>0</v>
      </c>
      <c r="AB174" s="76">
        <v>15</v>
      </c>
    </row>
    <row r="175" spans="1:28" s="1" customFormat="1" ht="15" customHeight="1" x14ac:dyDescent="0.25">
      <c r="A175" s="7"/>
      <c r="B175" s="12" t="s">
        <v>313</v>
      </c>
      <c r="C175" s="119"/>
      <c r="D175" s="119"/>
      <c r="E175" s="119"/>
      <c r="F175" s="119"/>
      <c r="G175" s="119"/>
      <c r="H175" s="119"/>
      <c r="I175" s="119"/>
      <c r="J175" s="119"/>
      <c r="K175" s="119"/>
      <c r="L175" s="119"/>
      <c r="M175" s="119"/>
      <c r="N175" s="119"/>
      <c r="O175" s="119"/>
      <c r="P175" s="119"/>
      <c r="Q175" s="119"/>
      <c r="R175" s="119"/>
      <c r="S175" s="119"/>
      <c r="T175" s="119"/>
      <c r="U175" s="119"/>
      <c r="V175" s="119"/>
      <c r="W175" s="119"/>
      <c r="X175" s="119"/>
      <c r="Y175" s="119"/>
      <c r="Z175" s="119"/>
      <c r="AA175" s="119"/>
      <c r="AB175" s="123"/>
    </row>
    <row r="176" spans="1:28" s="1" customFormat="1" ht="15" customHeight="1" x14ac:dyDescent="0.25">
      <c r="A176" s="7" t="s">
        <v>21</v>
      </c>
      <c r="B176" s="10" t="s">
        <v>314</v>
      </c>
      <c r="C176" s="75">
        <v>0</v>
      </c>
      <c r="D176" s="75">
        <v>0</v>
      </c>
      <c r="E176" s="75">
        <v>0</v>
      </c>
      <c r="F176" s="75">
        <v>0</v>
      </c>
      <c r="G176" s="75">
        <v>0</v>
      </c>
      <c r="H176" s="75">
        <v>16766</v>
      </c>
      <c r="I176" s="75">
        <v>0</v>
      </c>
      <c r="J176" s="75">
        <v>0</v>
      </c>
      <c r="K176" s="75">
        <v>0</v>
      </c>
      <c r="L176" s="75">
        <v>0</v>
      </c>
      <c r="M176" s="75">
        <v>0</v>
      </c>
      <c r="N176" s="75">
        <v>0</v>
      </c>
      <c r="O176" s="75">
        <v>0</v>
      </c>
      <c r="P176" s="75">
        <v>0</v>
      </c>
      <c r="Q176" s="75">
        <v>0</v>
      </c>
      <c r="R176" s="75">
        <v>1395</v>
      </c>
      <c r="S176" s="75">
        <v>0</v>
      </c>
      <c r="T176" s="75">
        <v>0</v>
      </c>
      <c r="U176" s="75">
        <v>0</v>
      </c>
      <c r="V176" s="75">
        <v>0</v>
      </c>
      <c r="W176" s="75">
        <v>0</v>
      </c>
      <c r="X176" s="75">
        <v>0</v>
      </c>
      <c r="Y176" s="75">
        <v>0</v>
      </c>
      <c r="Z176" s="75">
        <v>0</v>
      </c>
      <c r="AA176" s="75">
        <v>0</v>
      </c>
      <c r="AB176" s="76">
        <v>0</v>
      </c>
    </row>
    <row r="177" spans="1:28" s="1" customFormat="1" ht="15" customHeight="1" x14ac:dyDescent="0.25">
      <c r="A177" s="7"/>
      <c r="B177" s="12" t="s">
        <v>315</v>
      </c>
      <c r="C177" s="119"/>
      <c r="D177" s="119"/>
      <c r="E177" s="119"/>
      <c r="F177" s="119"/>
      <c r="G177" s="119"/>
      <c r="H177" s="119"/>
      <c r="I177" s="119"/>
      <c r="J177" s="119"/>
      <c r="K177" s="119"/>
      <c r="L177" s="119"/>
      <c r="M177" s="119"/>
      <c r="N177" s="119"/>
      <c r="O177" s="119"/>
      <c r="P177" s="119"/>
      <c r="Q177" s="119"/>
      <c r="R177" s="119"/>
      <c r="S177" s="119"/>
      <c r="T177" s="119"/>
      <c r="U177" s="119"/>
      <c r="V177" s="119"/>
      <c r="W177" s="119"/>
      <c r="X177" s="119"/>
      <c r="Y177" s="119"/>
      <c r="Z177" s="119"/>
      <c r="AA177" s="119"/>
      <c r="AB177" s="123"/>
    </row>
    <row r="178" spans="1:28" s="1" customFormat="1" ht="15" customHeight="1" x14ac:dyDescent="0.25">
      <c r="A178" s="7" t="s">
        <v>22</v>
      </c>
      <c r="B178" s="10" t="s">
        <v>316</v>
      </c>
      <c r="C178" s="75">
        <v>94858</v>
      </c>
      <c r="D178" s="75">
        <v>0</v>
      </c>
      <c r="E178" s="75">
        <v>1021541</v>
      </c>
      <c r="F178" s="75">
        <v>0</v>
      </c>
      <c r="G178" s="75">
        <v>35011</v>
      </c>
      <c r="H178" s="75">
        <v>0</v>
      </c>
      <c r="I178" s="75">
        <v>0</v>
      </c>
      <c r="J178" s="75">
        <v>0</v>
      </c>
      <c r="K178" s="75">
        <v>237016</v>
      </c>
      <c r="L178" s="75">
        <v>0</v>
      </c>
      <c r="M178" s="75">
        <v>1127807</v>
      </c>
      <c r="N178" s="75">
        <v>0</v>
      </c>
      <c r="O178" s="75">
        <v>0</v>
      </c>
      <c r="P178" s="75">
        <v>0</v>
      </c>
      <c r="Q178" s="75">
        <v>0</v>
      </c>
      <c r="R178" s="75">
        <v>106782</v>
      </c>
      <c r="S178" s="75">
        <v>0</v>
      </c>
      <c r="T178" s="75">
        <v>305077</v>
      </c>
      <c r="U178" s="75">
        <v>49167</v>
      </c>
      <c r="V178" s="75">
        <v>0</v>
      </c>
      <c r="W178" s="75">
        <v>347079</v>
      </c>
      <c r="X178" s="75">
        <v>0</v>
      </c>
      <c r="Y178" s="75">
        <v>0</v>
      </c>
      <c r="Z178" s="75">
        <v>0</v>
      </c>
      <c r="AA178" s="75">
        <v>0</v>
      </c>
      <c r="AB178" s="76">
        <v>0</v>
      </c>
    </row>
    <row r="179" spans="1:28" s="1" customFormat="1" ht="15" customHeight="1" x14ac:dyDescent="0.25">
      <c r="A179" s="7"/>
      <c r="B179" s="12" t="s">
        <v>317</v>
      </c>
      <c r="C179" s="119"/>
      <c r="D179" s="119"/>
      <c r="E179" s="119"/>
      <c r="F179" s="119"/>
      <c r="G179" s="119"/>
      <c r="H179" s="119"/>
      <c r="I179" s="119"/>
      <c r="J179" s="119"/>
      <c r="K179" s="119"/>
      <c r="L179" s="119"/>
      <c r="M179" s="119"/>
      <c r="N179" s="119"/>
      <c r="O179" s="119"/>
      <c r="P179" s="119"/>
      <c r="Q179" s="119"/>
      <c r="R179" s="119"/>
      <c r="S179" s="119"/>
      <c r="T179" s="119"/>
      <c r="U179" s="119"/>
      <c r="V179" s="119"/>
      <c r="W179" s="119"/>
      <c r="X179" s="119"/>
      <c r="Y179" s="119"/>
      <c r="Z179" s="119"/>
      <c r="AA179" s="119"/>
      <c r="AB179" s="123"/>
    </row>
    <row r="180" spans="1:28" s="1" customFormat="1" ht="15" customHeight="1" x14ac:dyDescent="0.25">
      <c r="A180" s="7" t="s">
        <v>23</v>
      </c>
      <c r="B180" s="10" t="s">
        <v>5</v>
      </c>
      <c r="C180" s="75">
        <v>121985</v>
      </c>
      <c r="D180" s="75">
        <v>27616</v>
      </c>
      <c r="E180" s="75">
        <v>617291</v>
      </c>
      <c r="F180" s="75">
        <v>3925</v>
      </c>
      <c r="G180" s="75">
        <v>59595</v>
      </c>
      <c r="H180" s="75">
        <v>35099</v>
      </c>
      <c r="I180" s="75">
        <v>21563</v>
      </c>
      <c r="J180" s="75">
        <v>14125</v>
      </c>
      <c r="K180" s="75">
        <v>284058</v>
      </c>
      <c r="L180" s="75">
        <v>2024</v>
      </c>
      <c r="M180" s="75">
        <v>1832662</v>
      </c>
      <c r="N180" s="75">
        <v>254804</v>
      </c>
      <c r="O180" s="75">
        <v>627577</v>
      </c>
      <c r="P180" s="75">
        <v>1772</v>
      </c>
      <c r="Q180" s="75">
        <v>4359</v>
      </c>
      <c r="R180" s="75">
        <v>248689</v>
      </c>
      <c r="S180" s="75">
        <v>50931</v>
      </c>
      <c r="T180" s="75">
        <v>647857</v>
      </c>
      <c r="U180" s="75">
        <v>43039</v>
      </c>
      <c r="V180" s="75">
        <v>84531</v>
      </c>
      <c r="W180" s="75">
        <v>759971</v>
      </c>
      <c r="X180" s="75">
        <v>138392</v>
      </c>
      <c r="Y180" s="75">
        <v>27442</v>
      </c>
      <c r="Z180" s="75">
        <v>38920</v>
      </c>
      <c r="AA180" s="75">
        <v>13187</v>
      </c>
      <c r="AB180" s="76">
        <v>116146</v>
      </c>
    </row>
    <row r="181" spans="1:28" s="1" customFormat="1" ht="15" customHeight="1" x14ac:dyDescent="0.25">
      <c r="A181" s="7"/>
      <c r="B181" s="12" t="s">
        <v>47</v>
      </c>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6"/>
    </row>
    <row r="182" spans="1:28" s="1" customFormat="1" ht="15" customHeight="1" x14ac:dyDescent="0.25">
      <c r="A182" s="100"/>
      <c r="B182" s="40" t="s">
        <v>136</v>
      </c>
      <c r="C182" s="22">
        <v>6566245</v>
      </c>
      <c r="D182" s="22">
        <v>239217</v>
      </c>
      <c r="E182" s="22">
        <v>47647249</v>
      </c>
      <c r="F182" s="22">
        <v>1000353</v>
      </c>
      <c r="G182" s="22">
        <v>2141803</v>
      </c>
      <c r="H182" s="22">
        <v>1520879</v>
      </c>
      <c r="I182" s="22">
        <v>967481</v>
      </c>
      <c r="J182" s="22">
        <v>521791</v>
      </c>
      <c r="K182" s="22">
        <v>18080580</v>
      </c>
      <c r="L182" s="22">
        <v>37132</v>
      </c>
      <c r="M182" s="22">
        <v>75001377</v>
      </c>
      <c r="N182" s="22">
        <v>1275910</v>
      </c>
      <c r="O182" s="22">
        <v>42017329</v>
      </c>
      <c r="P182" s="22">
        <v>499949</v>
      </c>
      <c r="Q182" s="22">
        <v>521278</v>
      </c>
      <c r="R182" s="22">
        <v>14992916</v>
      </c>
      <c r="S182" s="22">
        <v>3794814</v>
      </c>
      <c r="T182" s="22">
        <v>31125052</v>
      </c>
      <c r="U182" s="22">
        <v>2048869</v>
      </c>
      <c r="V182" s="22">
        <v>1804062</v>
      </c>
      <c r="W182" s="22">
        <v>49339596</v>
      </c>
      <c r="X182" s="22">
        <v>1724246</v>
      </c>
      <c r="Y182" s="22">
        <v>5139657</v>
      </c>
      <c r="Z182" s="22">
        <v>896288</v>
      </c>
      <c r="AA182" s="22">
        <v>22956</v>
      </c>
      <c r="AB182" s="26">
        <v>4241823</v>
      </c>
    </row>
    <row r="183" spans="1:28" ht="15" customHeight="1" x14ac:dyDescent="0.25">
      <c r="A183" s="100"/>
      <c r="B183" s="13" t="s">
        <v>48</v>
      </c>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6"/>
    </row>
    <row r="184" spans="1:28" s="1" customFormat="1" ht="15" customHeight="1" x14ac:dyDescent="0.25">
      <c r="A184" s="7" t="s">
        <v>24</v>
      </c>
      <c r="B184" s="10" t="s">
        <v>6</v>
      </c>
      <c r="C184" s="75">
        <v>410430</v>
      </c>
      <c r="D184" s="75">
        <v>20000</v>
      </c>
      <c r="E184" s="75">
        <v>5600738</v>
      </c>
      <c r="F184" s="75">
        <v>17500</v>
      </c>
      <c r="G184" s="75">
        <v>17500</v>
      </c>
      <c r="H184" s="75">
        <v>171947</v>
      </c>
      <c r="I184" s="75">
        <v>150000</v>
      </c>
      <c r="J184" s="75">
        <v>59500</v>
      </c>
      <c r="K184" s="75">
        <v>2420000</v>
      </c>
      <c r="L184" s="75">
        <v>180000</v>
      </c>
      <c r="M184" s="75">
        <v>3844144</v>
      </c>
      <c r="N184" s="75">
        <v>81250</v>
      </c>
      <c r="O184" s="75">
        <v>5900000</v>
      </c>
      <c r="P184" s="75">
        <v>18638</v>
      </c>
      <c r="Q184" s="75">
        <v>63000</v>
      </c>
      <c r="R184" s="75">
        <v>1086404</v>
      </c>
      <c r="S184" s="75">
        <v>530000</v>
      </c>
      <c r="T184" s="75">
        <v>1293063</v>
      </c>
      <c r="U184" s="75">
        <v>94000</v>
      </c>
      <c r="V184" s="75">
        <v>66593</v>
      </c>
      <c r="W184" s="75">
        <v>1256723</v>
      </c>
      <c r="X184" s="75">
        <v>844769</v>
      </c>
      <c r="Y184" s="75">
        <v>0</v>
      </c>
      <c r="Z184" s="75">
        <v>26893</v>
      </c>
      <c r="AA184" s="75">
        <v>0</v>
      </c>
      <c r="AB184" s="76">
        <v>68500</v>
      </c>
    </row>
    <row r="185" spans="1:28" s="1" customFormat="1" ht="15" customHeight="1" x14ac:dyDescent="0.25">
      <c r="A185" s="7"/>
      <c r="B185" s="12" t="s">
        <v>318</v>
      </c>
      <c r="C185" s="119"/>
      <c r="D185" s="119"/>
      <c r="E185" s="119"/>
      <c r="F185" s="119"/>
      <c r="G185" s="119"/>
      <c r="H185" s="119"/>
      <c r="I185" s="119"/>
      <c r="J185" s="119"/>
      <c r="K185" s="119"/>
      <c r="L185" s="119"/>
      <c r="M185" s="119"/>
      <c r="N185" s="119"/>
      <c r="O185" s="119"/>
      <c r="P185" s="119"/>
      <c r="Q185" s="119"/>
      <c r="R185" s="119"/>
      <c r="S185" s="119"/>
      <c r="T185" s="119"/>
      <c r="U185" s="119"/>
      <c r="V185" s="119"/>
      <c r="W185" s="119"/>
      <c r="X185" s="119"/>
      <c r="Y185" s="119"/>
      <c r="Z185" s="119"/>
      <c r="AA185" s="119"/>
      <c r="AB185" s="123"/>
    </row>
    <row r="186" spans="1:28" s="4" customFormat="1" ht="15" customHeight="1" x14ac:dyDescent="0.25">
      <c r="A186" s="7" t="s">
        <v>25</v>
      </c>
      <c r="B186" s="10" t="s">
        <v>7</v>
      </c>
      <c r="C186" s="75">
        <v>6790</v>
      </c>
      <c r="D186" s="75">
        <v>369</v>
      </c>
      <c r="E186" s="75">
        <v>16471</v>
      </c>
      <c r="F186" s="75">
        <v>0</v>
      </c>
      <c r="G186" s="75">
        <v>0</v>
      </c>
      <c r="H186" s="75">
        <v>1362</v>
      </c>
      <c r="I186" s="75">
        <v>12849</v>
      </c>
      <c r="J186" s="75">
        <v>0</v>
      </c>
      <c r="K186" s="75">
        <v>0</v>
      </c>
      <c r="L186" s="75">
        <v>0</v>
      </c>
      <c r="M186" s="75">
        <v>0</v>
      </c>
      <c r="N186" s="75">
        <v>0</v>
      </c>
      <c r="O186" s="75">
        <v>0</v>
      </c>
      <c r="P186" s="75">
        <v>6681</v>
      </c>
      <c r="Q186" s="75">
        <v>-8</v>
      </c>
      <c r="R186" s="75">
        <v>0</v>
      </c>
      <c r="S186" s="75">
        <v>7008</v>
      </c>
      <c r="T186" s="75">
        <v>0</v>
      </c>
      <c r="U186" s="75">
        <v>0</v>
      </c>
      <c r="V186" s="75">
        <v>0</v>
      </c>
      <c r="W186" s="75">
        <v>193390</v>
      </c>
      <c r="X186" s="75">
        <v>8796</v>
      </c>
      <c r="Y186" s="75">
        <v>0</v>
      </c>
      <c r="Z186" s="75">
        <v>0</v>
      </c>
      <c r="AA186" s="75">
        <v>0</v>
      </c>
      <c r="AB186" s="76">
        <v>0</v>
      </c>
    </row>
    <row r="187" spans="1:28" s="4" customFormat="1" ht="15" customHeight="1" x14ac:dyDescent="0.25">
      <c r="A187" s="7"/>
      <c r="B187" s="12" t="s">
        <v>49</v>
      </c>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3"/>
    </row>
    <row r="188" spans="1:28" s="4" customFormat="1" ht="15" customHeight="1" x14ac:dyDescent="0.25">
      <c r="A188" s="7" t="s">
        <v>26</v>
      </c>
      <c r="B188" s="10" t="s">
        <v>319</v>
      </c>
      <c r="C188" s="75">
        <v>0</v>
      </c>
      <c r="D188" s="75">
        <v>0</v>
      </c>
      <c r="E188" s="75">
        <v>2922</v>
      </c>
      <c r="F188" s="75">
        <v>0</v>
      </c>
      <c r="G188" s="75">
        <v>0</v>
      </c>
      <c r="H188" s="75">
        <v>0</v>
      </c>
      <c r="I188" s="75">
        <v>0</v>
      </c>
      <c r="J188" s="75">
        <v>0</v>
      </c>
      <c r="K188" s="75">
        <v>6323</v>
      </c>
      <c r="L188" s="75">
        <v>0</v>
      </c>
      <c r="M188" s="75">
        <v>500000</v>
      </c>
      <c r="N188" s="75">
        <v>0</v>
      </c>
      <c r="O188" s="75">
        <v>0</v>
      </c>
      <c r="P188" s="75">
        <v>0</v>
      </c>
      <c r="Q188" s="75">
        <v>0</v>
      </c>
      <c r="R188" s="75">
        <v>0</v>
      </c>
      <c r="S188" s="75">
        <v>0</v>
      </c>
      <c r="T188" s="75">
        <v>2276</v>
      </c>
      <c r="U188" s="75">
        <v>0</v>
      </c>
      <c r="V188" s="75">
        <v>0</v>
      </c>
      <c r="W188" s="75">
        <v>135000</v>
      </c>
      <c r="X188" s="75">
        <v>3731</v>
      </c>
      <c r="Y188" s="75">
        <v>0</v>
      </c>
      <c r="Z188" s="75">
        <v>0</v>
      </c>
      <c r="AA188" s="75">
        <v>0</v>
      </c>
      <c r="AB188" s="76">
        <v>0</v>
      </c>
    </row>
    <row r="189" spans="1:28" s="4" customFormat="1" ht="15" customHeight="1" x14ac:dyDescent="0.25">
      <c r="A189" s="7"/>
      <c r="B189" s="12" t="s">
        <v>320</v>
      </c>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3"/>
    </row>
    <row r="190" spans="1:28" s="4" customFormat="1" ht="15" customHeight="1" x14ac:dyDescent="0.25">
      <c r="A190" s="7" t="s">
        <v>27</v>
      </c>
      <c r="B190" s="10" t="s">
        <v>321</v>
      </c>
      <c r="C190" s="75">
        <v>0</v>
      </c>
      <c r="D190" s="75">
        <v>0</v>
      </c>
      <c r="E190" s="75">
        <v>0</v>
      </c>
      <c r="F190" s="75">
        <v>0</v>
      </c>
      <c r="G190" s="75">
        <v>0</v>
      </c>
      <c r="H190" s="75">
        <v>-2</v>
      </c>
      <c r="I190" s="75">
        <v>-38</v>
      </c>
      <c r="J190" s="75">
        <v>0</v>
      </c>
      <c r="K190" s="75">
        <v>0</v>
      </c>
      <c r="L190" s="75">
        <v>0</v>
      </c>
      <c r="M190" s="75">
        <v>0</v>
      </c>
      <c r="N190" s="75">
        <v>0</v>
      </c>
      <c r="O190" s="75">
        <v>0</v>
      </c>
      <c r="P190" s="75">
        <v>0</v>
      </c>
      <c r="Q190" s="75">
        <v>0</v>
      </c>
      <c r="R190" s="75">
        <v>0</v>
      </c>
      <c r="S190" s="75">
        <v>0</v>
      </c>
      <c r="T190" s="75">
        <v>-377</v>
      </c>
      <c r="U190" s="75">
        <v>0</v>
      </c>
      <c r="V190" s="75">
        <v>0</v>
      </c>
      <c r="W190" s="75">
        <v>-2108</v>
      </c>
      <c r="X190" s="75">
        <v>0</v>
      </c>
      <c r="Y190" s="75">
        <v>0</v>
      </c>
      <c r="Z190" s="75">
        <v>0</v>
      </c>
      <c r="AA190" s="75">
        <v>0</v>
      </c>
      <c r="AB190" s="76">
        <v>0</v>
      </c>
    </row>
    <row r="191" spans="1:28" s="4" customFormat="1" ht="15" customHeight="1" x14ac:dyDescent="0.25">
      <c r="A191" s="7"/>
      <c r="B191" s="12" t="s">
        <v>322</v>
      </c>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3"/>
    </row>
    <row r="192" spans="1:28" s="4" customFormat="1" ht="15" customHeight="1" x14ac:dyDescent="0.25">
      <c r="A192" s="7" t="s">
        <v>28</v>
      </c>
      <c r="B192" s="10" t="s">
        <v>8</v>
      </c>
      <c r="C192" s="75">
        <v>37471</v>
      </c>
      <c r="D192" s="75">
        <v>725</v>
      </c>
      <c r="E192" s="75">
        <v>44501</v>
      </c>
      <c r="F192" s="75">
        <v>1476</v>
      </c>
      <c r="G192" s="75">
        <v>4446</v>
      </c>
      <c r="H192" s="75">
        <v>-62048</v>
      </c>
      <c r="I192" s="75">
        <v>16204</v>
      </c>
      <c r="J192" s="75">
        <v>2493</v>
      </c>
      <c r="K192" s="75">
        <v>27976</v>
      </c>
      <c r="L192" s="75">
        <v>3549</v>
      </c>
      <c r="M192" s="75">
        <v>337693</v>
      </c>
      <c r="N192" s="75">
        <v>4981</v>
      </c>
      <c r="O192" s="75">
        <v>-272315</v>
      </c>
      <c r="P192" s="75">
        <v>-5891</v>
      </c>
      <c r="Q192" s="75">
        <v>1071</v>
      </c>
      <c r="R192" s="75">
        <v>31710</v>
      </c>
      <c r="S192" s="75">
        <v>-62842</v>
      </c>
      <c r="T192" s="75">
        <v>50819</v>
      </c>
      <c r="U192" s="75">
        <v>-7224</v>
      </c>
      <c r="V192" s="75">
        <v>0</v>
      </c>
      <c r="W192" s="75">
        <v>-241056</v>
      </c>
      <c r="X192" s="75">
        <v>1967</v>
      </c>
      <c r="Y192" s="75">
        <v>-1318</v>
      </c>
      <c r="Z192" s="75">
        <v>-5198</v>
      </c>
      <c r="AA192" s="75">
        <v>0</v>
      </c>
      <c r="AB192" s="76">
        <v>40</v>
      </c>
    </row>
    <row r="193" spans="1:28" s="4" customFormat="1" ht="15" customHeight="1" x14ac:dyDescent="0.25">
      <c r="A193" s="7"/>
      <c r="B193" s="12" t="s">
        <v>50</v>
      </c>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3"/>
    </row>
    <row r="194" spans="1:28" s="4" customFormat="1" ht="15" customHeight="1" x14ac:dyDescent="0.25">
      <c r="A194" s="7" t="s">
        <v>29</v>
      </c>
      <c r="B194" s="10" t="s">
        <v>323</v>
      </c>
      <c r="C194" s="75">
        <v>44942</v>
      </c>
      <c r="D194" s="75">
        <v>13476</v>
      </c>
      <c r="E194" s="75">
        <v>146614</v>
      </c>
      <c r="F194" s="75">
        <v>25397</v>
      </c>
      <c r="G194" s="75">
        <v>246655</v>
      </c>
      <c r="H194" s="75">
        <v>187975</v>
      </c>
      <c r="I194" s="75">
        <v>128776</v>
      </c>
      <c r="J194" s="75">
        <v>31309</v>
      </c>
      <c r="K194" s="75">
        <v>-782948</v>
      </c>
      <c r="L194" s="75">
        <v>2853</v>
      </c>
      <c r="M194" s="75">
        <v>2466568</v>
      </c>
      <c r="N194" s="75">
        <v>247342</v>
      </c>
      <c r="O194" s="75">
        <v>85173</v>
      </c>
      <c r="P194" s="75">
        <v>17226</v>
      </c>
      <c r="Q194" s="75">
        <v>8535</v>
      </c>
      <c r="R194" s="75">
        <v>178449</v>
      </c>
      <c r="S194" s="75">
        <v>-254252</v>
      </c>
      <c r="T194" s="75">
        <v>556869</v>
      </c>
      <c r="U194" s="75">
        <v>32144</v>
      </c>
      <c r="V194" s="75">
        <v>84789</v>
      </c>
      <c r="W194" s="75">
        <v>1472909</v>
      </c>
      <c r="X194" s="75">
        <v>-216258</v>
      </c>
      <c r="Y194" s="75">
        <v>0</v>
      </c>
      <c r="Z194" s="75">
        <v>17693</v>
      </c>
      <c r="AA194" s="75">
        <v>117</v>
      </c>
      <c r="AB194" s="76">
        <v>363</v>
      </c>
    </row>
    <row r="195" spans="1:28" s="4" customFormat="1" ht="15" customHeight="1" x14ac:dyDescent="0.25">
      <c r="A195" s="7"/>
      <c r="B195" s="12" t="s">
        <v>324</v>
      </c>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3"/>
    </row>
    <row r="196" spans="1:28" s="4" customFormat="1" ht="15" customHeight="1" x14ac:dyDescent="0.25">
      <c r="A196" s="7" t="s">
        <v>325</v>
      </c>
      <c r="B196" s="10" t="s">
        <v>326</v>
      </c>
      <c r="C196" s="75">
        <v>25029</v>
      </c>
      <c r="D196" s="75">
        <v>801</v>
      </c>
      <c r="E196" s="75">
        <v>118021</v>
      </c>
      <c r="F196" s="75">
        <v>2735</v>
      </c>
      <c r="G196" s="75">
        <v>25495</v>
      </c>
      <c r="H196" s="75">
        <v>50823</v>
      </c>
      <c r="I196" s="75">
        <v>22256</v>
      </c>
      <c r="J196" s="75">
        <v>5001</v>
      </c>
      <c r="K196" s="75">
        <v>57660</v>
      </c>
      <c r="L196" s="75">
        <v>1731</v>
      </c>
      <c r="M196" s="75">
        <v>24642</v>
      </c>
      <c r="N196" s="75">
        <v>29637</v>
      </c>
      <c r="O196" s="75">
        <v>-1253046</v>
      </c>
      <c r="P196" s="75">
        <v>1957</v>
      </c>
      <c r="Q196" s="75">
        <v>3014</v>
      </c>
      <c r="R196" s="75">
        <v>147631</v>
      </c>
      <c r="S196" s="75">
        <v>3802</v>
      </c>
      <c r="T196" s="75">
        <v>232774</v>
      </c>
      <c r="U196" s="75">
        <v>37387</v>
      </c>
      <c r="V196" s="75">
        <v>27542</v>
      </c>
      <c r="W196" s="75">
        <v>695630</v>
      </c>
      <c r="X196" s="75">
        <v>-140541</v>
      </c>
      <c r="Y196" s="75">
        <v>20684</v>
      </c>
      <c r="Z196" s="75">
        <v>5090</v>
      </c>
      <c r="AA196" s="75">
        <v>4140</v>
      </c>
      <c r="AB196" s="76">
        <v>4884</v>
      </c>
    </row>
    <row r="197" spans="1:28" s="4" customFormat="1" ht="15" customHeight="1" x14ac:dyDescent="0.25">
      <c r="A197" s="7"/>
      <c r="B197" s="12" t="s">
        <v>327</v>
      </c>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3"/>
    </row>
    <row r="198" spans="1:28" s="1" customFormat="1" ht="15" customHeight="1" x14ac:dyDescent="0.25">
      <c r="A198" s="7" t="s">
        <v>328</v>
      </c>
      <c r="B198" s="10" t="s">
        <v>329</v>
      </c>
      <c r="C198" s="75">
        <v>0</v>
      </c>
      <c r="D198" s="75">
        <v>0</v>
      </c>
      <c r="E198" s="75">
        <v>0</v>
      </c>
      <c r="F198" s="75">
        <v>0</v>
      </c>
      <c r="G198" s="75">
        <v>0</v>
      </c>
      <c r="H198" s="75">
        <v>-10919</v>
      </c>
      <c r="I198" s="75">
        <v>0</v>
      </c>
      <c r="J198" s="75">
        <v>0</v>
      </c>
      <c r="K198" s="75">
        <v>0</v>
      </c>
      <c r="L198" s="75">
        <v>0</v>
      </c>
      <c r="M198" s="75">
        <v>0</v>
      </c>
      <c r="N198" s="75">
        <v>0</v>
      </c>
      <c r="O198" s="75">
        <v>0</v>
      </c>
      <c r="P198" s="75">
        <v>0</v>
      </c>
      <c r="Q198" s="75">
        <v>0</v>
      </c>
      <c r="R198" s="75">
        <v>0</v>
      </c>
      <c r="S198" s="75">
        <v>0</v>
      </c>
      <c r="T198" s="75">
        <v>0</v>
      </c>
      <c r="U198" s="75">
        <v>0</v>
      </c>
      <c r="V198" s="75">
        <v>0</v>
      </c>
      <c r="W198" s="75">
        <v>0</v>
      </c>
      <c r="X198" s="75">
        <v>0</v>
      </c>
      <c r="Y198" s="75">
        <v>0</v>
      </c>
      <c r="Z198" s="75">
        <v>0</v>
      </c>
      <c r="AA198" s="75">
        <v>0</v>
      </c>
      <c r="AB198" s="76">
        <v>0</v>
      </c>
    </row>
    <row r="199" spans="1:28" s="1" customFormat="1" ht="15" customHeight="1" x14ac:dyDescent="0.25">
      <c r="A199" s="7"/>
      <c r="B199" s="12" t="s">
        <v>330</v>
      </c>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9"/>
    </row>
    <row r="200" spans="1:28" s="1" customFormat="1" ht="15" customHeight="1" x14ac:dyDescent="0.25">
      <c r="A200" s="14"/>
      <c r="B200" s="15" t="s">
        <v>51</v>
      </c>
      <c r="C200" s="22">
        <v>524662</v>
      </c>
      <c r="D200" s="22">
        <v>35371</v>
      </c>
      <c r="E200" s="22">
        <v>5929267</v>
      </c>
      <c r="F200" s="22">
        <v>47108</v>
      </c>
      <c r="G200" s="22">
        <v>294096</v>
      </c>
      <c r="H200" s="22">
        <v>339138</v>
      </c>
      <c r="I200" s="22">
        <v>330047</v>
      </c>
      <c r="J200" s="22">
        <v>98303</v>
      </c>
      <c r="K200" s="22">
        <v>1729011</v>
      </c>
      <c r="L200" s="22">
        <v>188133</v>
      </c>
      <c r="M200" s="22">
        <v>7173047</v>
      </c>
      <c r="N200" s="22">
        <v>363210</v>
      </c>
      <c r="O200" s="22">
        <v>4459812</v>
      </c>
      <c r="P200" s="22">
        <v>38611</v>
      </c>
      <c r="Q200" s="22">
        <v>75612</v>
      </c>
      <c r="R200" s="22">
        <v>1444194</v>
      </c>
      <c r="S200" s="22">
        <v>223716</v>
      </c>
      <c r="T200" s="22">
        <v>2135424</v>
      </c>
      <c r="U200" s="22">
        <v>156307</v>
      </c>
      <c r="V200" s="22">
        <v>178924</v>
      </c>
      <c r="W200" s="22">
        <v>3510488</v>
      </c>
      <c r="X200" s="22">
        <v>502464</v>
      </c>
      <c r="Y200" s="22">
        <v>19366</v>
      </c>
      <c r="Z200" s="22">
        <v>44478</v>
      </c>
      <c r="AA200" s="22">
        <v>4257</v>
      </c>
      <c r="AB200" s="26">
        <v>73787</v>
      </c>
    </row>
    <row r="201" spans="1:28" ht="15" customHeight="1" x14ac:dyDescent="0.25">
      <c r="A201" s="16"/>
      <c r="B201" s="17" t="s">
        <v>52</v>
      </c>
      <c r="C201" s="90">
        <v>7090907</v>
      </c>
      <c r="D201" s="90">
        <v>274588</v>
      </c>
      <c r="E201" s="90">
        <v>53576516</v>
      </c>
      <c r="F201" s="90">
        <v>1047461</v>
      </c>
      <c r="G201" s="90">
        <v>2435899</v>
      </c>
      <c r="H201" s="90">
        <v>1860017</v>
      </c>
      <c r="I201" s="90">
        <v>1297528</v>
      </c>
      <c r="J201" s="90">
        <v>620094</v>
      </c>
      <c r="K201" s="90">
        <v>19809591</v>
      </c>
      <c r="L201" s="90">
        <v>225265</v>
      </c>
      <c r="M201" s="90">
        <v>82174424</v>
      </c>
      <c r="N201" s="90">
        <v>1639120</v>
      </c>
      <c r="O201" s="90">
        <v>46477141</v>
      </c>
      <c r="P201" s="90">
        <v>538560</v>
      </c>
      <c r="Q201" s="90">
        <v>596890</v>
      </c>
      <c r="R201" s="90">
        <v>16437110</v>
      </c>
      <c r="S201" s="90">
        <v>4018530</v>
      </c>
      <c r="T201" s="90">
        <v>33260476</v>
      </c>
      <c r="U201" s="90">
        <v>2205176</v>
      </c>
      <c r="V201" s="90">
        <v>1982986</v>
      </c>
      <c r="W201" s="90">
        <v>52850084</v>
      </c>
      <c r="X201" s="90">
        <v>2226710</v>
      </c>
      <c r="Y201" s="90">
        <v>5159023</v>
      </c>
      <c r="Z201" s="90">
        <v>940766</v>
      </c>
      <c r="AA201" s="90">
        <v>27213</v>
      </c>
      <c r="AB201" s="91">
        <v>4315610</v>
      </c>
    </row>
    <row r="202" spans="1:28" ht="15" customHeight="1" x14ac:dyDescent="0.25">
      <c r="A202" s="1"/>
      <c r="B202" s="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row>
    <row r="203" spans="1:28" ht="15" customHeight="1" x14ac:dyDescent="0.25">
      <c r="A203" s="18" t="s">
        <v>135</v>
      </c>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row>
    <row r="204" spans="1:28" ht="15" customHeight="1" x14ac:dyDescent="0.25">
      <c r="A204" s="19" t="s">
        <v>53</v>
      </c>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row>
    <row r="205" spans="1:28" x14ac:dyDescent="0.25">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row>
    <row r="206" spans="1:28" s="131" customFormat="1" ht="15" customHeight="1" x14ac:dyDescent="0.2">
      <c r="A206" s="53" t="s">
        <v>352</v>
      </c>
    </row>
    <row r="207" spans="1:28" s="131" customFormat="1" ht="15" customHeight="1" x14ac:dyDescent="0.2">
      <c r="A207" s="59" t="s">
        <v>353</v>
      </c>
    </row>
    <row r="208" spans="1:28" x14ac:dyDescent="0.25">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row>
    <row r="209" spans="3:28" x14ac:dyDescent="0.25">
      <c r="C209" s="128"/>
      <c r="D209" s="128"/>
      <c r="E209" s="128"/>
      <c r="F209" s="128"/>
      <c r="G209" s="128"/>
      <c r="H209" s="128"/>
      <c r="I209" s="128"/>
      <c r="J209" s="128"/>
      <c r="K209" s="128"/>
      <c r="L209" s="128"/>
      <c r="M209" s="128"/>
      <c r="N209" s="128"/>
      <c r="O209" s="128"/>
      <c r="P209" s="128"/>
      <c r="Q209" s="128"/>
      <c r="R209" s="128"/>
      <c r="S209" s="128"/>
      <c r="T209" s="128"/>
      <c r="U209" s="128"/>
      <c r="V209" s="129"/>
      <c r="W209" s="128"/>
      <c r="X209" s="128"/>
      <c r="Y209" s="128"/>
      <c r="Z209" s="128"/>
      <c r="AA209" s="128"/>
      <c r="AB209" s="128"/>
    </row>
    <row r="210" spans="3:28" x14ac:dyDescent="0.25">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row>
    <row r="211" spans="3:28" x14ac:dyDescent="0.25">
      <c r="C211" s="62"/>
      <c r="D211" s="62"/>
      <c r="E211" s="62"/>
      <c r="F211" s="62"/>
      <c r="G211" s="62"/>
      <c r="H211" s="62"/>
      <c r="I211" s="62"/>
      <c r="J211" s="62"/>
      <c r="K211" s="62"/>
      <c r="L211" s="62"/>
      <c r="M211" s="62"/>
      <c r="N211" s="62"/>
      <c r="O211" s="62"/>
      <c r="P211" s="62"/>
      <c r="Q211" s="62"/>
      <c r="R211" s="62"/>
      <c r="S211" s="62"/>
      <c r="T211" s="62"/>
      <c r="U211" s="62"/>
      <c r="V211" s="130"/>
      <c r="W211" s="62"/>
      <c r="X211" s="62"/>
      <c r="Y211" s="62"/>
      <c r="Z211" s="62"/>
      <c r="AA211" s="62"/>
      <c r="AB211" s="62"/>
    </row>
    <row r="212" spans="3:28" x14ac:dyDescent="0.25">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row>
    <row r="213" spans="3:28" x14ac:dyDescent="0.25">
      <c r="C213" s="62"/>
      <c r="D213" s="62"/>
      <c r="E213" s="62"/>
      <c r="F213" s="62"/>
      <c r="G213" s="62"/>
      <c r="H213" s="62"/>
      <c r="I213" s="62"/>
      <c r="J213" s="62"/>
      <c r="K213" s="62"/>
      <c r="L213" s="62"/>
      <c r="M213" s="62"/>
      <c r="N213" s="62"/>
      <c r="O213" s="62"/>
      <c r="P213" s="62"/>
      <c r="Q213" s="62"/>
      <c r="R213" s="62"/>
      <c r="S213" s="62"/>
      <c r="T213" s="62"/>
      <c r="U213" s="62"/>
      <c r="V213" s="130"/>
      <c r="W213" s="62"/>
      <c r="X213" s="62"/>
      <c r="Y213" s="62"/>
      <c r="Z213" s="62"/>
      <c r="AA213" s="62"/>
      <c r="AB213" s="62"/>
    </row>
  </sheetData>
  <pageMargins left="0.70866141732283472" right="0.70866141732283472" top="0.27559055118110237" bottom="0.39370078740157483" header="0.15748031496062992" footer="0.31496062992125984"/>
  <pageSetup paperSize="9" scale="17"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210"/>
  <sheetViews>
    <sheetView showGridLines="0" topLeftCell="I82" zoomScaleNormal="100" workbookViewId="0">
      <selection activeCell="AA86" sqref="AA86"/>
    </sheetView>
  </sheetViews>
  <sheetFormatPr defaultRowHeight="15" x14ac:dyDescent="0.25"/>
  <cols>
    <col min="1" max="1" width="5.7109375" customWidth="1"/>
    <col min="2" max="2" width="64.5703125" style="2" bestFit="1" customWidth="1"/>
    <col min="3" max="26" width="10" style="20" customWidth="1"/>
    <col min="27" max="27" width="10.7109375" style="20" bestFit="1" customWidth="1"/>
    <col min="28" max="28" width="10.85546875" style="20" bestFit="1" customWidth="1"/>
    <col min="29" max="29" width="10.85546875" style="20" customWidth="1"/>
    <col min="30" max="30" width="11.7109375" style="20" bestFit="1" customWidth="1"/>
    <col min="32" max="32" width="11.28515625" bestFit="1" customWidth="1"/>
    <col min="34" max="34" width="10.85546875" bestFit="1" customWidth="1"/>
  </cols>
  <sheetData>
    <row r="1" spans="1:30" x14ac:dyDescent="0.25">
      <c r="A1" s="65" t="s">
        <v>40</v>
      </c>
      <c r="I1" s="20" t="s">
        <v>354</v>
      </c>
    </row>
    <row r="2" spans="1:30" x14ac:dyDescent="0.25">
      <c r="A2" s="65" t="s">
        <v>381</v>
      </c>
      <c r="B2" s="5"/>
    </row>
    <row r="3" spans="1:30" ht="15.75" customHeight="1" x14ac:dyDescent="0.25">
      <c r="A3" s="67" t="s">
        <v>161</v>
      </c>
      <c r="B3" s="5"/>
    </row>
    <row r="4" spans="1:30" s="66" customFormat="1" ht="30" customHeight="1" x14ac:dyDescent="0.25">
      <c r="A4" s="69"/>
      <c r="B4" s="6"/>
      <c r="C4" s="138" t="s">
        <v>162</v>
      </c>
      <c r="D4" s="46" t="s">
        <v>30</v>
      </c>
      <c r="E4" s="46" t="s">
        <v>163</v>
      </c>
      <c r="F4" s="46" t="s">
        <v>56</v>
      </c>
      <c r="G4" s="44" t="s">
        <v>31</v>
      </c>
      <c r="H4" s="46" t="s">
        <v>32</v>
      </c>
      <c r="I4" s="46" t="s">
        <v>164</v>
      </c>
      <c r="J4" s="46" t="s">
        <v>1</v>
      </c>
      <c r="K4" s="44" t="s">
        <v>34</v>
      </c>
      <c r="L4" s="46" t="s">
        <v>35</v>
      </c>
      <c r="M4" s="46" t="s">
        <v>36</v>
      </c>
      <c r="N4" s="46" t="s">
        <v>344</v>
      </c>
      <c r="O4" s="46" t="s">
        <v>2</v>
      </c>
      <c r="P4" s="46" t="s">
        <v>37</v>
      </c>
      <c r="Q4" s="46" t="s">
        <v>54</v>
      </c>
      <c r="R4" s="46" t="s">
        <v>55</v>
      </c>
      <c r="S4" s="46" t="s">
        <v>33</v>
      </c>
      <c r="T4" s="46" t="s">
        <v>346</v>
      </c>
      <c r="U4" s="46" t="s">
        <v>0</v>
      </c>
      <c r="V4" s="46" t="s">
        <v>379</v>
      </c>
      <c r="W4" s="44" t="s">
        <v>173</v>
      </c>
      <c r="X4" s="46" t="s">
        <v>174</v>
      </c>
      <c r="Y4" s="46" t="s">
        <v>38</v>
      </c>
      <c r="Z4" s="46" t="s">
        <v>57</v>
      </c>
      <c r="AA4" s="46" t="s">
        <v>58</v>
      </c>
      <c r="AB4" s="46" t="s">
        <v>39</v>
      </c>
      <c r="AC4" s="46" t="s">
        <v>178</v>
      </c>
      <c r="AD4" s="47" t="s">
        <v>175</v>
      </c>
    </row>
    <row r="5" spans="1:30" x14ac:dyDescent="0.25">
      <c r="A5" s="8"/>
      <c r="B5" s="9" t="s">
        <v>335</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5"/>
    </row>
    <row r="6" spans="1:30" s="1" customFormat="1" ht="15" customHeight="1" x14ac:dyDescent="0.25">
      <c r="A6" s="7" t="s">
        <v>9</v>
      </c>
      <c r="B6" s="10" t="s">
        <v>182</v>
      </c>
      <c r="C6" s="75">
        <v>372437</v>
      </c>
      <c r="D6" s="75">
        <v>983399</v>
      </c>
      <c r="E6" s="75">
        <v>0</v>
      </c>
      <c r="F6" s="75">
        <v>24688</v>
      </c>
      <c r="G6" s="75">
        <v>712760</v>
      </c>
      <c r="H6" s="75">
        <v>80</v>
      </c>
      <c r="I6" s="75">
        <v>0</v>
      </c>
      <c r="J6" s="75">
        <v>102953</v>
      </c>
      <c r="K6" s="75">
        <v>49202</v>
      </c>
      <c r="L6" s="75">
        <v>816</v>
      </c>
      <c r="M6" s="75">
        <v>423639</v>
      </c>
      <c r="N6" s="75">
        <v>0</v>
      </c>
      <c r="O6" s="75">
        <v>3561362</v>
      </c>
      <c r="P6" s="75">
        <v>1390</v>
      </c>
      <c r="Q6" s="75">
        <v>807599</v>
      </c>
      <c r="R6" s="75">
        <v>5026</v>
      </c>
      <c r="S6" s="75">
        <v>0</v>
      </c>
      <c r="T6" s="75">
        <v>100647</v>
      </c>
      <c r="U6" s="75">
        <v>168595</v>
      </c>
      <c r="V6" s="75">
        <v>7297</v>
      </c>
      <c r="W6" s="75">
        <v>237707</v>
      </c>
      <c r="X6" s="75">
        <v>14074</v>
      </c>
      <c r="Y6" s="75">
        <v>1979802</v>
      </c>
      <c r="Z6" s="75">
        <v>60271</v>
      </c>
      <c r="AA6" s="75">
        <v>57551</v>
      </c>
      <c r="AB6" s="75">
        <v>5113</v>
      </c>
      <c r="AC6" s="75">
        <v>0</v>
      </c>
      <c r="AD6" s="76">
        <v>15438</v>
      </c>
    </row>
    <row r="7" spans="1:30" s="1" customFormat="1" ht="15" customHeight="1" x14ac:dyDescent="0.25">
      <c r="A7" s="7"/>
      <c r="B7" s="11" t="s">
        <v>183</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6"/>
    </row>
    <row r="8" spans="1:30" ht="15" customHeight="1" x14ac:dyDescent="0.25">
      <c r="A8" s="78"/>
      <c r="B8" s="79" t="s">
        <v>184</v>
      </c>
      <c r="C8" s="109">
        <v>55870</v>
      </c>
      <c r="D8" s="109">
        <v>189231</v>
      </c>
      <c r="E8" s="109">
        <v>0</v>
      </c>
      <c r="F8" s="109">
        <v>143</v>
      </c>
      <c r="G8" s="85">
        <v>325253</v>
      </c>
      <c r="H8" s="109">
        <v>80</v>
      </c>
      <c r="I8" s="109">
        <v>0</v>
      </c>
      <c r="J8" s="109">
        <v>2028</v>
      </c>
      <c r="K8" s="109">
        <v>36</v>
      </c>
      <c r="L8" s="109">
        <v>807</v>
      </c>
      <c r="M8" s="109">
        <v>159559</v>
      </c>
      <c r="N8" s="109">
        <v>0</v>
      </c>
      <c r="O8" s="109">
        <v>288994</v>
      </c>
      <c r="P8" s="109">
        <v>2</v>
      </c>
      <c r="Q8" s="109">
        <v>137933</v>
      </c>
      <c r="R8" s="109">
        <v>5026</v>
      </c>
      <c r="S8" s="109">
        <v>0</v>
      </c>
      <c r="T8" s="109">
        <v>94462</v>
      </c>
      <c r="U8" s="109">
        <v>14939</v>
      </c>
      <c r="V8" s="109">
        <v>2</v>
      </c>
      <c r="W8" s="109">
        <v>39070</v>
      </c>
      <c r="X8" s="109">
        <v>13</v>
      </c>
      <c r="Y8" s="109">
        <v>209843</v>
      </c>
      <c r="Z8" s="109">
        <v>60271</v>
      </c>
      <c r="AA8" s="109">
        <v>0</v>
      </c>
      <c r="AB8" s="109">
        <v>1</v>
      </c>
      <c r="AC8" s="109">
        <v>0</v>
      </c>
      <c r="AD8" s="115">
        <v>3681</v>
      </c>
    </row>
    <row r="9" spans="1:30" ht="15" customHeight="1" x14ac:dyDescent="0.25">
      <c r="A9" s="78"/>
      <c r="B9" s="82" t="s">
        <v>186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1"/>
    </row>
    <row r="10" spans="1:30" ht="15" customHeight="1" x14ac:dyDescent="0.25">
      <c r="A10" s="83"/>
      <c r="B10" s="79" t="s">
        <v>187</v>
      </c>
      <c r="C10" s="80">
        <v>316567</v>
      </c>
      <c r="D10" s="80">
        <v>794168</v>
      </c>
      <c r="E10" s="80">
        <v>0</v>
      </c>
      <c r="F10" s="80">
        <v>24545</v>
      </c>
      <c r="G10" s="80">
        <v>387507</v>
      </c>
      <c r="H10" s="80">
        <v>0</v>
      </c>
      <c r="I10" s="80">
        <v>0</v>
      </c>
      <c r="J10" s="80">
        <v>100925</v>
      </c>
      <c r="K10" s="80">
        <v>49166</v>
      </c>
      <c r="L10" s="80">
        <v>9</v>
      </c>
      <c r="M10" s="80">
        <v>264080</v>
      </c>
      <c r="N10" s="80">
        <v>0</v>
      </c>
      <c r="O10" s="80">
        <v>3272368</v>
      </c>
      <c r="P10" s="80">
        <v>1388</v>
      </c>
      <c r="Q10" s="80">
        <v>669666</v>
      </c>
      <c r="R10" s="80">
        <v>0</v>
      </c>
      <c r="S10" s="80">
        <v>0</v>
      </c>
      <c r="T10" s="80">
        <v>6185</v>
      </c>
      <c r="U10" s="80">
        <v>153656</v>
      </c>
      <c r="V10" s="80">
        <v>7295</v>
      </c>
      <c r="W10" s="80">
        <v>198637</v>
      </c>
      <c r="X10" s="80">
        <v>14061</v>
      </c>
      <c r="Y10" s="80">
        <v>1769959</v>
      </c>
      <c r="Z10" s="80">
        <v>0</v>
      </c>
      <c r="AA10" s="80">
        <v>0</v>
      </c>
      <c r="AB10" s="80">
        <v>5112</v>
      </c>
      <c r="AC10" s="80">
        <v>0</v>
      </c>
      <c r="AD10" s="81">
        <v>11757</v>
      </c>
    </row>
    <row r="11" spans="1:30" ht="15" customHeight="1" x14ac:dyDescent="0.25">
      <c r="A11" s="83"/>
      <c r="B11" s="82" t="s">
        <v>188</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1"/>
    </row>
    <row r="12" spans="1:30" s="1" customFormat="1" ht="15" customHeight="1" x14ac:dyDescent="0.25">
      <c r="A12" s="7" t="s">
        <v>10</v>
      </c>
      <c r="B12" s="10" t="s">
        <v>189</v>
      </c>
      <c r="C12" s="75">
        <v>34022</v>
      </c>
      <c r="D12" s="75">
        <v>163717</v>
      </c>
      <c r="E12" s="75">
        <v>5268</v>
      </c>
      <c r="F12" s="75">
        <v>66137</v>
      </c>
      <c r="G12" s="75">
        <v>346545</v>
      </c>
      <c r="H12" s="75">
        <v>96213</v>
      </c>
      <c r="I12" s="75">
        <v>169509</v>
      </c>
      <c r="J12" s="75">
        <v>46524</v>
      </c>
      <c r="K12" s="75">
        <v>3104</v>
      </c>
      <c r="L12" s="75">
        <v>6917</v>
      </c>
      <c r="M12" s="75">
        <v>61493</v>
      </c>
      <c r="N12" s="75">
        <v>62197</v>
      </c>
      <c r="O12" s="75">
        <v>420046</v>
      </c>
      <c r="P12" s="75">
        <v>1902</v>
      </c>
      <c r="Q12" s="75">
        <v>207235</v>
      </c>
      <c r="R12" s="75">
        <v>112730</v>
      </c>
      <c r="S12" s="75">
        <v>39434</v>
      </c>
      <c r="T12" s="75">
        <v>57274</v>
      </c>
      <c r="U12" s="75">
        <v>262916</v>
      </c>
      <c r="V12" s="75">
        <v>110750</v>
      </c>
      <c r="W12" s="75">
        <v>68048</v>
      </c>
      <c r="X12" s="75">
        <v>3157</v>
      </c>
      <c r="Y12" s="75">
        <v>238593</v>
      </c>
      <c r="Z12" s="75">
        <v>27837</v>
      </c>
      <c r="AA12" s="75">
        <v>19679</v>
      </c>
      <c r="AB12" s="75">
        <v>19072</v>
      </c>
      <c r="AC12" s="75">
        <v>857</v>
      </c>
      <c r="AD12" s="76">
        <v>154305</v>
      </c>
    </row>
    <row r="13" spans="1:30" s="1" customFormat="1" ht="15" customHeight="1" x14ac:dyDescent="0.25">
      <c r="A13" s="7"/>
      <c r="B13" s="11" t="s">
        <v>190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6"/>
    </row>
    <row r="14" spans="1:30" s="1" customFormat="1" ht="15" customHeight="1" x14ac:dyDescent="0.25">
      <c r="A14" s="7" t="s">
        <v>11</v>
      </c>
      <c r="B14" s="10" t="s">
        <v>191</v>
      </c>
      <c r="C14" s="75">
        <v>96</v>
      </c>
      <c r="D14" s="75">
        <v>345604</v>
      </c>
      <c r="E14" s="75">
        <v>0</v>
      </c>
      <c r="F14" s="75">
        <v>14318</v>
      </c>
      <c r="G14" s="75">
        <v>852953</v>
      </c>
      <c r="H14" s="75">
        <v>0</v>
      </c>
      <c r="I14" s="75">
        <v>18</v>
      </c>
      <c r="J14" s="75">
        <v>43175</v>
      </c>
      <c r="K14" s="75">
        <v>67276</v>
      </c>
      <c r="L14" s="75">
        <v>40906</v>
      </c>
      <c r="M14" s="75">
        <v>86966</v>
      </c>
      <c r="N14" s="75">
        <v>0</v>
      </c>
      <c r="O14" s="75">
        <v>7493214</v>
      </c>
      <c r="P14" s="75">
        <v>519377</v>
      </c>
      <c r="Q14" s="75">
        <v>638356</v>
      </c>
      <c r="R14" s="75">
        <v>6</v>
      </c>
      <c r="S14" s="75">
        <v>107</v>
      </c>
      <c r="T14" s="75">
        <v>1298</v>
      </c>
      <c r="U14" s="75">
        <v>51339</v>
      </c>
      <c r="V14" s="75">
        <v>0</v>
      </c>
      <c r="W14" s="75">
        <v>34360</v>
      </c>
      <c r="X14" s="75">
        <v>0</v>
      </c>
      <c r="Y14" s="75">
        <v>1573435</v>
      </c>
      <c r="Z14" s="75">
        <v>325304</v>
      </c>
      <c r="AA14" s="75">
        <v>97</v>
      </c>
      <c r="AB14" s="75">
        <v>5961</v>
      </c>
      <c r="AC14" s="75">
        <v>0</v>
      </c>
      <c r="AD14" s="76">
        <v>9028</v>
      </c>
    </row>
    <row r="15" spans="1:30" s="1" customFormat="1" ht="15" customHeight="1" x14ac:dyDescent="0.25">
      <c r="A15" s="7"/>
      <c r="B15" s="11" t="s">
        <v>41</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6"/>
    </row>
    <row r="16" spans="1:30" ht="15" customHeight="1" x14ac:dyDescent="0.25">
      <c r="A16" s="83"/>
      <c r="B16" s="79" t="s">
        <v>192</v>
      </c>
      <c r="C16" s="80">
        <v>0</v>
      </c>
      <c r="D16" s="80">
        <v>43049</v>
      </c>
      <c r="E16" s="80">
        <v>0</v>
      </c>
      <c r="F16" s="80">
        <v>490</v>
      </c>
      <c r="G16" s="80">
        <v>52171</v>
      </c>
      <c r="H16" s="80">
        <v>0</v>
      </c>
      <c r="I16" s="80">
        <v>0</v>
      </c>
      <c r="J16" s="80">
        <v>32998</v>
      </c>
      <c r="K16" s="80">
        <v>9806</v>
      </c>
      <c r="L16" s="80">
        <v>971</v>
      </c>
      <c r="M16" s="80">
        <v>27300</v>
      </c>
      <c r="N16" s="80">
        <v>0</v>
      </c>
      <c r="O16" s="80">
        <v>6281374</v>
      </c>
      <c r="P16" s="80">
        <v>6756</v>
      </c>
      <c r="Q16" s="80">
        <v>0</v>
      </c>
      <c r="R16" s="80">
        <v>0</v>
      </c>
      <c r="S16" s="80">
        <v>0</v>
      </c>
      <c r="T16" s="80">
        <v>995</v>
      </c>
      <c r="U16" s="80">
        <v>0</v>
      </c>
      <c r="V16" s="80">
        <v>0</v>
      </c>
      <c r="W16" s="80">
        <v>0</v>
      </c>
      <c r="X16" s="80">
        <v>0</v>
      </c>
      <c r="Y16" s="80">
        <v>0</v>
      </c>
      <c r="Z16" s="80">
        <v>2504</v>
      </c>
      <c r="AA16" s="80">
        <v>0</v>
      </c>
      <c r="AB16" s="80">
        <v>0</v>
      </c>
      <c r="AC16" s="80">
        <v>0</v>
      </c>
      <c r="AD16" s="81">
        <v>0</v>
      </c>
    </row>
    <row r="17" spans="1:30" ht="15" customHeight="1" x14ac:dyDescent="0.25">
      <c r="A17" s="83"/>
      <c r="B17" s="82" t="s">
        <v>193</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1"/>
    </row>
    <row r="18" spans="1:30" ht="15" customHeight="1" x14ac:dyDescent="0.25">
      <c r="A18" s="83"/>
      <c r="B18" s="79" t="s">
        <v>194</v>
      </c>
      <c r="C18" s="80">
        <v>0</v>
      </c>
      <c r="D18" s="80">
        <v>11766</v>
      </c>
      <c r="E18" s="80">
        <v>0</v>
      </c>
      <c r="F18" s="80">
        <v>12178</v>
      </c>
      <c r="G18" s="80">
        <v>73058</v>
      </c>
      <c r="H18" s="80">
        <v>0</v>
      </c>
      <c r="I18" s="80">
        <v>0</v>
      </c>
      <c r="J18" s="80">
        <v>704</v>
      </c>
      <c r="K18" s="80">
        <v>14116</v>
      </c>
      <c r="L18" s="80">
        <v>26116</v>
      </c>
      <c r="M18" s="80">
        <v>25060</v>
      </c>
      <c r="N18" s="80">
        <v>0</v>
      </c>
      <c r="O18" s="80">
        <v>0</v>
      </c>
      <c r="P18" s="80">
        <v>13377</v>
      </c>
      <c r="Q18" s="80">
        <v>2</v>
      </c>
      <c r="R18" s="80">
        <v>0</v>
      </c>
      <c r="S18" s="80">
        <v>0</v>
      </c>
      <c r="T18" s="80">
        <v>0</v>
      </c>
      <c r="U18" s="80">
        <v>0</v>
      </c>
      <c r="V18" s="80">
        <v>0</v>
      </c>
      <c r="W18" s="80">
        <v>0</v>
      </c>
      <c r="X18" s="80">
        <v>0</v>
      </c>
      <c r="Y18" s="80">
        <v>0</v>
      </c>
      <c r="Z18" s="80">
        <v>54236</v>
      </c>
      <c r="AA18" s="80">
        <v>0</v>
      </c>
      <c r="AB18" s="80">
        <v>0</v>
      </c>
      <c r="AC18" s="80">
        <v>0</v>
      </c>
      <c r="AD18" s="81">
        <v>1963</v>
      </c>
    </row>
    <row r="19" spans="1:30" ht="15" customHeight="1" x14ac:dyDescent="0.25">
      <c r="A19" s="83"/>
      <c r="B19" s="82" t="s">
        <v>195</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1"/>
    </row>
    <row r="20" spans="1:30" ht="15" customHeight="1" x14ac:dyDescent="0.25">
      <c r="A20" s="78"/>
      <c r="B20" s="79" t="s">
        <v>196</v>
      </c>
      <c r="C20" s="80">
        <v>0</v>
      </c>
      <c r="D20" s="80">
        <v>102330</v>
      </c>
      <c r="E20" s="80">
        <v>0</v>
      </c>
      <c r="F20" s="80">
        <v>660</v>
      </c>
      <c r="G20" s="80">
        <v>453</v>
      </c>
      <c r="H20" s="80">
        <v>0</v>
      </c>
      <c r="I20" s="80">
        <v>0</v>
      </c>
      <c r="J20" s="80">
        <v>2692</v>
      </c>
      <c r="K20" s="80">
        <v>0</v>
      </c>
      <c r="L20" s="80">
        <v>12130</v>
      </c>
      <c r="M20" s="80">
        <v>6909</v>
      </c>
      <c r="N20" s="80">
        <v>0</v>
      </c>
      <c r="O20" s="80">
        <v>31027</v>
      </c>
      <c r="P20" s="80">
        <v>2552</v>
      </c>
      <c r="Q20" s="80">
        <v>246</v>
      </c>
      <c r="R20" s="80">
        <v>0</v>
      </c>
      <c r="S20" s="80">
        <v>0</v>
      </c>
      <c r="T20" s="80">
        <v>0</v>
      </c>
      <c r="U20" s="80">
        <v>10037</v>
      </c>
      <c r="V20" s="80">
        <v>0</v>
      </c>
      <c r="W20" s="80">
        <v>0</v>
      </c>
      <c r="X20" s="80">
        <v>0</v>
      </c>
      <c r="Y20" s="80">
        <v>0</v>
      </c>
      <c r="Z20" s="80">
        <v>7766</v>
      </c>
      <c r="AA20" s="80">
        <v>0</v>
      </c>
      <c r="AB20" s="80">
        <v>0</v>
      </c>
      <c r="AC20" s="80">
        <v>0</v>
      </c>
      <c r="AD20" s="81">
        <v>0</v>
      </c>
    </row>
    <row r="21" spans="1:30" ht="15" customHeight="1" x14ac:dyDescent="0.25">
      <c r="A21" s="78"/>
      <c r="B21" s="82" t="s">
        <v>197</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1"/>
    </row>
    <row r="22" spans="1:30" ht="15" customHeight="1" x14ac:dyDescent="0.25">
      <c r="A22" s="78"/>
      <c r="B22" s="79" t="s">
        <v>198</v>
      </c>
      <c r="C22" s="80">
        <v>0</v>
      </c>
      <c r="D22" s="80">
        <v>19965</v>
      </c>
      <c r="E22" s="80">
        <v>0</v>
      </c>
      <c r="F22" s="80">
        <v>987</v>
      </c>
      <c r="G22" s="80">
        <v>386</v>
      </c>
      <c r="H22" s="80">
        <v>0</v>
      </c>
      <c r="I22" s="80">
        <v>0</v>
      </c>
      <c r="J22" s="80">
        <v>2524</v>
      </c>
      <c r="K22" s="80">
        <v>0</v>
      </c>
      <c r="L22" s="80">
        <v>0</v>
      </c>
      <c r="M22" s="80">
        <v>321</v>
      </c>
      <c r="N22" s="80">
        <v>0</v>
      </c>
      <c r="O22" s="80">
        <v>0</v>
      </c>
      <c r="P22" s="80">
        <v>0</v>
      </c>
      <c r="Q22" s="80">
        <v>0</v>
      </c>
      <c r="R22" s="80">
        <v>0</v>
      </c>
      <c r="S22" s="80">
        <v>0</v>
      </c>
      <c r="T22" s="80">
        <v>0</v>
      </c>
      <c r="U22" s="80">
        <v>0</v>
      </c>
      <c r="V22" s="80">
        <v>0</v>
      </c>
      <c r="W22" s="80">
        <v>525</v>
      </c>
      <c r="X22" s="80">
        <v>0</v>
      </c>
      <c r="Y22" s="80">
        <v>0</v>
      </c>
      <c r="Z22" s="80">
        <v>15283</v>
      </c>
      <c r="AA22" s="80">
        <v>0</v>
      </c>
      <c r="AB22" s="80">
        <v>0</v>
      </c>
      <c r="AC22" s="80">
        <v>0</v>
      </c>
      <c r="AD22" s="81">
        <v>0</v>
      </c>
    </row>
    <row r="23" spans="1:30" ht="15" customHeight="1" x14ac:dyDescent="0.25">
      <c r="A23" s="78"/>
      <c r="B23" s="82" t="s">
        <v>199</v>
      </c>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1"/>
    </row>
    <row r="24" spans="1:30" ht="15" customHeight="1" x14ac:dyDescent="0.25">
      <c r="A24" s="78"/>
      <c r="B24" s="79" t="s">
        <v>200</v>
      </c>
      <c r="C24" s="80">
        <v>96</v>
      </c>
      <c r="D24" s="80">
        <v>168494</v>
      </c>
      <c r="E24" s="80">
        <v>0</v>
      </c>
      <c r="F24" s="80">
        <v>3</v>
      </c>
      <c r="G24" s="80">
        <v>726885</v>
      </c>
      <c r="H24" s="80">
        <v>0</v>
      </c>
      <c r="I24" s="80">
        <v>18</v>
      </c>
      <c r="J24" s="80">
        <v>4257</v>
      </c>
      <c r="K24" s="80">
        <v>43354</v>
      </c>
      <c r="L24" s="80">
        <v>1689</v>
      </c>
      <c r="M24" s="80">
        <v>27376</v>
      </c>
      <c r="N24" s="80">
        <v>0</v>
      </c>
      <c r="O24" s="80">
        <v>1180813</v>
      </c>
      <c r="P24" s="80">
        <v>496692</v>
      </c>
      <c r="Q24" s="80">
        <v>638108</v>
      </c>
      <c r="R24" s="80">
        <v>6</v>
      </c>
      <c r="S24" s="80">
        <v>107</v>
      </c>
      <c r="T24" s="80">
        <v>303</v>
      </c>
      <c r="U24" s="80">
        <v>41302</v>
      </c>
      <c r="V24" s="80">
        <v>0</v>
      </c>
      <c r="W24" s="80">
        <v>33835</v>
      </c>
      <c r="X24" s="80">
        <v>0</v>
      </c>
      <c r="Y24" s="80">
        <v>1573435</v>
      </c>
      <c r="Z24" s="80">
        <v>245515</v>
      </c>
      <c r="AA24" s="80">
        <v>0</v>
      </c>
      <c r="AB24" s="80">
        <v>5961</v>
      </c>
      <c r="AC24" s="80">
        <v>0</v>
      </c>
      <c r="AD24" s="81">
        <v>7065</v>
      </c>
    </row>
    <row r="25" spans="1:30" ht="15" customHeight="1" x14ac:dyDescent="0.25">
      <c r="A25" s="78"/>
      <c r="B25" s="82" t="s">
        <v>201</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1"/>
    </row>
    <row r="26" spans="1:30" s="1" customFormat="1" ht="15" customHeight="1" x14ac:dyDescent="0.25">
      <c r="A26" s="7" t="s">
        <v>12</v>
      </c>
      <c r="B26" s="10" t="s">
        <v>202</v>
      </c>
      <c r="C26" s="75">
        <v>16171</v>
      </c>
      <c r="D26" s="75">
        <v>6242</v>
      </c>
      <c r="E26" s="75">
        <v>0</v>
      </c>
      <c r="F26" s="75">
        <v>7</v>
      </c>
      <c r="G26" s="75">
        <v>141973</v>
      </c>
      <c r="H26" s="75">
        <v>0</v>
      </c>
      <c r="I26" s="75">
        <v>0</v>
      </c>
      <c r="J26" s="75">
        <v>0</v>
      </c>
      <c r="K26" s="75">
        <v>0</v>
      </c>
      <c r="L26" s="75">
        <v>0</v>
      </c>
      <c r="M26" s="75">
        <v>0</v>
      </c>
      <c r="N26" s="75">
        <v>0</v>
      </c>
      <c r="O26" s="75">
        <v>545199</v>
      </c>
      <c r="P26" s="75">
        <v>0</v>
      </c>
      <c r="Q26" s="75">
        <v>5551</v>
      </c>
      <c r="R26" s="75">
        <v>0</v>
      </c>
      <c r="S26" s="75">
        <v>0</v>
      </c>
      <c r="T26" s="75">
        <v>0</v>
      </c>
      <c r="U26" s="75">
        <v>0</v>
      </c>
      <c r="V26" s="75">
        <v>1</v>
      </c>
      <c r="W26" s="75">
        <v>0</v>
      </c>
      <c r="X26" s="75">
        <v>0</v>
      </c>
      <c r="Y26" s="75">
        <v>0</v>
      </c>
      <c r="Z26" s="75">
        <v>0</v>
      </c>
      <c r="AA26" s="75">
        <v>0</v>
      </c>
      <c r="AB26" s="75">
        <v>0</v>
      </c>
      <c r="AC26" s="75">
        <v>0</v>
      </c>
      <c r="AD26" s="76">
        <v>0</v>
      </c>
    </row>
    <row r="27" spans="1:30" s="1" customFormat="1" ht="15" customHeight="1" x14ac:dyDescent="0.25">
      <c r="A27" s="7"/>
      <c r="B27" s="11" t="s">
        <v>203</v>
      </c>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6"/>
    </row>
    <row r="28" spans="1:30" s="137" customFormat="1" ht="15" customHeight="1" x14ac:dyDescent="0.25">
      <c r="A28" s="136"/>
      <c r="B28" s="79" t="s">
        <v>204</v>
      </c>
      <c r="C28" s="80">
        <v>0</v>
      </c>
      <c r="D28" s="80">
        <v>0</v>
      </c>
      <c r="E28" s="80">
        <v>0</v>
      </c>
      <c r="F28" s="80">
        <v>0</v>
      </c>
      <c r="G28" s="80">
        <v>141973</v>
      </c>
      <c r="H28" s="80">
        <v>0</v>
      </c>
      <c r="I28" s="80">
        <v>0</v>
      </c>
      <c r="J28" s="80">
        <v>0</v>
      </c>
      <c r="K28" s="80">
        <v>0</v>
      </c>
      <c r="L28" s="80">
        <v>0</v>
      </c>
      <c r="M28" s="80">
        <v>0</v>
      </c>
      <c r="N28" s="80">
        <v>0</v>
      </c>
      <c r="O28" s="80">
        <v>0</v>
      </c>
      <c r="P28" s="80">
        <v>0</v>
      </c>
      <c r="Q28" s="80">
        <v>0</v>
      </c>
      <c r="R28" s="80">
        <v>0</v>
      </c>
      <c r="S28" s="80">
        <v>0</v>
      </c>
      <c r="T28" s="80">
        <v>0</v>
      </c>
      <c r="U28" s="80">
        <v>0</v>
      </c>
      <c r="V28" s="80">
        <v>0</v>
      </c>
      <c r="W28" s="80">
        <v>0</v>
      </c>
      <c r="X28" s="80">
        <v>0</v>
      </c>
      <c r="Y28" s="80">
        <v>0</v>
      </c>
      <c r="Z28" s="80">
        <v>0</v>
      </c>
      <c r="AA28" s="80">
        <v>0</v>
      </c>
      <c r="AB28" s="80">
        <v>0</v>
      </c>
      <c r="AC28" s="80">
        <v>0</v>
      </c>
      <c r="AD28" s="81">
        <v>0</v>
      </c>
    </row>
    <row r="29" spans="1:30" ht="15" customHeight="1" x14ac:dyDescent="0.25">
      <c r="A29" s="78"/>
      <c r="B29" s="82" t="s">
        <v>193</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1"/>
    </row>
    <row r="30" spans="1:30" ht="15" customHeight="1" x14ac:dyDescent="0.25">
      <c r="A30" s="83"/>
      <c r="B30" s="79" t="s">
        <v>205</v>
      </c>
      <c r="C30" s="80">
        <v>0</v>
      </c>
      <c r="D30" s="80">
        <v>0</v>
      </c>
      <c r="E30" s="80">
        <v>0</v>
      </c>
      <c r="F30" s="80">
        <v>0</v>
      </c>
      <c r="G30" s="80">
        <v>0</v>
      </c>
      <c r="H30" s="80">
        <v>0</v>
      </c>
      <c r="I30" s="80">
        <v>0</v>
      </c>
      <c r="J30" s="80">
        <v>0</v>
      </c>
      <c r="K30" s="80">
        <v>0</v>
      </c>
      <c r="L30" s="80">
        <v>0</v>
      </c>
      <c r="M30" s="80">
        <v>0</v>
      </c>
      <c r="N30" s="80">
        <v>0</v>
      </c>
      <c r="O30" s="80">
        <v>50</v>
      </c>
      <c r="P30" s="80">
        <v>0</v>
      </c>
      <c r="Q30" s="80">
        <v>1576</v>
      </c>
      <c r="R30" s="80">
        <v>0</v>
      </c>
      <c r="S30" s="80">
        <v>0</v>
      </c>
      <c r="T30" s="80">
        <v>0</v>
      </c>
      <c r="U30" s="80">
        <v>0</v>
      </c>
      <c r="V30" s="80">
        <v>0</v>
      </c>
      <c r="W30" s="80">
        <v>0</v>
      </c>
      <c r="X30" s="80">
        <v>0</v>
      </c>
      <c r="Y30" s="80">
        <v>0</v>
      </c>
      <c r="Z30" s="80">
        <v>0</v>
      </c>
      <c r="AA30" s="80">
        <v>0</v>
      </c>
      <c r="AB30" s="80">
        <v>0</v>
      </c>
      <c r="AC30" s="80">
        <v>0</v>
      </c>
      <c r="AD30" s="81">
        <v>0</v>
      </c>
    </row>
    <row r="31" spans="1:30" ht="15" customHeight="1" x14ac:dyDescent="0.25">
      <c r="A31" s="83"/>
      <c r="B31" s="82" t="s">
        <v>195</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1"/>
    </row>
    <row r="32" spans="1:30" ht="15" customHeight="1" x14ac:dyDescent="0.25">
      <c r="A32" s="78"/>
      <c r="B32" s="79" t="s">
        <v>206</v>
      </c>
      <c r="C32" s="80">
        <v>0</v>
      </c>
      <c r="D32" s="80">
        <v>0</v>
      </c>
      <c r="E32" s="80">
        <v>0</v>
      </c>
      <c r="F32" s="80">
        <v>0</v>
      </c>
      <c r="G32" s="80">
        <v>0</v>
      </c>
      <c r="H32" s="80">
        <v>0</v>
      </c>
      <c r="I32" s="80">
        <v>0</v>
      </c>
      <c r="J32" s="80">
        <v>0</v>
      </c>
      <c r="K32" s="80">
        <v>0</v>
      </c>
      <c r="L32" s="80">
        <v>0</v>
      </c>
      <c r="M32" s="80">
        <v>0</v>
      </c>
      <c r="N32" s="80">
        <v>0</v>
      </c>
      <c r="O32" s="80">
        <v>11</v>
      </c>
      <c r="P32" s="80">
        <v>0</v>
      </c>
      <c r="Q32" s="80">
        <v>3679</v>
      </c>
      <c r="R32" s="80">
        <v>0</v>
      </c>
      <c r="S32" s="80">
        <v>0</v>
      </c>
      <c r="T32" s="80">
        <v>0</v>
      </c>
      <c r="U32" s="80">
        <v>0</v>
      </c>
      <c r="V32" s="80">
        <v>1</v>
      </c>
      <c r="W32" s="80">
        <v>0</v>
      </c>
      <c r="X32" s="80">
        <v>0</v>
      </c>
      <c r="Y32" s="80">
        <v>0</v>
      </c>
      <c r="Z32" s="80">
        <v>0</v>
      </c>
      <c r="AA32" s="80">
        <v>0</v>
      </c>
      <c r="AB32" s="80">
        <v>0</v>
      </c>
      <c r="AC32" s="80">
        <v>0</v>
      </c>
      <c r="AD32" s="81">
        <v>0</v>
      </c>
    </row>
    <row r="33" spans="1:30" ht="15" customHeight="1" x14ac:dyDescent="0.25">
      <c r="A33" s="78"/>
      <c r="B33" s="82" t="s">
        <v>197</v>
      </c>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1"/>
    </row>
    <row r="34" spans="1:30" ht="15" customHeight="1" x14ac:dyDescent="0.25">
      <c r="A34" s="78"/>
      <c r="B34" s="79" t="s">
        <v>207</v>
      </c>
      <c r="C34" s="80">
        <v>16171</v>
      </c>
      <c r="D34" s="80">
        <v>6242</v>
      </c>
      <c r="E34" s="80">
        <v>0</v>
      </c>
      <c r="F34" s="80">
        <v>7</v>
      </c>
      <c r="G34" s="80">
        <v>0</v>
      </c>
      <c r="H34" s="80">
        <v>0</v>
      </c>
      <c r="I34" s="80">
        <v>0</v>
      </c>
      <c r="J34" s="80">
        <v>0</v>
      </c>
      <c r="K34" s="80">
        <v>0</v>
      </c>
      <c r="L34" s="80">
        <v>0</v>
      </c>
      <c r="M34" s="80">
        <v>0</v>
      </c>
      <c r="N34" s="80">
        <v>0</v>
      </c>
      <c r="O34" s="80">
        <v>545138</v>
      </c>
      <c r="P34" s="80">
        <v>0</v>
      </c>
      <c r="Q34" s="80">
        <v>296</v>
      </c>
      <c r="R34" s="80">
        <v>0</v>
      </c>
      <c r="S34" s="80">
        <v>0</v>
      </c>
      <c r="T34" s="80">
        <v>0</v>
      </c>
      <c r="U34" s="80">
        <v>0</v>
      </c>
      <c r="V34" s="80">
        <v>0</v>
      </c>
      <c r="W34" s="80">
        <v>0</v>
      </c>
      <c r="X34" s="80">
        <v>0</v>
      </c>
      <c r="Y34" s="80">
        <v>0</v>
      </c>
      <c r="Z34" s="80">
        <v>0</v>
      </c>
      <c r="AA34" s="80">
        <v>0</v>
      </c>
      <c r="AB34" s="80">
        <v>0</v>
      </c>
      <c r="AC34" s="80">
        <v>0</v>
      </c>
      <c r="AD34" s="81">
        <v>0</v>
      </c>
    </row>
    <row r="35" spans="1:30" ht="15" customHeight="1" x14ac:dyDescent="0.25">
      <c r="A35" s="78"/>
      <c r="B35" s="82" t="s">
        <v>199</v>
      </c>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1"/>
    </row>
    <row r="36" spans="1:30" s="1" customFormat="1" ht="15" customHeight="1" x14ac:dyDescent="0.25">
      <c r="A36" s="7" t="s">
        <v>13</v>
      </c>
      <c r="B36" s="10" t="s">
        <v>208</v>
      </c>
      <c r="C36" s="75">
        <v>1761348</v>
      </c>
      <c r="D36" s="75">
        <v>8007399</v>
      </c>
      <c r="E36" s="75">
        <v>611</v>
      </c>
      <c r="F36" s="75">
        <v>20091</v>
      </c>
      <c r="G36" s="75">
        <v>8352694</v>
      </c>
      <c r="H36" s="75">
        <v>20610</v>
      </c>
      <c r="I36" s="75">
        <v>571769</v>
      </c>
      <c r="J36" s="75">
        <v>1098021</v>
      </c>
      <c r="K36" s="75">
        <v>400898</v>
      </c>
      <c r="L36" s="75">
        <v>105615</v>
      </c>
      <c r="M36" s="75">
        <v>3325477</v>
      </c>
      <c r="N36" s="75">
        <v>144576</v>
      </c>
      <c r="O36" s="75">
        <v>9281552</v>
      </c>
      <c r="P36" s="75">
        <v>535953</v>
      </c>
      <c r="Q36" s="75">
        <v>10073513</v>
      </c>
      <c r="R36" s="75">
        <v>43516</v>
      </c>
      <c r="S36" s="75">
        <v>52621</v>
      </c>
      <c r="T36" s="75">
        <v>2052354</v>
      </c>
      <c r="U36" s="75">
        <v>12197</v>
      </c>
      <c r="V36" s="75">
        <v>640233</v>
      </c>
      <c r="W36" s="75">
        <v>270367</v>
      </c>
      <c r="X36" s="75">
        <v>0</v>
      </c>
      <c r="Y36" s="75">
        <v>5391852</v>
      </c>
      <c r="Z36" s="75">
        <v>600231</v>
      </c>
      <c r="AA36" s="75">
        <v>6828</v>
      </c>
      <c r="AB36" s="75">
        <v>157212</v>
      </c>
      <c r="AC36" s="75">
        <v>0</v>
      </c>
      <c r="AD36" s="76">
        <v>1116120</v>
      </c>
    </row>
    <row r="37" spans="1:30" s="1" customFormat="1" ht="15" customHeight="1" x14ac:dyDescent="0.25">
      <c r="A37" s="7"/>
      <c r="B37" s="12" t="s">
        <v>209</v>
      </c>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6"/>
    </row>
    <row r="38" spans="1:30" ht="15" customHeight="1" x14ac:dyDescent="0.25">
      <c r="A38" s="7"/>
      <c r="B38" s="79" t="s">
        <v>210</v>
      </c>
      <c r="C38" s="80">
        <v>1514194</v>
      </c>
      <c r="D38" s="80">
        <v>3415906</v>
      </c>
      <c r="E38" s="80">
        <v>522</v>
      </c>
      <c r="F38" s="80">
        <v>10225</v>
      </c>
      <c r="G38" s="80">
        <v>4850509</v>
      </c>
      <c r="H38" s="80">
        <v>18470</v>
      </c>
      <c r="I38" s="80">
        <v>570128</v>
      </c>
      <c r="J38" s="80">
        <v>1069519</v>
      </c>
      <c r="K38" s="80">
        <v>166839</v>
      </c>
      <c r="L38" s="80">
        <v>15360</v>
      </c>
      <c r="M38" s="80">
        <v>2192528</v>
      </c>
      <c r="N38" s="80">
        <v>12993</v>
      </c>
      <c r="O38" s="80">
        <v>3037106</v>
      </c>
      <c r="P38" s="80">
        <v>175799</v>
      </c>
      <c r="Q38" s="80">
        <v>4857581</v>
      </c>
      <c r="R38" s="80">
        <v>35528</v>
      </c>
      <c r="S38" s="80">
        <v>29898</v>
      </c>
      <c r="T38" s="80">
        <v>1559193</v>
      </c>
      <c r="U38" s="80">
        <v>4704</v>
      </c>
      <c r="V38" s="80">
        <v>0</v>
      </c>
      <c r="W38" s="80">
        <v>223084</v>
      </c>
      <c r="X38" s="80">
        <v>0</v>
      </c>
      <c r="Y38" s="80">
        <v>4051387</v>
      </c>
      <c r="Z38" s="80">
        <v>558381</v>
      </c>
      <c r="AA38" s="80">
        <v>0</v>
      </c>
      <c r="AB38" s="80">
        <v>6742</v>
      </c>
      <c r="AC38" s="80">
        <v>0</v>
      </c>
      <c r="AD38" s="81">
        <v>0</v>
      </c>
    </row>
    <row r="39" spans="1:30" ht="15" customHeight="1" x14ac:dyDescent="0.25">
      <c r="A39" s="7"/>
      <c r="B39" s="82" t="s">
        <v>193</v>
      </c>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1"/>
    </row>
    <row r="40" spans="1:30" ht="15" customHeight="1" x14ac:dyDescent="0.25">
      <c r="A40" s="7"/>
      <c r="B40" s="79" t="s">
        <v>211</v>
      </c>
      <c r="C40" s="80">
        <v>246385</v>
      </c>
      <c r="D40" s="80">
        <v>4345218</v>
      </c>
      <c r="E40" s="80">
        <v>0</v>
      </c>
      <c r="F40" s="80">
        <v>10127</v>
      </c>
      <c r="G40" s="80">
        <v>1573255</v>
      </c>
      <c r="H40" s="80">
        <v>0</v>
      </c>
      <c r="I40" s="80">
        <v>1726</v>
      </c>
      <c r="J40" s="80">
        <v>28472</v>
      </c>
      <c r="K40" s="80">
        <v>233942</v>
      </c>
      <c r="L40" s="80">
        <v>85463</v>
      </c>
      <c r="M40" s="80">
        <v>131924</v>
      </c>
      <c r="N40" s="80">
        <v>39666</v>
      </c>
      <c r="O40" s="80">
        <v>5167877</v>
      </c>
      <c r="P40" s="80">
        <v>341992</v>
      </c>
      <c r="Q40" s="80">
        <v>2571442</v>
      </c>
      <c r="R40" s="80">
        <v>0</v>
      </c>
      <c r="S40" s="80">
        <v>21551</v>
      </c>
      <c r="T40" s="80">
        <v>194469</v>
      </c>
      <c r="U40" s="80">
        <v>0</v>
      </c>
      <c r="V40" s="80">
        <v>0</v>
      </c>
      <c r="W40" s="80">
        <v>788</v>
      </c>
      <c r="X40" s="80">
        <v>0</v>
      </c>
      <c r="Y40" s="80">
        <v>1039285</v>
      </c>
      <c r="Z40" s="80">
        <v>38138</v>
      </c>
      <c r="AA40" s="80">
        <v>0</v>
      </c>
      <c r="AB40" s="80">
        <v>150470</v>
      </c>
      <c r="AC40" s="80">
        <v>0</v>
      </c>
      <c r="AD40" s="81">
        <v>1113216</v>
      </c>
    </row>
    <row r="41" spans="1:30" ht="15" customHeight="1" x14ac:dyDescent="0.25">
      <c r="A41" s="7"/>
      <c r="B41" s="82" t="s">
        <v>195</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1"/>
    </row>
    <row r="42" spans="1:30" ht="15" customHeight="1" x14ac:dyDescent="0.25">
      <c r="A42" s="7"/>
      <c r="B42" s="79" t="s">
        <v>212</v>
      </c>
      <c r="C42" s="80">
        <v>19756</v>
      </c>
      <c r="D42" s="80">
        <v>96743</v>
      </c>
      <c r="E42" s="80">
        <v>89</v>
      </c>
      <c r="F42" s="80">
        <v>1156</v>
      </c>
      <c r="G42" s="80">
        <v>2597879</v>
      </c>
      <c r="H42" s="80">
        <v>2140</v>
      </c>
      <c r="I42" s="80">
        <v>249</v>
      </c>
      <c r="J42" s="80">
        <v>30</v>
      </c>
      <c r="K42" s="80">
        <v>143</v>
      </c>
      <c r="L42" s="80">
        <v>13923</v>
      </c>
      <c r="M42" s="80">
        <v>163693</v>
      </c>
      <c r="N42" s="80">
        <v>39</v>
      </c>
      <c r="O42" s="80">
        <v>94262</v>
      </c>
      <c r="P42" s="80">
        <v>18162</v>
      </c>
      <c r="Q42" s="80">
        <v>1539779</v>
      </c>
      <c r="R42" s="80">
        <v>7988</v>
      </c>
      <c r="S42" s="80">
        <v>1172</v>
      </c>
      <c r="T42" s="80">
        <v>441579</v>
      </c>
      <c r="U42" s="80">
        <v>9069</v>
      </c>
      <c r="V42" s="80">
        <v>136</v>
      </c>
      <c r="W42" s="80">
        <v>3047</v>
      </c>
      <c r="X42" s="80">
        <v>0</v>
      </c>
      <c r="Y42" s="80">
        <v>464573</v>
      </c>
      <c r="Z42" s="80">
        <v>1873</v>
      </c>
      <c r="AA42" s="80">
        <v>0</v>
      </c>
      <c r="AB42" s="80">
        <v>0</v>
      </c>
      <c r="AC42" s="80">
        <v>0</v>
      </c>
      <c r="AD42" s="81">
        <v>2580</v>
      </c>
    </row>
    <row r="43" spans="1:30" ht="15" customHeight="1" x14ac:dyDescent="0.25">
      <c r="A43" s="7"/>
      <c r="B43" s="82" t="s">
        <v>197</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1"/>
    </row>
    <row r="44" spans="1:30" ht="15" customHeight="1" x14ac:dyDescent="0.25">
      <c r="A44" s="7"/>
      <c r="B44" s="79" t="s">
        <v>213</v>
      </c>
      <c r="C44" s="80">
        <v>0</v>
      </c>
      <c r="D44" s="80">
        <v>261298</v>
      </c>
      <c r="E44" s="80">
        <v>0</v>
      </c>
      <c r="F44" s="80">
        <v>4040</v>
      </c>
      <c r="G44" s="80">
        <v>3723</v>
      </c>
      <c r="H44" s="80">
        <v>0</v>
      </c>
      <c r="I44" s="80">
        <v>0</v>
      </c>
      <c r="J44" s="80">
        <v>0</v>
      </c>
      <c r="K44" s="80">
        <v>0</v>
      </c>
      <c r="L44" s="80">
        <v>0</v>
      </c>
      <c r="M44" s="80">
        <v>1035323</v>
      </c>
      <c r="N44" s="80">
        <v>104044</v>
      </c>
      <c r="O44" s="80">
        <v>1548031</v>
      </c>
      <c r="P44" s="80">
        <v>0</v>
      </c>
      <c r="Q44" s="80">
        <v>2631906</v>
      </c>
      <c r="R44" s="80">
        <v>0</v>
      </c>
      <c r="S44" s="80">
        <v>167</v>
      </c>
      <c r="T44" s="80">
        <v>0</v>
      </c>
      <c r="U44" s="80">
        <v>0</v>
      </c>
      <c r="V44" s="80">
        <v>640097</v>
      </c>
      <c r="W44" s="80">
        <v>45902</v>
      </c>
      <c r="X44" s="80">
        <v>0</v>
      </c>
      <c r="Y44" s="80">
        <v>0</v>
      </c>
      <c r="Z44" s="80">
        <v>7838</v>
      </c>
      <c r="AA44" s="80">
        <v>0</v>
      </c>
      <c r="AB44" s="80">
        <v>0</v>
      </c>
      <c r="AC44" s="80">
        <v>0</v>
      </c>
      <c r="AD44" s="81">
        <v>549</v>
      </c>
    </row>
    <row r="45" spans="1:30" ht="15" customHeight="1" x14ac:dyDescent="0.25">
      <c r="A45" s="7"/>
      <c r="B45" s="82" t="s">
        <v>199</v>
      </c>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1"/>
    </row>
    <row r="46" spans="1:30" ht="15" customHeight="1" x14ac:dyDescent="0.25">
      <c r="A46" s="7"/>
      <c r="B46" s="79" t="s">
        <v>214</v>
      </c>
      <c r="C46" s="80">
        <v>-18987</v>
      </c>
      <c r="D46" s="80">
        <v>-111766</v>
      </c>
      <c r="E46" s="80">
        <v>0</v>
      </c>
      <c r="F46" s="80">
        <v>-5457</v>
      </c>
      <c r="G46" s="80">
        <v>-672672</v>
      </c>
      <c r="H46" s="80">
        <v>0</v>
      </c>
      <c r="I46" s="80">
        <v>-334</v>
      </c>
      <c r="J46" s="80">
        <v>0</v>
      </c>
      <c r="K46" s="80">
        <v>-26</v>
      </c>
      <c r="L46" s="80">
        <v>-9131</v>
      </c>
      <c r="M46" s="80">
        <v>-197991</v>
      </c>
      <c r="N46" s="80">
        <v>-12166</v>
      </c>
      <c r="O46" s="80">
        <v>-565724</v>
      </c>
      <c r="P46" s="80">
        <v>0</v>
      </c>
      <c r="Q46" s="80">
        <v>-1527195</v>
      </c>
      <c r="R46" s="80">
        <v>0</v>
      </c>
      <c r="S46" s="80">
        <v>-167</v>
      </c>
      <c r="T46" s="80">
        <v>-142887</v>
      </c>
      <c r="U46" s="80">
        <v>-1576</v>
      </c>
      <c r="V46" s="80">
        <v>0</v>
      </c>
      <c r="W46" s="80">
        <v>-2454</v>
      </c>
      <c r="X46" s="80">
        <v>0</v>
      </c>
      <c r="Y46" s="80">
        <v>-163393</v>
      </c>
      <c r="Z46" s="80">
        <v>-5999</v>
      </c>
      <c r="AA46" s="80">
        <v>0</v>
      </c>
      <c r="AB46" s="80">
        <v>0</v>
      </c>
      <c r="AC46" s="80">
        <v>0</v>
      </c>
      <c r="AD46" s="81">
        <v>-225</v>
      </c>
    </row>
    <row r="47" spans="1:30" ht="15" customHeight="1" x14ac:dyDescent="0.25">
      <c r="A47" s="7"/>
      <c r="B47" s="82" t="s">
        <v>215</v>
      </c>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1"/>
    </row>
    <row r="48" spans="1:30" s="1" customFormat="1" ht="15" customHeight="1" x14ac:dyDescent="0.25">
      <c r="A48" s="7" t="s">
        <v>14</v>
      </c>
      <c r="B48" s="10" t="s">
        <v>216</v>
      </c>
      <c r="C48" s="75">
        <v>685934</v>
      </c>
      <c r="D48" s="75">
        <v>594890</v>
      </c>
      <c r="E48" s="75">
        <v>16000</v>
      </c>
      <c r="F48" s="75">
        <v>9520</v>
      </c>
      <c r="G48" s="75">
        <v>1384801</v>
      </c>
      <c r="H48" s="75">
        <v>787167</v>
      </c>
      <c r="I48" s="75">
        <v>30660</v>
      </c>
      <c r="J48" s="75">
        <v>776</v>
      </c>
      <c r="K48" s="75">
        <v>53429</v>
      </c>
      <c r="L48" s="75">
        <v>5401</v>
      </c>
      <c r="M48" s="75">
        <v>544854</v>
      </c>
      <c r="N48" s="75">
        <v>0</v>
      </c>
      <c r="O48" s="75">
        <v>4217132</v>
      </c>
      <c r="P48" s="75">
        <v>2808</v>
      </c>
      <c r="Q48" s="75">
        <v>978173</v>
      </c>
      <c r="R48" s="75">
        <v>107900</v>
      </c>
      <c r="S48" s="75">
        <v>301026</v>
      </c>
      <c r="T48" s="75">
        <v>4963</v>
      </c>
      <c r="U48" s="75">
        <v>67125</v>
      </c>
      <c r="V48" s="75">
        <v>154</v>
      </c>
      <c r="W48" s="75">
        <v>207936</v>
      </c>
      <c r="X48" s="75">
        <v>0</v>
      </c>
      <c r="Y48" s="75">
        <v>2072928</v>
      </c>
      <c r="Z48" s="75">
        <v>268237</v>
      </c>
      <c r="AA48" s="75">
        <v>237472</v>
      </c>
      <c r="AB48" s="75">
        <v>578427</v>
      </c>
      <c r="AC48" s="75">
        <v>0</v>
      </c>
      <c r="AD48" s="76">
        <v>243196</v>
      </c>
    </row>
    <row r="49" spans="1:30" s="1" customFormat="1" ht="15" customHeight="1" x14ac:dyDescent="0.25">
      <c r="A49" s="7"/>
      <c r="B49" s="12" t="s">
        <v>217</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6"/>
    </row>
    <row r="50" spans="1:30" ht="15" customHeight="1" x14ac:dyDescent="0.25">
      <c r="A50" s="7"/>
      <c r="B50" s="79" t="s">
        <v>218</v>
      </c>
      <c r="C50" s="80">
        <v>0</v>
      </c>
      <c r="D50" s="80">
        <v>0</v>
      </c>
      <c r="E50" s="80">
        <v>0</v>
      </c>
      <c r="F50" s="80">
        <v>0</v>
      </c>
      <c r="G50" s="80">
        <v>0</v>
      </c>
      <c r="H50" s="80">
        <v>0</v>
      </c>
      <c r="I50" s="80">
        <v>0</v>
      </c>
      <c r="J50" s="80">
        <v>0</v>
      </c>
      <c r="K50" s="80">
        <v>0</v>
      </c>
      <c r="L50" s="80">
        <v>0</v>
      </c>
      <c r="M50" s="80">
        <v>0</v>
      </c>
      <c r="N50" s="80">
        <v>0</v>
      </c>
      <c r="O50" s="80">
        <v>25000</v>
      </c>
      <c r="P50" s="80">
        <v>0</v>
      </c>
      <c r="Q50" s="80">
        <v>0</v>
      </c>
      <c r="R50" s="80">
        <v>0</v>
      </c>
      <c r="S50" s="80">
        <v>0</v>
      </c>
      <c r="T50" s="80">
        <v>0</v>
      </c>
      <c r="U50" s="80">
        <v>0</v>
      </c>
      <c r="V50" s="80">
        <v>0</v>
      </c>
      <c r="W50" s="80">
        <v>0</v>
      </c>
      <c r="X50" s="80">
        <v>0</v>
      </c>
      <c r="Y50" s="80">
        <v>0</v>
      </c>
      <c r="Z50" s="80">
        <v>0</v>
      </c>
      <c r="AA50" s="80">
        <v>0</v>
      </c>
      <c r="AB50" s="80">
        <v>462381</v>
      </c>
      <c r="AC50" s="80">
        <v>0</v>
      </c>
      <c r="AD50" s="81">
        <v>0</v>
      </c>
    </row>
    <row r="51" spans="1:30" ht="15" customHeight="1" x14ac:dyDescent="0.25">
      <c r="A51" s="7"/>
      <c r="B51" s="82" t="s">
        <v>219</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1"/>
    </row>
    <row r="52" spans="1:30" ht="15" customHeight="1" x14ac:dyDescent="0.25">
      <c r="A52" s="7"/>
      <c r="B52" s="79" t="s">
        <v>220</v>
      </c>
      <c r="C52" s="80">
        <v>214774</v>
      </c>
      <c r="D52" s="80">
        <v>99815</v>
      </c>
      <c r="E52" s="80">
        <v>16000</v>
      </c>
      <c r="F52" s="80">
        <v>9520</v>
      </c>
      <c r="G52" s="80">
        <v>77417</v>
      </c>
      <c r="H52" s="80">
        <v>787167</v>
      </c>
      <c r="I52" s="80">
        <v>0</v>
      </c>
      <c r="J52" s="80">
        <v>700</v>
      </c>
      <c r="K52" s="80">
        <v>11073</v>
      </c>
      <c r="L52" s="80">
        <v>5401</v>
      </c>
      <c r="M52" s="80">
        <v>21594</v>
      </c>
      <c r="N52" s="80">
        <v>0</v>
      </c>
      <c r="O52" s="80">
        <v>1362937</v>
      </c>
      <c r="P52" s="80">
        <v>2808</v>
      </c>
      <c r="Q52" s="80">
        <v>271095</v>
      </c>
      <c r="R52" s="80">
        <v>107900</v>
      </c>
      <c r="S52" s="80">
        <v>301026</v>
      </c>
      <c r="T52" s="80">
        <v>0</v>
      </c>
      <c r="U52" s="80">
        <v>50090</v>
      </c>
      <c r="V52" s="80">
        <v>154</v>
      </c>
      <c r="W52" s="80">
        <v>117476</v>
      </c>
      <c r="X52" s="80">
        <v>0</v>
      </c>
      <c r="Y52" s="80">
        <v>465265</v>
      </c>
      <c r="Z52" s="80">
        <v>9465</v>
      </c>
      <c r="AA52" s="80">
        <v>0</v>
      </c>
      <c r="AB52" s="80">
        <v>22871</v>
      </c>
      <c r="AC52" s="80">
        <v>0</v>
      </c>
      <c r="AD52" s="81">
        <v>243196</v>
      </c>
    </row>
    <row r="53" spans="1:30" ht="15" customHeight="1" x14ac:dyDescent="0.25">
      <c r="A53" s="7"/>
      <c r="B53" s="82" t="s">
        <v>153</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1"/>
    </row>
    <row r="54" spans="1:30" ht="15" customHeight="1" x14ac:dyDescent="0.25">
      <c r="A54" s="7"/>
      <c r="B54" s="79" t="s">
        <v>221</v>
      </c>
      <c r="C54" s="80">
        <v>471160</v>
      </c>
      <c r="D54" s="80">
        <v>126644</v>
      </c>
      <c r="E54" s="80">
        <v>0</v>
      </c>
      <c r="F54" s="80">
        <v>0</v>
      </c>
      <c r="G54" s="80">
        <v>36950</v>
      </c>
      <c r="H54" s="80">
        <v>0</v>
      </c>
      <c r="I54" s="80">
        <v>0</v>
      </c>
      <c r="J54" s="80">
        <v>76</v>
      </c>
      <c r="K54" s="80">
        <v>0</v>
      </c>
      <c r="L54" s="80">
        <v>0</v>
      </c>
      <c r="M54" s="80">
        <v>107549</v>
      </c>
      <c r="N54" s="80">
        <v>0</v>
      </c>
      <c r="O54" s="80">
        <v>2143388</v>
      </c>
      <c r="P54" s="80">
        <v>0</v>
      </c>
      <c r="Q54" s="80">
        <v>216194</v>
      </c>
      <c r="R54" s="80">
        <v>0</v>
      </c>
      <c r="S54" s="80">
        <v>0</v>
      </c>
      <c r="T54" s="80">
        <v>0</v>
      </c>
      <c r="U54" s="80">
        <v>0</v>
      </c>
      <c r="V54" s="80">
        <v>0</v>
      </c>
      <c r="W54" s="80">
        <v>17050</v>
      </c>
      <c r="X54" s="80">
        <v>0</v>
      </c>
      <c r="Y54" s="80">
        <v>99086</v>
      </c>
      <c r="Z54" s="80">
        <v>121398</v>
      </c>
      <c r="AA54" s="80">
        <v>0</v>
      </c>
      <c r="AB54" s="80">
        <v>62187</v>
      </c>
      <c r="AC54" s="80">
        <v>0</v>
      </c>
      <c r="AD54" s="81">
        <v>0</v>
      </c>
    </row>
    <row r="55" spans="1:30" ht="15" customHeight="1" x14ac:dyDescent="0.25">
      <c r="A55" s="7"/>
      <c r="B55" s="82" t="s">
        <v>222</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1"/>
    </row>
    <row r="56" spans="1:30" ht="15" customHeight="1" x14ac:dyDescent="0.25">
      <c r="A56" s="7"/>
      <c r="B56" s="79" t="s">
        <v>223</v>
      </c>
      <c r="C56" s="80">
        <v>0</v>
      </c>
      <c r="D56" s="80">
        <v>263224</v>
      </c>
      <c r="E56" s="80">
        <v>0</v>
      </c>
      <c r="F56" s="80">
        <v>0</v>
      </c>
      <c r="G56" s="80">
        <v>576664</v>
      </c>
      <c r="H56" s="80">
        <v>0</v>
      </c>
      <c r="I56" s="80">
        <v>30660</v>
      </c>
      <c r="J56" s="80">
        <v>0</v>
      </c>
      <c r="K56" s="80">
        <v>30760</v>
      </c>
      <c r="L56" s="80">
        <v>0</v>
      </c>
      <c r="M56" s="80">
        <v>382327</v>
      </c>
      <c r="N56" s="80">
        <v>0</v>
      </c>
      <c r="O56" s="80">
        <v>692932</v>
      </c>
      <c r="P56" s="80">
        <v>0</v>
      </c>
      <c r="Q56" s="80">
        <v>894945</v>
      </c>
      <c r="R56" s="80">
        <v>0</v>
      </c>
      <c r="S56" s="80">
        <v>0</v>
      </c>
      <c r="T56" s="80">
        <v>3307</v>
      </c>
      <c r="U56" s="80">
        <v>1</v>
      </c>
      <c r="V56" s="80">
        <v>0</v>
      </c>
      <c r="W56" s="80">
        <v>189</v>
      </c>
      <c r="X56" s="80">
        <v>0</v>
      </c>
      <c r="Y56" s="80">
        <v>1508577</v>
      </c>
      <c r="Z56" s="80">
        <v>112501</v>
      </c>
      <c r="AA56" s="80">
        <v>0</v>
      </c>
      <c r="AB56" s="80">
        <v>30988</v>
      </c>
      <c r="AC56" s="80">
        <v>0</v>
      </c>
      <c r="AD56" s="81">
        <v>0</v>
      </c>
    </row>
    <row r="57" spans="1:30" ht="15" customHeight="1" x14ac:dyDescent="0.25">
      <c r="A57" s="7"/>
      <c r="B57" s="82" t="s">
        <v>224</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1"/>
    </row>
    <row r="58" spans="1:30" ht="15" customHeight="1" x14ac:dyDescent="0.25">
      <c r="A58" s="7"/>
      <c r="B58" s="79" t="s">
        <v>225</v>
      </c>
      <c r="C58" s="80">
        <v>0</v>
      </c>
      <c r="D58" s="80">
        <v>105207</v>
      </c>
      <c r="E58" s="80">
        <v>0</v>
      </c>
      <c r="F58" s="80">
        <v>0</v>
      </c>
      <c r="G58" s="80">
        <v>693770</v>
      </c>
      <c r="H58" s="80">
        <v>0</v>
      </c>
      <c r="I58" s="80">
        <v>0</v>
      </c>
      <c r="J58" s="80">
        <v>0</v>
      </c>
      <c r="K58" s="80">
        <v>11596</v>
      </c>
      <c r="L58" s="80">
        <v>0</v>
      </c>
      <c r="M58" s="80">
        <v>33384</v>
      </c>
      <c r="N58" s="80">
        <v>0</v>
      </c>
      <c r="O58" s="80">
        <v>0</v>
      </c>
      <c r="P58" s="80">
        <v>0</v>
      </c>
      <c r="Q58" s="80">
        <v>12200</v>
      </c>
      <c r="R58" s="80">
        <v>0</v>
      </c>
      <c r="S58" s="80">
        <v>0</v>
      </c>
      <c r="T58" s="80">
        <v>1656</v>
      </c>
      <c r="U58" s="80">
        <v>17034</v>
      </c>
      <c r="V58" s="80">
        <v>0</v>
      </c>
      <c r="W58" s="80">
        <v>73221</v>
      </c>
      <c r="X58" s="80">
        <v>0</v>
      </c>
      <c r="Y58" s="80">
        <v>0</v>
      </c>
      <c r="Z58" s="80">
        <v>40271</v>
      </c>
      <c r="AA58" s="80">
        <v>0</v>
      </c>
      <c r="AB58" s="80">
        <v>0</v>
      </c>
      <c r="AC58" s="80">
        <v>0</v>
      </c>
      <c r="AD58" s="81">
        <v>0</v>
      </c>
    </row>
    <row r="59" spans="1:30" ht="15" customHeight="1" x14ac:dyDescent="0.25">
      <c r="A59" s="7"/>
      <c r="B59" s="82" t="s">
        <v>226</v>
      </c>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1"/>
    </row>
    <row r="60" spans="1:30" ht="15" customHeight="1" x14ac:dyDescent="0.25">
      <c r="A60" s="7"/>
      <c r="B60" s="79" t="s">
        <v>227</v>
      </c>
      <c r="C60" s="80">
        <v>0</v>
      </c>
      <c r="D60" s="80">
        <v>0</v>
      </c>
      <c r="E60" s="80">
        <v>0</v>
      </c>
      <c r="F60" s="80">
        <v>0</v>
      </c>
      <c r="G60" s="80">
        <v>0</v>
      </c>
      <c r="H60" s="80">
        <v>0</v>
      </c>
      <c r="I60" s="80">
        <v>0</v>
      </c>
      <c r="J60" s="80">
        <v>0</v>
      </c>
      <c r="K60" s="80">
        <v>0</v>
      </c>
      <c r="L60" s="80">
        <v>0</v>
      </c>
      <c r="M60" s="80">
        <v>0</v>
      </c>
      <c r="N60" s="80">
        <v>0</v>
      </c>
      <c r="O60" s="80">
        <v>-7125</v>
      </c>
      <c r="P60" s="80">
        <v>0</v>
      </c>
      <c r="Q60" s="80">
        <v>-416261</v>
      </c>
      <c r="R60" s="80">
        <v>0</v>
      </c>
      <c r="S60" s="80">
        <v>0</v>
      </c>
      <c r="T60" s="80">
        <v>0</v>
      </c>
      <c r="U60" s="80">
        <v>0</v>
      </c>
      <c r="V60" s="80">
        <v>0</v>
      </c>
      <c r="W60" s="80">
        <v>0</v>
      </c>
      <c r="X60" s="80">
        <v>0</v>
      </c>
      <c r="Y60" s="80">
        <v>0</v>
      </c>
      <c r="Z60" s="80">
        <v>-15398</v>
      </c>
      <c r="AA60" s="80">
        <v>0</v>
      </c>
      <c r="AB60" s="80">
        <v>0</v>
      </c>
      <c r="AC60" s="80">
        <v>0</v>
      </c>
      <c r="AD60" s="81">
        <v>0</v>
      </c>
    </row>
    <row r="61" spans="1:30" ht="15" customHeight="1" x14ac:dyDescent="0.25">
      <c r="A61" s="7"/>
      <c r="B61" s="82" t="s">
        <v>215</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1"/>
    </row>
    <row r="62" spans="1:30" s="1" customFormat="1" ht="15" customHeight="1" x14ac:dyDescent="0.25">
      <c r="A62" s="7" t="s">
        <v>15</v>
      </c>
      <c r="B62" s="10" t="s">
        <v>228</v>
      </c>
      <c r="C62" s="75">
        <v>4179768</v>
      </c>
      <c r="D62" s="75">
        <v>21297914</v>
      </c>
      <c r="E62" s="75">
        <v>0</v>
      </c>
      <c r="F62" s="75">
        <v>81508</v>
      </c>
      <c r="G62" s="75">
        <v>33643683</v>
      </c>
      <c r="H62" s="75">
        <v>30130</v>
      </c>
      <c r="I62" s="75">
        <v>1388962</v>
      </c>
      <c r="J62" s="75">
        <v>385132</v>
      </c>
      <c r="K62" s="75">
        <v>439202</v>
      </c>
      <c r="L62" s="75">
        <v>263138</v>
      </c>
      <c r="M62" s="75">
        <v>13622438</v>
      </c>
      <c r="N62" s="75">
        <v>51264</v>
      </c>
      <c r="O62" s="75">
        <v>50106597</v>
      </c>
      <c r="P62" s="75">
        <v>277089</v>
      </c>
      <c r="Q62" s="75">
        <v>24623856</v>
      </c>
      <c r="R62" s="75">
        <v>350803</v>
      </c>
      <c r="S62" s="75">
        <v>150120</v>
      </c>
      <c r="T62" s="75">
        <v>8406696</v>
      </c>
      <c r="U62" s="75">
        <v>3061058</v>
      </c>
      <c r="V62" s="75">
        <v>1317143</v>
      </c>
      <c r="W62" s="75">
        <v>5859263</v>
      </c>
      <c r="X62" s="75">
        <v>1332777</v>
      </c>
      <c r="Y62" s="75">
        <v>32554487</v>
      </c>
      <c r="Z62" s="75">
        <v>447853</v>
      </c>
      <c r="AA62" s="75">
        <v>4608001</v>
      </c>
      <c r="AB62" s="75">
        <v>244939</v>
      </c>
      <c r="AC62" s="75">
        <v>0</v>
      </c>
      <c r="AD62" s="76">
        <v>2513642</v>
      </c>
    </row>
    <row r="63" spans="1:30" s="1" customFormat="1" ht="15" customHeight="1" x14ac:dyDescent="0.25">
      <c r="A63" s="7"/>
      <c r="B63" s="12" t="s">
        <v>229</v>
      </c>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6"/>
    </row>
    <row r="64" spans="1:30" ht="15" customHeight="1" x14ac:dyDescent="0.25">
      <c r="A64" s="7"/>
      <c r="B64" s="79" t="s">
        <v>230</v>
      </c>
      <c r="C64" s="85">
        <v>3632277</v>
      </c>
      <c r="D64" s="85">
        <v>15690018</v>
      </c>
      <c r="E64" s="85">
        <v>0</v>
      </c>
      <c r="F64" s="85">
        <v>81535</v>
      </c>
      <c r="G64" s="85">
        <v>31250215</v>
      </c>
      <c r="H64" s="85">
        <v>30037</v>
      </c>
      <c r="I64" s="85">
        <v>1327031</v>
      </c>
      <c r="J64" s="85">
        <v>32225</v>
      </c>
      <c r="K64" s="85">
        <v>330335</v>
      </c>
      <c r="L64" s="85">
        <v>173074</v>
      </c>
      <c r="M64" s="85">
        <v>9134268</v>
      </c>
      <c r="N64" s="85">
        <v>38924</v>
      </c>
      <c r="O64" s="85">
        <v>39244096</v>
      </c>
      <c r="P64" s="85">
        <v>308012</v>
      </c>
      <c r="Q64" s="85">
        <v>23634334</v>
      </c>
      <c r="R64" s="85">
        <v>355489</v>
      </c>
      <c r="S64" s="85">
        <v>150735</v>
      </c>
      <c r="T64" s="85">
        <v>8228755</v>
      </c>
      <c r="U64" s="85">
        <v>2573056</v>
      </c>
      <c r="V64" s="85">
        <v>672987</v>
      </c>
      <c r="W64" s="85">
        <v>5625700</v>
      </c>
      <c r="X64" s="85">
        <v>757168</v>
      </c>
      <c r="Y64" s="85">
        <v>24700642</v>
      </c>
      <c r="Z64" s="85">
        <v>458100</v>
      </c>
      <c r="AA64" s="85">
        <v>0</v>
      </c>
      <c r="AB64" s="85">
        <v>259111</v>
      </c>
      <c r="AC64" s="85">
        <v>0</v>
      </c>
      <c r="AD64" s="86">
        <v>1457801</v>
      </c>
    </row>
    <row r="65" spans="1:30" ht="15" customHeight="1" x14ac:dyDescent="0.25">
      <c r="A65" s="7"/>
      <c r="B65" s="82" t="s">
        <v>231</v>
      </c>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6"/>
    </row>
    <row r="66" spans="1:30" ht="15" customHeight="1" x14ac:dyDescent="0.25">
      <c r="A66" s="7"/>
      <c r="B66" s="79" t="s">
        <v>232</v>
      </c>
      <c r="C66" s="80">
        <v>0</v>
      </c>
      <c r="D66" s="80">
        <v>4704934</v>
      </c>
      <c r="E66" s="80">
        <v>0</v>
      </c>
      <c r="F66" s="80">
        <v>0</v>
      </c>
      <c r="G66" s="80">
        <v>69603</v>
      </c>
      <c r="H66" s="80">
        <v>0</v>
      </c>
      <c r="I66" s="80">
        <v>0</v>
      </c>
      <c r="J66" s="80">
        <v>0</v>
      </c>
      <c r="K66" s="80">
        <v>0</v>
      </c>
      <c r="L66" s="80">
        <v>10618</v>
      </c>
      <c r="M66" s="80">
        <v>3572399</v>
      </c>
      <c r="N66" s="80">
        <v>0</v>
      </c>
      <c r="O66" s="80">
        <v>3838273</v>
      </c>
      <c r="P66" s="80">
        <v>0</v>
      </c>
      <c r="Q66" s="80">
        <v>498277</v>
      </c>
      <c r="R66" s="80">
        <v>0</v>
      </c>
      <c r="S66" s="80">
        <v>0</v>
      </c>
      <c r="T66" s="80">
        <v>0</v>
      </c>
      <c r="U66" s="80">
        <v>0</v>
      </c>
      <c r="V66" s="80">
        <v>643881</v>
      </c>
      <c r="W66" s="80">
        <v>0</v>
      </c>
      <c r="X66" s="80">
        <v>590989</v>
      </c>
      <c r="Y66" s="80">
        <v>3021453</v>
      </c>
      <c r="Z66" s="80">
        <v>0</v>
      </c>
      <c r="AA66" s="80">
        <v>0</v>
      </c>
      <c r="AB66" s="80">
        <v>0</v>
      </c>
      <c r="AC66" s="80">
        <v>0</v>
      </c>
      <c r="AD66" s="81">
        <v>1042406</v>
      </c>
    </row>
    <row r="67" spans="1:30" ht="15" customHeight="1" x14ac:dyDescent="0.25">
      <c r="A67" s="7"/>
      <c r="B67" s="82" t="s">
        <v>233</v>
      </c>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1"/>
    </row>
    <row r="68" spans="1:30" ht="15" customHeight="1" x14ac:dyDescent="0.25">
      <c r="A68" s="7"/>
      <c r="B68" s="79" t="s">
        <v>234</v>
      </c>
      <c r="C68" s="80">
        <v>620704</v>
      </c>
      <c r="D68" s="80">
        <v>908081</v>
      </c>
      <c r="E68" s="80">
        <v>0</v>
      </c>
      <c r="F68" s="80">
        <v>0</v>
      </c>
      <c r="G68" s="80">
        <v>2277806</v>
      </c>
      <c r="H68" s="80">
        <v>0</v>
      </c>
      <c r="I68" s="80">
        <v>0</v>
      </c>
      <c r="J68" s="80">
        <v>353003</v>
      </c>
      <c r="K68" s="80">
        <v>108906</v>
      </c>
      <c r="L68" s="80">
        <v>79938</v>
      </c>
      <c r="M68" s="80">
        <v>661015</v>
      </c>
      <c r="N68" s="80">
        <v>0</v>
      </c>
      <c r="O68" s="80">
        <v>6811501</v>
      </c>
      <c r="P68" s="80">
        <v>4446</v>
      </c>
      <c r="Q68" s="80">
        <v>0</v>
      </c>
      <c r="R68" s="80">
        <v>0</v>
      </c>
      <c r="S68" s="80">
        <v>0</v>
      </c>
      <c r="T68" s="80">
        <v>301665</v>
      </c>
      <c r="U68" s="80">
        <v>539773</v>
      </c>
      <c r="V68" s="80">
        <v>0</v>
      </c>
      <c r="W68" s="80">
        <v>213885</v>
      </c>
      <c r="X68" s="80">
        <v>0</v>
      </c>
      <c r="Y68" s="80">
        <v>5080831</v>
      </c>
      <c r="Z68" s="80">
        <v>0</v>
      </c>
      <c r="AA68" s="80">
        <v>0</v>
      </c>
      <c r="AB68" s="80">
        <v>0</v>
      </c>
      <c r="AC68" s="80">
        <v>0</v>
      </c>
      <c r="AD68" s="81">
        <v>0</v>
      </c>
    </row>
    <row r="69" spans="1:30" ht="15" customHeight="1" x14ac:dyDescent="0.25">
      <c r="A69" s="7"/>
      <c r="B69" s="82" t="s">
        <v>235</v>
      </c>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1"/>
    </row>
    <row r="70" spans="1:30" ht="15" customHeight="1" x14ac:dyDescent="0.25">
      <c r="A70" s="7"/>
      <c r="B70" s="79" t="s">
        <v>236</v>
      </c>
      <c r="C70" s="80">
        <v>196453</v>
      </c>
      <c r="D70" s="80">
        <v>654673</v>
      </c>
      <c r="E70" s="80">
        <v>0</v>
      </c>
      <c r="F70" s="80">
        <v>926</v>
      </c>
      <c r="G70" s="80">
        <v>3116052</v>
      </c>
      <c r="H70" s="80">
        <v>597</v>
      </c>
      <c r="I70" s="80">
        <v>156820</v>
      </c>
      <c r="J70" s="80">
        <v>152</v>
      </c>
      <c r="K70" s="80">
        <v>63387</v>
      </c>
      <c r="L70" s="80">
        <v>28159</v>
      </c>
      <c r="M70" s="80">
        <v>1418126</v>
      </c>
      <c r="N70" s="80">
        <v>21883</v>
      </c>
      <c r="O70" s="80">
        <v>4565635</v>
      </c>
      <c r="P70" s="80">
        <v>1875</v>
      </c>
      <c r="Q70" s="80">
        <v>5778341</v>
      </c>
      <c r="R70" s="80">
        <v>18049</v>
      </c>
      <c r="S70" s="80">
        <v>1379</v>
      </c>
      <c r="T70" s="80">
        <v>549917</v>
      </c>
      <c r="U70" s="80">
        <v>207779</v>
      </c>
      <c r="V70" s="80">
        <v>39798</v>
      </c>
      <c r="W70" s="80">
        <v>421738</v>
      </c>
      <c r="X70" s="80">
        <v>41437</v>
      </c>
      <c r="Y70" s="80">
        <v>1105755</v>
      </c>
      <c r="Z70" s="80">
        <v>141987</v>
      </c>
      <c r="AA70" s="80">
        <v>0</v>
      </c>
      <c r="AB70" s="80">
        <v>5076</v>
      </c>
      <c r="AC70" s="80">
        <v>0</v>
      </c>
      <c r="AD70" s="81">
        <v>78441</v>
      </c>
    </row>
    <row r="71" spans="1:30" ht="15" customHeight="1" x14ac:dyDescent="0.25">
      <c r="A71" s="7"/>
      <c r="B71" s="82" t="s">
        <v>237</v>
      </c>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1"/>
    </row>
    <row r="72" spans="1:30" ht="15" customHeight="1" x14ac:dyDescent="0.25">
      <c r="A72" s="7"/>
      <c r="B72" s="79" t="s">
        <v>238</v>
      </c>
      <c r="C72" s="80">
        <v>-269666</v>
      </c>
      <c r="D72" s="80">
        <v>-659792</v>
      </c>
      <c r="E72" s="80">
        <v>0</v>
      </c>
      <c r="F72" s="80">
        <v>-953</v>
      </c>
      <c r="G72" s="80">
        <v>-3069993</v>
      </c>
      <c r="H72" s="80">
        <v>-504</v>
      </c>
      <c r="I72" s="80">
        <v>-94889</v>
      </c>
      <c r="J72" s="80">
        <v>-248</v>
      </c>
      <c r="K72" s="80">
        <v>-63426</v>
      </c>
      <c r="L72" s="80">
        <v>-28651</v>
      </c>
      <c r="M72" s="80">
        <v>-1163370</v>
      </c>
      <c r="N72" s="80">
        <v>-9543</v>
      </c>
      <c r="O72" s="80">
        <v>-4352908</v>
      </c>
      <c r="P72" s="80">
        <v>-37244</v>
      </c>
      <c r="Q72" s="80">
        <v>-5287096</v>
      </c>
      <c r="R72" s="80">
        <v>-22735</v>
      </c>
      <c r="S72" s="80">
        <v>-1994</v>
      </c>
      <c r="T72" s="80">
        <v>-673641</v>
      </c>
      <c r="U72" s="80">
        <v>-259550</v>
      </c>
      <c r="V72" s="80">
        <v>-39523</v>
      </c>
      <c r="W72" s="80">
        <v>-402060</v>
      </c>
      <c r="X72" s="80">
        <v>-56817</v>
      </c>
      <c r="Y72" s="80">
        <v>-1354194</v>
      </c>
      <c r="Z72" s="80">
        <v>-152234</v>
      </c>
      <c r="AA72" s="80">
        <v>-328287</v>
      </c>
      <c r="AB72" s="80">
        <v>-19248</v>
      </c>
      <c r="AC72" s="80">
        <v>0</v>
      </c>
      <c r="AD72" s="81">
        <v>-65006</v>
      </c>
    </row>
    <row r="73" spans="1:30" ht="15" customHeight="1" x14ac:dyDescent="0.25">
      <c r="A73" s="7"/>
      <c r="B73" s="82" t="s">
        <v>42</v>
      </c>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1"/>
    </row>
    <row r="74" spans="1:30" s="1" customFormat="1" ht="15" customHeight="1" x14ac:dyDescent="0.25">
      <c r="A74" s="7" t="s">
        <v>16</v>
      </c>
      <c r="B74" s="10" t="s">
        <v>239</v>
      </c>
      <c r="C74" s="75">
        <v>175887</v>
      </c>
      <c r="D74" s="75">
        <v>0</v>
      </c>
      <c r="E74" s="75">
        <v>0</v>
      </c>
      <c r="F74" s="75">
        <v>8849</v>
      </c>
      <c r="G74" s="75">
        <v>351796</v>
      </c>
      <c r="H74" s="75">
        <v>0</v>
      </c>
      <c r="I74" s="75">
        <v>28614</v>
      </c>
      <c r="J74" s="75">
        <v>0</v>
      </c>
      <c r="K74" s="75">
        <v>0</v>
      </c>
      <c r="L74" s="75">
        <v>102016</v>
      </c>
      <c r="M74" s="75">
        <v>0</v>
      </c>
      <c r="N74" s="75">
        <v>0</v>
      </c>
      <c r="O74" s="75">
        <v>1611737</v>
      </c>
      <c r="P74" s="75">
        <v>0</v>
      </c>
      <c r="Q74" s="75">
        <v>0</v>
      </c>
      <c r="R74" s="75">
        <v>0</v>
      </c>
      <c r="S74" s="75">
        <v>0</v>
      </c>
      <c r="T74" s="75">
        <v>4005949</v>
      </c>
      <c r="U74" s="75">
        <v>0</v>
      </c>
      <c r="V74" s="75">
        <v>0</v>
      </c>
      <c r="W74" s="75">
        <v>520364</v>
      </c>
      <c r="X74" s="75">
        <v>625611</v>
      </c>
      <c r="Y74" s="75">
        <v>237851</v>
      </c>
      <c r="Z74" s="75">
        <v>0</v>
      </c>
      <c r="AA74" s="75">
        <v>0</v>
      </c>
      <c r="AB74" s="75">
        <v>0</v>
      </c>
      <c r="AC74" s="75">
        <v>0</v>
      </c>
      <c r="AD74" s="76">
        <v>0</v>
      </c>
    </row>
    <row r="75" spans="1:30" s="1" customFormat="1" ht="15" customHeight="1" x14ac:dyDescent="0.25">
      <c r="A75" s="7"/>
      <c r="B75" s="12" t="s">
        <v>240</v>
      </c>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6"/>
    </row>
    <row r="76" spans="1:30" ht="15" customHeight="1" x14ac:dyDescent="0.25">
      <c r="A76" s="7"/>
      <c r="B76" s="79" t="s">
        <v>241</v>
      </c>
      <c r="C76" s="80">
        <v>166073</v>
      </c>
      <c r="D76" s="80">
        <v>0</v>
      </c>
      <c r="E76" s="80">
        <v>0</v>
      </c>
      <c r="F76" s="80">
        <v>0</v>
      </c>
      <c r="G76" s="80">
        <v>50790</v>
      </c>
      <c r="H76" s="80">
        <v>0</v>
      </c>
      <c r="I76" s="80">
        <v>0</v>
      </c>
      <c r="J76" s="80">
        <v>0</v>
      </c>
      <c r="K76" s="80">
        <v>0</v>
      </c>
      <c r="L76" s="80">
        <v>85519</v>
      </c>
      <c r="M76" s="80">
        <v>0</v>
      </c>
      <c r="N76" s="80">
        <v>0</v>
      </c>
      <c r="O76" s="85">
        <v>1611737</v>
      </c>
      <c r="P76" s="80">
        <v>0</v>
      </c>
      <c r="Q76" s="80">
        <v>0</v>
      </c>
      <c r="R76" s="80">
        <v>0</v>
      </c>
      <c r="S76" s="80">
        <v>0</v>
      </c>
      <c r="T76" s="80">
        <v>3910668</v>
      </c>
      <c r="U76" s="80">
        <v>0</v>
      </c>
      <c r="V76" s="80">
        <v>0</v>
      </c>
      <c r="W76" s="80">
        <v>520364</v>
      </c>
      <c r="X76" s="80">
        <v>0</v>
      </c>
      <c r="Y76" s="80">
        <v>2792</v>
      </c>
      <c r="Z76" s="80">
        <v>0</v>
      </c>
      <c r="AA76" s="80">
        <v>0</v>
      </c>
      <c r="AB76" s="80">
        <v>0</v>
      </c>
      <c r="AC76" s="80">
        <v>0</v>
      </c>
      <c r="AD76" s="81">
        <v>0</v>
      </c>
    </row>
    <row r="77" spans="1:30" ht="15" customHeight="1" x14ac:dyDescent="0.25">
      <c r="A77" s="7"/>
      <c r="B77" s="82" t="s">
        <v>193</v>
      </c>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1"/>
    </row>
    <row r="78" spans="1:30" ht="15" customHeight="1" x14ac:dyDescent="0.25">
      <c r="A78" s="7"/>
      <c r="B78" s="79" t="s">
        <v>242</v>
      </c>
      <c r="C78" s="80">
        <v>47614</v>
      </c>
      <c r="D78" s="80">
        <v>0</v>
      </c>
      <c r="E78" s="80">
        <v>0</v>
      </c>
      <c r="F78" s="80">
        <v>8849</v>
      </c>
      <c r="G78" s="80">
        <v>301006</v>
      </c>
      <c r="H78" s="80">
        <v>0</v>
      </c>
      <c r="I78" s="80">
        <v>28614</v>
      </c>
      <c r="J78" s="80">
        <v>0</v>
      </c>
      <c r="K78" s="80">
        <v>0</v>
      </c>
      <c r="L78" s="80">
        <v>16497</v>
      </c>
      <c r="M78" s="80">
        <v>0</v>
      </c>
      <c r="N78" s="80">
        <v>0</v>
      </c>
      <c r="O78" s="80">
        <v>0</v>
      </c>
      <c r="P78" s="80">
        <v>0</v>
      </c>
      <c r="Q78" s="80">
        <v>0</v>
      </c>
      <c r="R78" s="80">
        <v>0</v>
      </c>
      <c r="S78" s="80">
        <v>0</v>
      </c>
      <c r="T78" s="80">
        <v>95281</v>
      </c>
      <c r="U78" s="80">
        <v>0</v>
      </c>
      <c r="V78" s="80">
        <v>0</v>
      </c>
      <c r="W78" s="80">
        <v>0</v>
      </c>
      <c r="X78" s="80">
        <v>625611</v>
      </c>
      <c r="Y78" s="80">
        <v>235059</v>
      </c>
      <c r="Z78" s="80">
        <v>0</v>
      </c>
      <c r="AA78" s="80">
        <v>0</v>
      </c>
      <c r="AB78" s="80">
        <v>0</v>
      </c>
      <c r="AC78" s="80">
        <v>0</v>
      </c>
      <c r="AD78" s="81">
        <v>0</v>
      </c>
    </row>
    <row r="79" spans="1:30" ht="15" customHeight="1" x14ac:dyDescent="0.25">
      <c r="A79" s="7"/>
      <c r="B79" s="82" t="s">
        <v>195</v>
      </c>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1"/>
    </row>
    <row r="80" spans="1:30" ht="15" customHeight="1" x14ac:dyDescent="0.25">
      <c r="A80" s="7"/>
      <c r="B80" s="79" t="s">
        <v>243</v>
      </c>
      <c r="C80" s="80">
        <v>-37800</v>
      </c>
      <c r="D80" s="80">
        <v>0</v>
      </c>
      <c r="E80" s="80">
        <v>0</v>
      </c>
      <c r="F80" s="80">
        <v>0</v>
      </c>
      <c r="G80" s="80">
        <v>0</v>
      </c>
      <c r="H80" s="80">
        <v>0</v>
      </c>
      <c r="I80" s="80">
        <v>0</v>
      </c>
      <c r="J80" s="80">
        <v>0</v>
      </c>
      <c r="K80" s="80">
        <v>0</v>
      </c>
      <c r="L80" s="80">
        <v>0</v>
      </c>
      <c r="M80" s="80">
        <v>0</v>
      </c>
      <c r="N80" s="80">
        <v>0</v>
      </c>
      <c r="O80" s="80">
        <v>0</v>
      </c>
      <c r="P80" s="80">
        <v>0</v>
      </c>
      <c r="Q80" s="80">
        <v>0</v>
      </c>
      <c r="R80" s="80">
        <v>0</v>
      </c>
      <c r="S80" s="80">
        <v>0</v>
      </c>
      <c r="T80" s="80">
        <v>0</v>
      </c>
      <c r="U80" s="80">
        <v>0</v>
      </c>
      <c r="V80" s="80">
        <v>0</v>
      </c>
      <c r="W80" s="80">
        <v>0</v>
      </c>
      <c r="X80" s="80">
        <v>0</v>
      </c>
      <c r="Y80" s="80">
        <v>0</v>
      </c>
      <c r="Z80" s="80">
        <v>0</v>
      </c>
      <c r="AA80" s="80">
        <v>0</v>
      </c>
      <c r="AB80" s="80">
        <v>0</v>
      </c>
      <c r="AC80" s="80">
        <v>0</v>
      </c>
      <c r="AD80" s="81">
        <v>0</v>
      </c>
    </row>
    <row r="81" spans="1:30" ht="15" customHeight="1" x14ac:dyDescent="0.25">
      <c r="A81" s="7"/>
      <c r="B81" s="82" t="s">
        <v>215</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1"/>
    </row>
    <row r="82" spans="1:30" ht="15" customHeight="1" x14ac:dyDescent="0.25">
      <c r="A82" s="7" t="s">
        <v>17</v>
      </c>
      <c r="B82" s="10" t="s">
        <v>244</v>
      </c>
      <c r="C82" s="75">
        <v>0</v>
      </c>
      <c r="D82" s="75">
        <v>0</v>
      </c>
      <c r="E82" s="75">
        <v>0</v>
      </c>
      <c r="F82" s="75">
        <v>0</v>
      </c>
      <c r="G82" s="75">
        <v>0</v>
      </c>
      <c r="H82" s="75">
        <v>0</v>
      </c>
      <c r="I82" s="75">
        <v>0</v>
      </c>
      <c r="J82" s="75">
        <v>0</v>
      </c>
      <c r="K82" s="75">
        <v>0</v>
      </c>
      <c r="L82" s="75">
        <v>0</v>
      </c>
      <c r="M82" s="75">
        <v>0</v>
      </c>
      <c r="N82" s="75">
        <v>0</v>
      </c>
      <c r="O82" s="75">
        <v>0</v>
      </c>
      <c r="P82" s="75">
        <v>0</v>
      </c>
      <c r="Q82" s="75">
        <v>0</v>
      </c>
      <c r="R82" s="75">
        <v>0</v>
      </c>
      <c r="S82" s="75">
        <v>0</v>
      </c>
      <c r="T82" s="75">
        <v>0</v>
      </c>
      <c r="U82" s="75">
        <v>0</v>
      </c>
      <c r="V82" s="75">
        <v>0</v>
      </c>
      <c r="W82" s="75">
        <v>0</v>
      </c>
      <c r="X82" s="75">
        <v>0</v>
      </c>
      <c r="Y82" s="75">
        <v>0</v>
      </c>
      <c r="Z82" s="75">
        <v>0</v>
      </c>
      <c r="AA82" s="75">
        <v>0</v>
      </c>
      <c r="AB82" s="75">
        <v>0</v>
      </c>
      <c r="AC82" s="75">
        <v>0</v>
      </c>
      <c r="AD82" s="76">
        <v>0</v>
      </c>
    </row>
    <row r="83" spans="1:30" ht="15" customHeight="1" x14ac:dyDescent="0.25">
      <c r="A83" s="7"/>
      <c r="B83" s="12" t="s">
        <v>245</v>
      </c>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6"/>
    </row>
    <row r="84" spans="1:30" s="1" customFormat="1" ht="15" customHeight="1" x14ac:dyDescent="0.25">
      <c r="A84" s="7" t="s">
        <v>18</v>
      </c>
      <c r="B84" s="10" t="s">
        <v>246</v>
      </c>
      <c r="C84" s="75">
        <v>0</v>
      </c>
      <c r="D84" s="75">
        <v>20437</v>
      </c>
      <c r="E84" s="75">
        <v>0</v>
      </c>
      <c r="F84" s="75">
        <v>109</v>
      </c>
      <c r="G84" s="75">
        <v>18254</v>
      </c>
      <c r="H84" s="75">
        <v>0</v>
      </c>
      <c r="I84" s="75">
        <v>0</v>
      </c>
      <c r="J84" s="75">
        <v>1359</v>
      </c>
      <c r="K84" s="75">
        <v>323</v>
      </c>
      <c r="L84" s="75">
        <v>0</v>
      </c>
      <c r="M84" s="75">
        <v>0</v>
      </c>
      <c r="N84" s="75">
        <v>0</v>
      </c>
      <c r="O84" s="75">
        <v>7431</v>
      </c>
      <c r="P84" s="75">
        <v>0</v>
      </c>
      <c r="Q84" s="75">
        <v>206680</v>
      </c>
      <c r="R84" s="75">
        <v>0</v>
      </c>
      <c r="S84" s="75">
        <v>0</v>
      </c>
      <c r="T84" s="75">
        <v>0</v>
      </c>
      <c r="U84" s="75">
        <v>0</v>
      </c>
      <c r="V84" s="75">
        <v>0</v>
      </c>
      <c r="W84" s="75">
        <v>0</v>
      </c>
      <c r="X84" s="75">
        <v>496</v>
      </c>
      <c r="Y84" s="75">
        <v>18970</v>
      </c>
      <c r="Z84" s="75">
        <v>0</v>
      </c>
      <c r="AA84" s="75">
        <v>207</v>
      </c>
      <c r="AB84" s="75">
        <v>0</v>
      </c>
      <c r="AC84" s="75">
        <v>0</v>
      </c>
      <c r="AD84" s="76">
        <v>0</v>
      </c>
    </row>
    <row r="85" spans="1:30" s="1" customFormat="1" ht="15" customHeight="1" x14ac:dyDescent="0.25">
      <c r="A85" s="7"/>
      <c r="B85" s="12" t="s">
        <v>247</v>
      </c>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6"/>
    </row>
    <row r="86" spans="1:30" s="1" customFormat="1" ht="15" customHeight="1" x14ac:dyDescent="0.25">
      <c r="A86" s="7" t="s">
        <v>19</v>
      </c>
      <c r="B86" s="10" t="s">
        <v>248</v>
      </c>
      <c r="C86" s="75">
        <v>2639</v>
      </c>
      <c r="D86" s="75">
        <v>0</v>
      </c>
      <c r="E86" s="75">
        <v>0</v>
      </c>
      <c r="F86" s="75">
        <v>86</v>
      </c>
      <c r="G86" s="75">
        <v>1546154</v>
      </c>
      <c r="H86" s="75">
        <v>0</v>
      </c>
      <c r="I86" s="75">
        <v>133729</v>
      </c>
      <c r="J86" s="75">
        <v>26</v>
      </c>
      <c r="K86" s="75">
        <v>187</v>
      </c>
      <c r="L86" s="75">
        <v>21766</v>
      </c>
      <c r="M86" s="75">
        <v>702125</v>
      </c>
      <c r="N86" s="75">
        <v>15930</v>
      </c>
      <c r="O86" s="75">
        <v>335075</v>
      </c>
      <c r="P86" s="75">
        <v>0</v>
      </c>
      <c r="Q86" s="75">
        <v>69747</v>
      </c>
      <c r="R86" s="75">
        <v>0</v>
      </c>
      <c r="S86" s="75">
        <v>0</v>
      </c>
      <c r="T86" s="75">
        <v>368884</v>
      </c>
      <c r="U86" s="75">
        <v>396</v>
      </c>
      <c r="V86" s="75">
        <v>0</v>
      </c>
      <c r="W86" s="75">
        <v>0</v>
      </c>
      <c r="X86" s="75">
        <v>776</v>
      </c>
      <c r="Y86" s="75">
        <v>94230</v>
      </c>
      <c r="Z86" s="75">
        <v>3600</v>
      </c>
      <c r="AA86" s="75">
        <v>35470</v>
      </c>
      <c r="AB86" s="75">
        <v>2386</v>
      </c>
      <c r="AC86" s="75">
        <v>0</v>
      </c>
      <c r="AD86" s="76">
        <v>3282</v>
      </c>
    </row>
    <row r="87" spans="1:30" s="1" customFormat="1" ht="15" customHeight="1" x14ac:dyDescent="0.25">
      <c r="A87" s="7"/>
      <c r="B87" s="12" t="s">
        <v>249</v>
      </c>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6"/>
    </row>
    <row r="88" spans="1:30" ht="15" customHeight="1" x14ac:dyDescent="0.25">
      <c r="A88" s="7"/>
      <c r="B88" s="79" t="s">
        <v>250</v>
      </c>
      <c r="C88" s="80">
        <v>2958</v>
      </c>
      <c r="D88" s="80">
        <v>0</v>
      </c>
      <c r="E88" s="80">
        <v>0</v>
      </c>
      <c r="F88" s="80">
        <v>86</v>
      </c>
      <c r="G88" s="80">
        <v>1745128</v>
      </c>
      <c r="H88" s="80">
        <v>0</v>
      </c>
      <c r="I88" s="80">
        <v>153134</v>
      </c>
      <c r="J88" s="80">
        <v>26</v>
      </c>
      <c r="K88" s="80">
        <v>187</v>
      </c>
      <c r="L88" s="80">
        <v>28789</v>
      </c>
      <c r="M88" s="80">
        <v>848319</v>
      </c>
      <c r="N88" s="80">
        <v>19900</v>
      </c>
      <c r="O88" s="80">
        <v>523690</v>
      </c>
      <c r="P88" s="80">
        <v>0</v>
      </c>
      <c r="Q88" s="80">
        <v>80175</v>
      </c>
      <c r="R88" s="80">
        <v>0</v>
      </c>
      <c r="S88" s="80">
        <v>0</v>
      </c>
      <c r="T88" s="80">
        <v>459751</v>
      </c>
      <c r="U88" s="80">
        <v>748</v>
      </c>
      <c r="V88" s="80">
        <v>0</v>
      </c>
      <c r="W88" s="80">
        <v>0</v>
      </c>
      <c r="X88" s="80">
        <v>1054</v>
      </c>
      <c r="Y88" s="80">
        <v>147533</v>
      </c>
      <c r="Z88" s="80">
        <v>3600</v>
      </c>
      <c r="AA88" s="80">
        <v>39895</v>
      </c>
      <c r="AB88" s="80">
        <v>5683</v>
      </c>
      <c r="AC88" s="80">
        <v>0</v>
      </c>
      <c r="AD88" s="81">
        <v>4103</v>
      </c>
    </row>
    <row r="89" spans="1:30" ht="15" customHeight="1" x14ac:dyDescent="0.25">
      <c r="A89" s="7"/>
      <c r="B89" s="35" t="s">
        <v>251</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1"/>
    </row>
    <row r="90" spans="1:30" ht="15" customHeight="1" x14ac:dyDescent="0.25">
      <c r="A90" s="7"/>
      <c r="B90" s="79" t="s">
        <v>252</v>
      </c>
      <c r="C90" s="80">
        <v>-319</v>
      </c>
      <c r="D90" s="80">
        <v>0</v>
      </c>
      <c r="E90" s="80">
        <v>0</v>
      </c>
      <c r="F90" s="80">
        <v>0</v>
      </c>
      <c r="G90" s="80">
        <v>-198974</v>
      </c>
      <c r="H90" s="80">
        <v>0</v>
      </c>
      <c r="I90" s="80">
        <v>-19405</v>
      </c>
      <c r="J90" s="80">
        <v>0</v>
      </c>
      <c r="K90" s="80">
        <v>0</v>
      </c>
      <c r="L90" s="80">
        <v>-7023</v>
      </c>
      <c r="M90" s="80">
        <v>-146194</v>
      </c>
      <c r="N90" s="80">
        <v>-3970</v>
      </c>
      <c r="O90" s="80">
        <v>-188615</v>
      </c>
      <c r="P90" s="80">
        <v>0</v>
      </c>
      <c r="Q90" s="80">
        <v>-10428</v>
      </c>
      <c r="R90" s="80">
        <v>0</v>
      </c>
      <c r="S90" s="80">
        <v>0</v>
      </c>
      <c r="T90" s="80">
        <v>-90867</v>
      </c>
      <c r="U90" s="80">
        <v>-352</v>
      </c>
      <c r="V90" s="80">
        <v>0</v>
      </c>
      <c r="W90" s="80">
        <v>0</v>
      </c>
      <c r="X90" s="80">
        <v>-278</v>
      </c>
      <c r="Y90" s="80">
        <v>-53303</v>
      </c>
      <c r="Z90" s="80">
        <v>0</v>
      </c>
      <c r="AA90" s="80">
        <v>-4425</v>
      </c>
      <c r="AB90" s="80">
        <v>-3297</v>
      </c>
      <c r="AC90" s="80">
        <v>0</v>
      </c>
      <c r="AD90" s="81">
        <v>-821</v>
      </c>
    </row>
    <row r="91" spans="1:30" ht="15" customHeight="1" x14ac:dyDescent="0.25">
      <c r="A91" s="7"/>
      <c r="B91" s="35" t="s">
        <v>215</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1"/>
    </row>
    <row r="92" spans="1:30" s="1" customFormat="1" ht="15" customHeight="1" x14ac:dyDescent="0.25">
      <c r="A92" s="7" t="s">
        <v>20</v>
      </c>
      <c r="B92" s="10" t="s">
        <v>253</v>
      </c>
      <c r="C92" s="75">
        <v>0</v>
      </c>
      <c r="D92" s="75">
        <v>0</v>
      </c>
      <c r="E92" s="75">
        <v>0</v>
      </c>
      <c r="F92" s="75">
        <v>0</v>
      </c>
      <c r="G92" s="75">
        <v>0</v>
      </c>
      <c r="H92" s="75">
        <v>0</v>
      </c>
      <c r="I92" s="75">
        <v>0</v>
      </c>
      <c r="J92" s="75">
        <v>0</v>
      </c>
      <c r="K92" s="75">
        <v>553</v>
      </c>
      <c r="L92" s="75">
        <v>0</v>
      </c>
      <c r="M92" s="75">
        <v>0</v>
      </c>
      <c r="N92" s="75">
        <v>0</v>
      </c>
      <c r="O92" s="75">
        <v>3337</v>
      </c>
      <c r="P92" s="75">
        <v>0</v>
      </c>
      <c r="Q92" s="75">
        <v>0</v>
      </c>
      <c r="R92" s="75">
        <v>0</v>
      </c>
      <c r="S92" s="75">
        <v>0</v>
      </c>
      <c r="T92" s="75">
        <v>0</v>
      </c>
      <c r="U92" s="75">
        <v>0</v>
      </c>
      <c r="V92" s="75">
        <v>660</v>
      </c>
      <c r="W92" s="75">
        <v>0</v>
      </c>
      <c r="X92" s="75">
        <v>0</v>
      </c>
      <c r="Y92" s="75">
        <v>0</v>
      </c>
      <c r="Z92" s="75">
        <v>0</v>
      </c>
      <c r="AA92" s="75">
        <v>0</v>
      </c>
      <c r="AB92" s="75">
        <v>0</v>
      </c>
      <c r="AC92" s="75">
        <v>0</v>
      </c>
      <c r="AD92" s="76">
        <v>0</v>
      </c>
    </row>
    <row r="93" spans="1:30" s="1" customFormat="1" ht="15" customHeight="1" x14ac:dyDescent="0.25">
      <c r="A93" s="7"/>
      <c r="B93" s="12" t="s">
        <v>254</v>
      </c>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6"/>
    </row>
    <row r="94" spans="1:30" ht="15" customHeight="1" x14ac:dyDescent="0.25">
      <c r="A94" s="7"/>
      <c r="B94" s="79" t="s">
        <v>255</v>
      </c>
      <c r="C94" s="80">
        <v>0</v>
      </c>
      <c r="D94" s="80">
        <v>0</v>
      </c>
      <c r="E94" s="80">
        <v>0</v>
      </c>
      <c r="F94" s="80">
        <v>0</v>
      </c>
      <c r="G94" s="80">
        <v>0</v>
      </c>
      <c r="H94" s="80">
        <v>0</v>
      </c>
      <c r="I94" s="80">
        <v>0</v>
      </c>
      <c r="J94" s="80">
        <v>0</v>
      </c>
      <c r="K94" s="80">
        <v>672</v>
      </c>
      <c r="L94" s="80">
        <v>0</v>
      </c>
      <c r="M94" s="80">
        <v>0</v>
      </c>
      <c r="N94" s="80">
        <v>0</v>
      </c>
      <c r="O94" s="80">
        <v>3337</v>
      </c>
      <c r="P94" s="80">
        <v>0</v>
      </c>
      <c r="Q94" s="80">
        <v>0</v>
      </c>
      <c r="R94" s="80">
        <v>0</v>
      </c>
      <c r="S94" s="80">
        <v>0</v>
      </c>
      <c r="T94" s="80">
        <v>0</v>
      </c>
      <c r="U94" s="80">
        <v>0</v>
      </c>
      <c r="V94" s="80">
        <v>1009</v>
      </c>
      <c r="W94" s="80">
        <v>0</v>
      </c>
      <c r="X94" s="80">
        <v>0</v>
      </c>
      <c r="Y94" s="80">
        <v>0</v>
      </c>
      <c r="Z94" s="80">
        <v>0</v>
      </c>
      <c r="AA94" s="80">
        <v>0</v>
      </c>
      <c r="AB94" s="80">
        <v>0</v>
      </c>
      <c r="AC94" s="80">
        <v>0</v>
      </c>
      <c r="AD94" s="81">
        <v>0</v>
      </c>
    </row>
    <row r="95" spans="1:30" ht="15" customHeight="1" x14ac:dyDescent="0.25">
      <c r="A95" s="7"/>
      <c r="B95" s="35" t="s">
        <v>251</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1"/>
    </row>
    <row r="96" spans="1:30" ht="15" customHeight="1" x14ac:dyDescent="0.25">
      <c r="A96" s="7"/>
      <c r="B96" s="79" t="s">
        <v>256</v>
      </c>
      <c r="C96" s="80">
        <v>0</v>
      </c>
      <c r="D96" s="80">
        <v>0</v>
      </c>
      <c r="E96" s="80">
        <v>0</v>
      </c>
      <c r="F96" s="80">
        <v>0</v>
      </c>
      <c r="G96" s="80">
        <v>0</v>
      </c>
      <c r="H96" s="80">
        <v>0</v>
      </c>
      <c r="I96" s="80">
        <v>0</v>
      </c>
      <c r="J96" s="80">
        <v>0</v>
      </c>
      <c r="K96" s="80">
        <v>-119</v>
      </c>
      <c r="L96" s="80">
        <v>0</v>
      </c>
      <c r="M96" s="80">
        <v>0</v>
      </c>
      <c r="N96" s="80">
        <v>0</v>
      </c>
      <c r="O96" s="80">
        <v>0</v>
      </c>
      <c r="P96" s="80">
        <v>0</v>
      </c>
      <c r="Q96" s="80">
        <v>0</v>
      </c>
      <c r="R96" s="80">
        <v>0</v>
      </c>
      <c r="S96" s="80">
        <v>0</v>
      </c>
      <c r="T96" s="80">
        <v>0</v>
      </c>
      <c r="U96" s="80">
        <v>0</v>
      </c>
      <c r="V96" s="80">
        <v>-349</v>
      </c>
      <c r="W96" s="80">
        <v>0</v>
      </c>
      <c r="X96" s="80">
        <v>0</v>
      </c>
      <c r="Y96" s="80">
        <v>0</v>
      </c>
      <c r="Z96" s="80">
        <v>0</v>
      </c>
      <c r="AA96" s="80">
        <v>0</v>
      </c>
      <c r="AB96" s="80">
        <v>0</v>
      </c>
      <c r="AC96" s="80">
        <v>0</v>
      </c>
      <c r="AD96" s="81">
        <v>0</v>
      </c>
    </row>
    <row r="97" spans="1:30" ht="15" customHeight="1" x14ac:dyDescent="0.25">
      <c r="A97" s="7"/>
      <c r="B97" s="35" t="s">
        <v>257</v>
      </c>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1"/>
    </row>
    <row r="98" spans="1:30" s="1" customFormat="1" ht="15" customHeight="1" x14ac:dyDescent="0.25">
      <c r="A98" s="7" t="s">
        <v>21</v>
      </c>
      <c r="B98" s="10" t="s">
        <v>258</v>
      </c>
      <c r="C98" s="75">
        <v>55427</v>
      </c>
      <c r="D98" s="75">
        <v>42228</v>
      </c>
      <c r="E98" s="75">
        <v>871</v>
      </c>
      <c r="F98" s="75">
        <v>7905</v>
      </c>
      <c r="G98" s="75">
        <v>216189</v>
      </c>
      <c r="H98" s="75">
        <v>1487</v>
      </c>
      <c r="I98" s="75">
        <v>0</v>
      </c>
      <c r="J98" s="75">
        <v>15246</v>
      </c>
      <c r="K98" s="75">
        <v>7743</v>
      </c>
      <c r="L98" s="75">
        <v>2670</v>
      </c>
      <c r="M98" s="75">
        <v>220968</v>
      </c>
      <c r="N98" s="75">
        <v>1</v>
      </c>
      <c r="O98" s="75">
        <v>304855</v>
      </c>
      <c r="P98" s="75">
        <v>9178</v>
      </c>
      <c r="Q98" s="75">
        <v>175719</v>
      </c>
      <c r="R98" s="75">
        <v>4675</v>
      </c>
      <c r="S98" s="75">
        <v>490</v>
      </c>
      <c r="T98" s="75">
        <v>227308</v>
      </c>
      <c r="U98" s="75">
        <v>10499</v>
      </c>
      <c r="V98" s="75">
        <v>3161</v>
      </c>
      <c r="W98" s="75">
        <v>58284</v>
      </c>
      <c r="X98" s="75">
        <v>6770</v>
      </c>
      <c r="Y98" s="75">
        <v>268785</v>
      </c>
      <c r="Z98" s="75">
        <v>4387</v>
      </c>
      <c r="AA98" s="75">
        <v>5623</v>
      </c>
      <c r="AB98" s="75">
        <v>16372</v>
      </c>
      <c r="AC98" s="75">
        <v>10071</v>
      </c>
      <c r="AD98" s="76">
        <v>5770</v>
      </c>
    </row>
    <row r="99" spans="1:30" s="1" customFormat="1" ht="15" customHeight="1" x14ac:dyDescent="0.25">
      <c r="A99" s="7"/>
      <c r="B99" s="12" t="s">
        <v>259</v>
      </c>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6"/>
    </row>
    <row r="100" spans="1:30" ht="15" customHeight="1" x14ac:dyDescent="0.25">
      <c r="A100" s="7"/>
      <c r="B100" s="79" t="s">
        <v>260</v>
      </c>
      <c r="C100" s="85">
        <v>92581</v>
      </c>
      <c r="D100" s="85">
        <v>419866</v>
      </c>
      <c r="E100" s="85">
        <v>2647</v>
      </c>
      <c r="F100" s="85">
        <v>12896</v>
      </c>
      <c r="G100" s="85">
        <v>958769</v>
      </c>
      <c r="H100" s="85">
        <v>4038</v>
      </c>
      <c r="I100" s="85">
        <v>3767</v>
      </c>
      <c r="J100" s="85">
        <v>29066</v>
      </c>
      <c r="K100" s="85">
        <v>11237</v>
      </c>
      <c r="L100" s="85">
        <v>7497</v>
      </c>
      <c r="M100" s="85">
        <v>383533</v>
      </c>
      <c r="N100" s="85">
        <v>784</v>
      </c>
      <c r="O100" s="85">
        <v>1222395</v>
      </c>
      <c r="P100" s="85">
        <v>21004</v>
      </c>
      <c r="Q100" s="85">
        <v>773096</v>
      </c>
      <c r="R100" s="85">
        <v>10030</v>
      </c>
      <c r="S100" s="85">
        <v>5156</v>
      </c>
      <c r="T100" s="85">
        <v>473403</v>
      </c>
      <c r="U100" s="85">
        <v>70368</v>
      </c>
      <c r="V100" s="85">
        <v>8951</v>
      </c>
      <c r="W100" s="85">
        <v>142724</v>
      </c>
      <c r="X100" s="85">
        <v>12544</v>
      </c>
      <c r="Y100" s="85">
        <v>706581</v>
      </c>
      <c r="Z100" s="85">
        <v>26211</v>
      </c>
      <c r="AA100" s="85">
        <v>5623</v>
      </c>
      <c r="AB100" s="85">
        <v>21441</v>
      </c>
      <c r="AC100" s="85">
        <v>19119</v>
      </c>
      <c r="AD100" s="86">
        <v>22843</v>
      </c>
    </row>
    <row r="101" spans="1:30" ht="15" customHeight="1" x14ac:dyDescent="0.25">
      <c r="A101" s="7"/>
      <c r="B101" s="35" t="s">
        <v>251</v>
      </c>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6"/>
    </row>
    <row r="102" spans="1:30" ht="15" customHeight="1" x14ac:dyDescent="0.25">
      <c r="A102" s="7"/>
      <c r="B102" s="79" t="s">
        <v>261</v>
      </c>
      <c r="C102" s="85">
        <v>-37154</v>
      </c>
      <c r="D102" s="85">
        <v>-377638</v>
      </c>
      <c r="E102" s="85">
        <v>-1776</v>
      </c>
      <c r="F102" s="85">
        <v>-4991</v>
      </c>
      <c r="G102" s="85">
        <v>-742580</v>
      </c>
      <c r="H102" s="85">
        <v>-2551</v>
      </c>
      <c r="I102" s="85">
        <v>-3767</v>
      </c>
      <c r="J102" s="85">
        <v>-13820</v>
      </c>
      <c r="K102" s="85">
        <v>-3494</v>
      </c>
      <c r="L102" s="85">
        <v>-4827</v>
      </c>
      <c r="M102" s="85">
        <v>-162565</v>
      </c>
      <c r="N102" s="85">
        <v>-783</v>
      </c>
      <c r="O102" s="85">
        <v>-917540</v>
      </c>
      <c r="P102" s="85">
        <v>-11826</v>
      </c>
      <c r="Q102" s="85">
        <v>-597377</v>
      </c>
      <c r="R102" s="85">
        <v>-5355</v>
      </c>
      <c r="S102" s="85">
        <v>-4666</v>
      </c>
      <c r="T102" s="85">
        <v>-246095</v>
      </c>
      <c r="U102" s="85">
        <v>-59869</v>
      </c>
      <c r="V102" s="85">
        <v>-5790</v>
      </c>
      <c r="W102" s="85">
        <v>-84440</v>
      </c>
      <c r="X102" s="85">
        <v>-5774</v>
      </c>
      <c r="Y102" s="85">
        <v>-437796</v>
      </c>
      <c r="Z102" s="85">
        <v>-21824</v>
      </c>
      <c r="AA102" s="85">
        <v>0</v>
      </c>
      <c r="AB102" s="85">
        <v>-5069</v>
      </c>
      <c r="AC102" s="85">
        <v>-9048</v>
      </c>
      <c r="AD102" s="86">
        <v>-17073</v>
      </c>
    </row>
    <row r="103" spans="1:30" ht="15" customHeight="1" x14ac:dyDescent="0.25">
      <c r="A103" s="7"/>
      <c r="B103" s="35" t="s">
        <v>257</v>
      </c>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6"/>
    </row>
    <row r="104" spans="1:30" s="1" customFormat="1" ht="15" customHeight="1" x14ac:dyDescent="0.25">
      <c r="A104" s="7" t="s">
        <v>22</v>
      </c>
      <c r="B104" s="10" t="s">
        <v>262</v>
      </c>
      <c r="C104" s="75">
        <v>1372</v>
      </c>
      <c r="D104" s="75">
        <v>24557</v>
      </c>
      <c r="E104" s="75">
        <v>171</v>
      </c>
      <c r="F104" s="75">
        <v>493</v>
      </c>
      <c r="G104" s="75">
        <v>16431</v>
      </c>
      <c r="H104" s="75">
        <v>66</v>
      </c>
      <c r="I104" s="75">
        <v>0</v>
      </c>
      <c r="J104" s="75">
        <v>2359</v>
      </c>
      <c r="K104" s="75">
        <v>162</v>
      </c>
      <c r="L104" s="75">
        <v>333</v>
      </c>
      <c r="M104" s="75">
        <v>31362</v>
      </c>
      <c r="N104" s="75">
        <v>0</v>
      </c>
      <c r="O104" s="75">
        <v>71926</v>
      </c>
      <c r="P104" s="75">
        <v>7061</v>
      </c>
      <c r="Q104" s="75">
        <v>36720</v>
      </c>
      <c r="R104" s="75">
        <v>1499</v>
      </c>
      <c r="S104" s="75">
        <v>0</v>
      </c>
      <c r="T104" s="75">
        <v>483</v>
      </c>
      <c r="U104" s="75">
        <v>6467</v>
      </c>
      <c r="V104" s="75">
        <v>966</v>
      </c>
      <c r="W104" s="75">
        <v>1684</v>
      </c>
      <c r="X104" s="75">
        <v>4739</v>
      </c>
      <c r="Y104" s="75">
        <v>31396</v>
      </c>
      <c r="Z104" s="75">
        <v>11298</v>
      </c>
      <c r="AA104" s="75">
        <v>0</v>
      </c>
      <c r="AB104" s="75">
        <v>456</v>
      </c>
      <c r="AC104" s="75">
        <v>160</v>
      </c>
      <c r="AD104" s="76">
        <v>9479</v>
      </c>
    </row>
    <row r="105" spans="1:30" s="1" customFormat="1" ht="15" customHeight="1" x14ac:dyDescent="0.25">
      <c r="A105" s="7"/>
      <c r="B105" s="12" t="s">
        <v>43</v>
      </c>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6"/>
    </row>
    <row r="106" spans="1:30" ht="15" customHeight="1" x14ac:dyDescent="0.25">
      <c r="A106" s="7"/>
      <c r="B106" s="79" t="s">
        <v>263</v>
      </c>
      <c r="C106" s="85">
        <v>3895</v>
      </c>
      <c r="D106" s="85">
        <v>119155</v>
      </c>
      <c r="E106" s="85">
        <v>2675</v>
      </c>
      <c r="F106" s="85">
        <v>3043</v>
      </c>
      <c r="G106" s="85">
        <v>27198</v>
      </c>
      <c r="H106" s="85">
        <v>157</v>
      </c>
      <c r="I106" s="85">
        <v>0</v>
      </c>
      <c r="J106" s="85">
        <v>11325</v>
      </c>
      <c r="K106" s="85">
        <v>595</v>
      </c>
      <c r="L106" s="85">
        <v>2366</v>
      </c>
      <c r="M106" s="85">
        <v>104880</v>
      </c>
      <c r="N106" s="85">
        <v>206</v>
      </c>
      <c r="O106" s="85">
        <v>718374</v>
      </c>
      <c r="P106" s="85">
        <v>13575</v>
      </c>
      <c r="Q106" s="85">
        <v>491643</v>
      </c>
      <c r="R106" s="85">
        <v>5030</v>
      </c>
      <c r="S106" s="85">
        <v>3768</v>
      </c>
      <c r="T106" s="85">
        <v>15064</v>
      </c>
      <c r="U106" s="85">
        <v>32771</v>
      </c>
      <c r="V106" s="85">
        <v>7148</v>
      </c>
      <c r="W106" s="85">
        <v>24019</v>
      </c>
      <c r="X106" s="85">
        <v>14431</v>
      </c>
      <c r="Y106" s="85">
        <v>428487</v>
      </c>
      <c r="Z106" s="85">
        <v>31951</v>
      </c>
      <c r="AA106" s="85">
        <v>0</v>
      </c>
      <c r="AB106" s="85">
        <v>1674</v>
      </c>
      <c r="AC106" s="85">
        <v>1188</v>
      </c>
      <c r="AD106" s="86">
        <v>17751</v>
      </c>
    </row>
    <row r="107" spans="1:30" ht="15" customHeight="1" x14ac:dyDescent="0.25">
      <c r="A107" s="7"/>
      <c r="B107" s="35" t="s">
        <v>251</v>
      </c>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6"/>
    </row>
    <row r="108" spans="1:30" ht="15" customHeight="1" x14ac:dyDescent="0.25">
      <c r="A108" s="7"/>
      <c r="B108" s="79" t="s">
        <v>264</v>
      </c>
      <c r="C108" s="85">
        <v>-2523</v>
      </c>
      <c r="D108" s="85">
        <v>-94598</v>
      </c>
      <c r="E108" s="85">
        <v>-2504</v>
      </c>
      <c r="F108" s="85">
        <v>-2550</v>
      </c>
      <c r="G108" s="85">
        <v>-10767</v>
      </c>
      <c r="H108" s="85">
        <v>-91</v>
      </c>
      <c r="I108" s="85">
        <v>0</v>
      </c>
      <c r="J108" s="85">
        <v>-8966</v>
      </c>
      <c r="K108" s="85">
        <v>-433</v>
      </c>
      <c r="L108" s="85">
        <v>-2033</v>
      </c>
      <c r="M108" s="85">
        <v>-73518</v>
      </c>
      <c r="N108" s="85">
        <v>-206</v>
      </c>
      <c r="O108" s="85">
        <v>-646448</v>
      </c>
      <c r="P108" s="85">
        <v>-6514</v>
      </c>
      <c r="Q108" s="85">
        <v>-454923</v>
      </c>
      <c r="R108" s="85">
        <v>-3531</v>
      </c>
      <c r="S108" s="85">
        <v>-3768</v>
      </c>
      <c r="T108" s="85">
        <v>-14581</v>
      </c>
      <c r="U108" s="85">
        <v>-26304</v>
      </c>
      <c r="V108" s="85">
        <v>-6182</v>
      </c>
      <c r="W108" s="85">
        <v>-22335</v>
      </c>
      <c r="X108" s="85">
        <v>-9692</v>
      </c>
      <c r="Y108" s="85">
        <v>-397091</v>
      </c>
      <c r="Z108" s="85">
        <v>-20653</v>
      </c>
      <c r="AA108" s="85">
        <v>0</v>
      </c>
      <c r="AB108" s="85">
        <v>-1218</v>
      </c>
      <c r="AC108" s="85">
        <v>-1028</v>
      </c>
      <c r="AD108" s="86">
        <v>-8272</v>
      </c>
    </row>
    <row r="109" spans="1:30" ht="15" customHeight="1" x14ac:dyDescent="0.25">
      <c r="A109" s="7"/>
      <c r="B109" s="35" t="s">
        <v>257</v>
      </c>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6"/>
    </row>
    <row r="110" spans="1:30" s="1" customFormat="1" ht="15" customHeight="1" x14ac:dyDescent="0.25">
      <c r="A110" s="7" t="s">
        <v>23</v>
      </c>
      <c r="B110" s="10" t="s">
        <v>265</v>
      </c>
      <c r="C110" s="75">
        <v>0</v>
      </c>
      <c r="D110" s="75">
        <v>393136</v>
      </c>
      <c r="E110" s="75">
        <v>121</v>
      </c>
      <c r="F110" s="75">
        <v>25</v>
      </c>
      <c r="G110" s="75">
        <v>3419070</v>
      </c>
      <c r="H110" s="75">
        <v>0</v>
      </c>
      <c r="I110" s="75">
        <v>0</v>
      </c>
      <c r="J110" s="75">
        <v>22269</v>
      </c>
      <c r="K110" s="75">
        <v>243206</v>
      </c>
      <c r="L110" s="75">
        <v>251</v>
      </c>
      <c r="M110" s="75">
        <v>263638</v>
      </c>
      <c r="N110" s="75">
        <v>25</v>
      </c>
      <c r="O110" s="75">
        <v>4047912</v>
      </c>
      <c r="P110" s="75">
        <v>16437</v>
      </c>
      <c r="Q110" s="75">
        <v>1165045</v>
      </c>
      <c r="R110" s="75">
        <v>0</v>
      </c>
      <c r="S110" s="75">
        <v>0</v>
      </c>
      <c r="T110" s="75">
        <v>90843</v>
      </c>
      <c r="U110" s="75">
        <v>9281</v>
      </c>
      <c r="V110" s="75">
        <v>0</v>
      </c>
      <c r="W110" s="75">
        <v>18899</v>
      </c>
      <c r="X110" s="75">
        <v>1110</v>
      </c>
      <c r="Y110" s="75">
        <v>578777</v>
      </c>
      <c r="Z110" s="75">
        <v>248117</v>
      </c>
      <c r="AA110" s="75">
        <v>0</v>
      </c>
      <c r="AB110" s="75">
        <v>5768</v>
      </c>
      <c r="AC110" s="75">
        <v>0</v>
      </c>
      <c r="AD110" s="76">
        <v>10920</v>
      </c>
    </row>
    <row r="111" spans="1:30" s="1" customFormat="1" ht="15" customHeight="1" x14ac:dyDescent="0.25">
      <c r="A111" s="7"/>
      <c r="B111" s="12" t="s">
        <v>266</v>
      </c>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6"/>
    </row>
    <row r="112" spans="1:30" ht="15" customHeight="1" x14ac:dyDescent="0.25">
      <c r="A112" s="7"/>
      <c r="B112" s="79" t="s">
        <v>267</v>
      </c>
      <c r="C112" s="85">
        <v>0</v>
      </c>
      <c r="D112" s="85">
        <v>393136</v>
      </c>
      <c r="E112" s="85">
        <v>121</v>
      </c>
      <c r="F112" s="85">
        <v>25</v>
      </c>
      <c r="G112" s="85">
        <v>5820801</v>
      </c>
      <c r="H112" s="85">
        <v>0</v>
      </c>
      <c r="I112" s="85">
        <v>0</v>
      </c>
      <c r="J112" s="85">
        <v>22903</v>
      </c>
      <c r="K112" s="85">
        <v>243206</v>
      </c>
      <c r="L112" s="85">
        <v>251</v>
      </c>
      <c r="M112" s="85">
        <v>426584</v>
      </c>
      <c r="N112" s="85">
        <v>25</v>
      </c>
      <c r="O112" s="85">
        <v>4808026</v>
      </c>
      <c r="P112" s="85">
        <v>42626</v>
      </c>
      <c r="Q112" s="85">
        <v>1426798</v>
      </c>
      <c r="R112" s="85">
        <v>0</v>
      </c>
      <c r="S112" s="85">
        <v>0</v>
      </c>
      <c r="T112" s="85">
        <v>90971</v>
      </c>
      <c r="U112" s="85">
        <v>17210</v>
      </c>
      <c r="V112" s="85">
        <v>0</v>
      </c>
      <c r="W112" s="85">
        <v>22579</v>
      </c>
      <c r="X112" s="85">
        <v>1110</v>
      </c>
      <c r="Y112" s="85">
        <v>647267</v>
      </c>
      <c r="Z112" s="85">
        <v>414034</v>
      </c>
      <c r="AA112" s="85">
        <v>0</v>
      </c>
      <c r="AB112" s="85">
        <v>5768</v>
      </c>
      <c r="AC112" s="85">
        <v>0</v>
      </c>
      <c r="AD112" s="86">
        <v>10920</v>
      </c>
    </row>
    <row r="113" spans="1:32" ht="15" customHeight="1" x14ac:dyDescent="0.25">
      <c r="A113" s="7"/>
      <c r="B113" s="35" t="s">
        <v>251</v>
      </c>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6"/>
    </row>
    <row r="114" spans="1:32" ht="15" customHeight="1" x14ac:dyDescent="0.25">
      <c r="A114" s="7"/>
      <c r="B114" s="79" t="s">
        <v>268</v>
      </c>
      <c r="C114" s="85">
        <v>0</v>
      </c>
      <c r="D114" s="85">
        <v>0</v>
      </c>
      <c r="E114" s="85">
        <v>0</v>
      </c>
      <c r="F114" s="85">
        <v>0</v>
      </c>
      <c r="G114" s="85">
        <v>-2401731</v>
      </c>
      <c r="H114" s="85">
        <v>0</v>
      </c>
      <c r="I114" s="85">
        <v>0</v>
      </c>
      <c r="J114" s="85">
        <v>-634</v>
      </c>
      <c r="K114" s="85">
        <v>0</v>
      </c>
      <c r="L114" s="85">
        <v>0</v>
      </c>
      <c r="M114" s="85">
        <v>-162946</v>
      </c>
      <c r="N114" s="85">
        <v>0</v>
      </c>
      <c r="O114" s="85">
        <v>-760114</v>
      </c>
      <c r="P114" s="85">
        <v>-26189</v>
      </c>
      <c r="Q114" s="85">
        <v>-261753</v>
      </c>
      <c r="R114" s="85">
        <v>0</v>
      </c>
      <c r="S114" s="85">
        <v>0</v>
      </c>
      <c r="T114" s="85">
        <v>-128</v>
      </c>
      <c r="U114" s="85">
        <v>-7929</v>
      </c>
      <c r="V114" s="85">
        <v>0</v>
      </c>
      <c r="W114" s="85">
        <v>-3680</v>
      </c>
      <c r="X114" s="85">
        <v>0</v>
      </c>
      <c r="Y114" s="85">
        <v>-68490</v>
      </c>
      <c r="Z114" s="85">
        <v>-165917</v>
      </c>
      <c r="AA114" s="85">
        <v>0</v>
      </c>
      <c r="AB114" s="85">
        <v>0</v>
      </c>
      <c r="AC114" s="85">
        <v>0</v>
      </c>
      <c r="AD114" s="86">
        <v>0</v>
      </c>
    </row>
    <row r="115" spans="1:32" ht="15" customHeight="1" x14ac:dyDescent="0.25">
      <c r="A115" s="7"/>
      <c r="B115" s="35" t="s">
        <v>215</v>
      </c>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6"/>
    </row>
    <row r="116" spans="1:32" s="1" customFormat="1" ht="15" customHeight="1" x14ac:dyDescent="0.25">
      <c r="A116" s="7" t="s">
        <v>24</v>
      </c>
      <c r="B116" s="10" t="s">
        <v>269</v>
      </c>
      <c r="C116" s="75">
        <v>66</v>
      </c>
      <c r="D116" s="75">
        <v>29107</v>
      </c>
      <c r="E116" s="75">
        <v>353</v>
      </c>
      <c r="F116" s="75">
        <v>211</v>
      </c>
      <c r="G116" s="75">
        <v>6960</v>
      </c>
      <c r="H116" s="75">
        <v>0</v>
      </c>
      <c r="I116" s="75">
        <v>264</v>
      </c>
      <c r="J116" s="75">
        <v>0</v>
      </c>
      <c r="K116" s="75">
        <v>21</v>
      </c>
      <c r="L116" s="75">
        <v>0</v>
      </c>
      <c r="M116" s="75">
        <v>7658</v>
      </c>
      <c r="N116" s="75">
        <v>946</v>
      </c>
      <c r="O116" s="75">
        <v>23429</v>
      </c>
      <c r="P116" s="75">
        <v>556</v>
      </c>
      <c r="Q116" s="75">
        <v>3979</v>
      </c>
      <c r="R116" s="75">
        <v>0</v>
      </c>
      <c r="S116" s="75">
        <v>16</v>
      </c>
      <c r="T116" s="75">
        <v>11112</v>
      </c>
      <c r="U116" s="75">
        <v>1025</v>
      </c>
      <c r="V116" s="75">
        <v>0</v>
      </c>
      <c r="W116" s="75">
        <v>522</v>
      </c>
      <c r="X116" s="75">
        <v>8216</v>
      </c>
      <c r="Y116" s="75">
        <v>19153</v>
      </c>
      <c r="Z116" s="75">
        <v>6462</v>
      </c>
      <c r="AA116" s="75">
        <v>0</v>
      </c>
      <c r="AB116" s="75">
        <v>1426</v>
      </c>
      <c r="AC116" s="75">
        <v>0</v>
      </c>
      <c r="AD116" s="76">
        <v>1816</v>
      </c>
    </row>
    <row r="117" spans="1:32" s="1" customFormat="1" ht="15" customHeight="1" x14ac:dyDescent="0.25">
      <c r="A117" s="7"/>
      <c r="B117" s="12" t="s">
        <v>270</v>
      </c>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6"/>
    </row>
    <row r="118" spans="1:32" s="1" customFormat="1" ht="15" customHeight="1" x14ac:dyDescent="0.25">
      <c r="A118" s="7" t="s">
        <v>25</v>
      </c>
      <c r="B118" s="10" t="s">
        <v>271</v>
      </c>
      <c r="C118" s="75">
        <v>7747</v>
      </c>
      <c r="D118" s="75">
        <v>448998</v>
      </c>
      <c r="E118" s="75">
        <v>2201</v>
      </c>
      <c r="F118" s="75">
        <v>330</v>
      </c>
      <c r="G118" s="75">
        <v>3041042</v>
      </c>
      <c r="H118" s="75">
        <v>44</v>
      </c>
      <c r="I118" s="75">
        <v>64446</v>
      </c>
      <c r="J118" s="75">
        <v>26806</v>
      </c>
      <c r="K118" s="75">
        <v>1384</v>
      </c>
      <c r="L118" s="75">
        <v>8497</v>
      </c>
      <c r="M118" s="75">
        <v>477947</v>
      </c>
      <c r="N118" s="75">
        <v>1970</v>
      </c>
      <c r="O118" s="75">
        <v>2274575</v>
      </c>
      <c r="P118" s="75">
        <v>24520</v>
      </c>
      <c r="Q118" s="75">
        <v>2387538</v>
      </c>
      <c r="R118" s="75">
        <v>3483</v>
      </c>
      <c r="S118" s="75">
        <v>119</v>
      </c>
      <c r="T118" s="75">
        <v>154024</v>
      </c>
      <c r="U118" s="75">
        <v>85294</v>
      </c>
      <c r="V118" s="75">
        <v>7093</v>
      </c>
      <c r="W118" s="75">
        <v>75440</v>
      </c>
      <c r="X118" s="75">
        <v>6793</v>
      </c>
      <c r="Y118" s="75">
        <v>305073</v>
      </c>
      <c r="Z118" s="75">
        <v>128294</v>
      </c>
      <c r="AA118" s="75">
        <v>13004</v>
      </c>
      <c r="AB118" s="75">
        <v>3938</v>
      </c>
      <c r="AC118" s="75">
        <v>0</v>
      </c>
      <c r="AD118" s="76">
        <v>10924</v>
      </c>
    </row>
    <row r="119" spans="1:32" s="1" customFormat="1" ht="15" customHeight="1" x14ac:dyDescent="0.25">
      <c r="A119" s="7"/>
      <c r="B119" s="12" t="s">
        <v>272</v>
      </c>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6"/>
    </row>
    <row r="120" spans="1:32" s="1" customFormat="1" ht="15" customHeight="1" x14ac:dyDescent="0.25">
      <c r="A120" s="7" t="s">
        <v>26</v>
      </c>
      <c r="B120" s="10" t="s">
        <v>273</v>
      </c>
      <c r="C120" s="75">
        <v>44826</v>
      </c>
      <c r="D120" s="75">
        <v>469756</v>
      </c>
      <c r="E120" s="75">
        <v>5424</v>
      </c>
      <c r="F120" s="75">
        <v>23659</v>
      </c>
      <c r="G120" s="75">
        <v>1400042</v>
      </c>
      <c r="H120" s="75">
        <v>18277</v>
      </c>
      <c r="I120" s="75">
        <v>13162</v>
      </c>
      <c r="J120" s="75">
        <v>36037</v>
      </c>
      <c r="K120" s="75">
        <v>89911</v>
      </c>
      <c r="L120" s="75">
        <v>5899</v>
      </c>
      <c r="M120" s="75">
        <v>200649</v>
      </c>
      <c r="N120" s="75">
        <v>2979</v>
      </c>
      <c r="O120" s="75">
        <v>2014921</v>
      </c>
      <c r="P120" s="75">
        <v>36243</v>
      </c>
      <c r="Q120" s="75">
        <v>3060676</v>
      </c>
      <c r="R120" s="75">
        <v>12606</v>
      </c>
      <c r="S120" s="75">
        <v>5018</v>
      </c>
      <c r="T120" s="75">
        <v>369396</v>
      </c>
      <c r="U120" s="75">
        <v>89953</v>
      </c>
      <c r="V120" s="75">
        <v>32627</v>
      </c>
      <c r="W120" s="75">
        <v>373903</v>
      </c>
      <c r="X120" s="75">
        <v>43353</v>
      </c>
      <c r="Y120" s="75">
        <v>622716</v>
      </c>
      <c r="Z120" s="75">
        <v>457776</v>
      </c>
      <c r="AA120" s="75">
        <v>28000</v>
      </c>
      <c r="AB120" s="75">
        <v>66848</v>
      </c>
      <c r="AC120" s="75">
        <v>10620</v>
      </c>
      <c r="AD120" s="76">
        <v>262172</v>
      </c>
    </row>
    <row r="121" spans="1:32" s="1" customFormat="1" ht="15" customHeight="1" x14ac:dyDescent="0.25">
      <c r="A121" s="7"/>
      <c r="B121" s="12" t="s">
        <v>44</v>
      </c>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6"/>
    </row>
    <row r="122" spans="1:32" ht="15" customHeight="1" x14ac:dyDescent="0.25">
      <c r="A122" s="7"/>
      <c r="B122" s="79" t="s">
        <v>274</v>
      </c>
      <c r="C122" s="85">
        <v>46351</v>
      </c>
      <c r="D122" s="85">
        <v>492372</v>
      </c>
      <c r="E122" s="85">
        <v>5598</v>
      </c>
      <c r="F122" s="85">
        <v>24209</v>
      </c>
      <c r="G122" s="85">
        <v>1723744</v>
      </c>
      <c r="H122" s="85">
        <v>18277</v>
      </c>
      <c r="I122" s="85">
        <v>13170</v>
      </c>
      <c r="J122" s="85">
        <v>36055</v>
      </c>
      <c r="K122" s="85">
        <v>92105</v>
      </c>
      <c r="L122" s="85">
        <v>5899</v>
      </c>
      <c r="M122" s="85">
        <v>225405</v>
      </c>
      <c r="N122" s="85">
        <v>4033</v>
      </c>
      <c r="O122" s="85">
        <v>2419893</v>
      </c>
      <c r="P122" s="85">
        <v>44217</v>
      </c>
      <c r="Q122" s="85">
        <v>3588290</v>
      </c>
      <c r="R122" s="85">
        <v>13957</v>
      </c>
      <c r="S122" s="85">
        <v>5018</v>
      </c>
      <c r="T122" s="85">
        <v>401239</v>
      </c>
      <c r="U122" s="85">
        <v>108099</v>
      </c>
      <c r="V122" s="85">
        <v>32653</v>
      </c>
      <c r="W122" s="85">
        <v>412447</v>
      </c>
      <c r="X122" s="85">
        <v>43353</v>
      </c>
      <c r="Y122" s="85">
        <v>722325</v>
      </c>
      <c r="Z122" s="85">
        <v>465013</v>
      </c>
      <c r="AA122" s="85">
        <v>0</v>
      </c>
      <c r="AB122" s="85">
        <v>66848</v>
      </c>
      <c r="AC122" s="85">
        <v>13122</v>
      </c>
      <c r="AD122" s="86">
        <v>262172</v>
      </c>
    </row>
    <row r="123" spans="1:32" ht="15" customHeight="1" x14ac:dyDescent="0.25">
      <c r="A123" s="7"/>
      <c r="B123" s="35" t="s">
        <v>251</v>
      </c>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6"/>
    </row>
    <row r="124" spans="1:32" ht="15" customHeight="1" x14ac:dyDescent="0.25">
      <c r="A124" s="7"/>
      <c r="B124" s="79" t="s">
        <v>275</v>
      </c>
      <c r="C124" s="85">
        <v>-1525</v>
      </c>
      <c r="D124" s="85">
        <v>-22616</v>
      </c>
      <c r="E124" s="85">
        <v>-174</v>
      </c>
      <c r="F124" s="85">
        <v>-550</v>
      </c>
      <c r="G124" s="85">
        <v>-323702</v>
      </c>
      <c r="H124" s="85">
        <v>0</v>
      </c>
      <c r="I124" s="85">
        <v>-8</v>
      </c>
      <c r="J124" s="85">
        <v>-18</v>
      </c>
      <c r="K124" s="85">
        <v>-2194</v>
      </c>
      <c r="L124" s="85">
        <v>0</v>
      </c>
      <c r="M124" s="85">
        <v>-24756</v>
      </c>
      <c r="N124" s="85">
        <v>-1054</v>
      </c>
      <c r="O124" s="85">
        <v>-404972</v>
      </c>
      <c r="P124" s="85">
        <v>-7974</v>
      </c>
      <c r="Q124" s="85">
        <v>-527614</v>
      </c>
      <c r="R124" s="85">
        <v>-1351</v>
      </c>
      <c r="S124" s="85">
        <v>0</v>
      </c>
      <c r="T124" s="85">
        <v>-31843</v>
      </c>
      <c r="U124" s="85">
        <v>-18146</v>
      </c>
      <c r="V124" s="85">
        <v>-26</v>
      </c>
      <c r="W124" s="85">
        <v>-38544</v>
      </c>
      <c r="X124" s="85">
        <v>0</v>
      </c>
      <c r="Y124" s="85">
        <v>-99609</v>
      </c>
      <c r="Z124" s="85">
        <v>-7237</v>
      </c>
      <c r="AA124" s="85">
        <v>0</v>
      </c>
      <c r="AB124" s="85">
        <v>0</v>
      </c>
      <c r="AC124" s="85">
        <v>-2502</v>
      </c>
      <c r="AD124" s="86">
        <v>0</v>
      </c>
    </row>
    <row r="125" spans="1:32" ht="15" customHeight="1" x14ac:dyDescent="0.25">
      <c r="A125" s="7"/>
      <c r="B125" s="35" t="s">
        <v>215</v>
      </c>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6"/>
    </row>
    <row r="126" spans="1:32" ht="15" customHeight="1" x14ac:dyDescent="0.25">
      <c r="A126" s="89"/>
      <c r="B126" s="110" t="s">
        <v>276</v>
      </c>
      <c r="C126" s="90">
        <v>7337740</v>
      </c>
      <c r="D126" s="90">
        <v>32827384</v>
      </c>
      <c r="E126" s="90">
        <v>31020</v>
      </c>
      <c r="F126" s="90">
        <v>257936</v>
      </c>
      <c r="G126" s="90">
        <v>55451347</v>
      </c>
      <c r="H126" s="90">
        <v>954074</v>
      </c>
      <c r="I126" s="90">
        <v>2401133</v>
      </c>
      <c r="J126" s="90">
        <v>1780683</v>
      </c>
      <c r="K126" s="90">
        <v>1356601</v>
      </c>
      <c r="L126" s="90">
        <v>564225</v>
      </c>
      <c r="M126" s="90">
        <v>19969214</v>
      </c>
      <c r="N126" s="90">
        <v>279888</v>
      </c>
      <c r="O126" s="90">
        <v>86320300</v>
      </c>
      <c r="P126" s="90">
        <v>1432514</v>
      </c>
      <c r="Q126" s="90">
        <v>44440387</v>
      </c>
      <c r="R126" s="90">
        <v>642244</v>
      </c>
      <c r="S126" s="90">
        <v>548951</v>
      </c>
      <c r="T126" s="90">
        <v>15851231</v>
      </c>
      <c r="U126" s="90">
        <v>3826145</v>
      </c>
      <c r="V126" s="90">
        <v>2120085</v>
      </c>
      <c r="W126" s="90">
        <v>7726777</v>
      </c>
      <c r="X126" s="90">
        <v>2047872</v>
      </c>
      <c r="Y126" s="90">
        <v>45988048</v>
      </c>
      <c r="Z126" s="90">
        <v>2589667</v>
      </c>
      <c r="AA126" s="90">
        <v>5011932</v>
      </c>
      <c r="AB126" s="90">
        <v>1107918</v>
      </c>
      <c r="AC126" s="90">
        <v>21708</v>
      </c>
      <c r="AD126" s="91">
        <v>4356092</v>
      </c>
      <c r="AF126" s="139"/>
    </row>
    <row r="127" spans="1:32" ht="15" customHeight="1" x14ac:dyDescent="0.25">
      <c r="A127" s="93"/>
      <c r="B127" s="111" t="s">
        <v>45</v>
      </c>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6"/>
    </row>
    <row r="128" spans="1:32" s="1" customFormat="1" ht="15" customHeight="1" x14ac:dyDescent="0.25">
      <c r="A128" s="7" t="s">
        <v>9</v>
      </c>
      <c r="B128" s="10" t="s">
        <v>277</v>
      </c>
      <c r="C128" s="75">
        <v>613672</v>
      </c>
      <c r="D128" s="75">
        <v>2145381</v>
      </c>
      <c r="E128" s="75">
        <v>0</v>
      </c>
      <c r="F128" s="75">
        <v>0</v>
      </c>
      <c r="G128" s="75">
        <v>4194756</v>
      </c>
      <c r="H128" s="75">
        <v>0</v>
      </c>
      <c r="I128" s="75">
        <v>0</v>
      </c>
      <c r="J128" s="75">
        <v>0</v>
      </c>
      <c r="K128" s="75">
        <v>0</v>
      </c>
      <c r="L128" s="75">
        <v>39180</v>
      </c>
      <c r="M128" s="75">
        <v>2685425</v>
      </c>
      <c r="N128" s="75">
        <v>15000</v>
      </c>
      <c r="O128" s="75">
        <v>2022249</v>
      </c>
      <c r="P128" s="75">
        <v>95340</v>
      </c>
      <c r="Q128" s="75">
        <v>6410134</v>
      </c>
      <c r="R128" s="75">
        <v>0</v>
      </c>
      <c r="S128" s="75">
        <v>0</v>
      </c>
      <c r="T128" s="75">
        <v>1668360</v>
      </c>
      <c r="U128" s="75">
        <v>100000</v>
      </c>
      <c r="V128" s="75">
        <v>0</v>
      </c>
      <c r="W128" s="75">
        <v>0</v>
      </c>
      <c r="X128" s="75">
        <v>404711</v>
      </c>
      <c r="Y128" s="75">
        <v>3080638</v>
      </c>
      <c r="Z128" s="75">
        <v>60000</v>
      </c>
      <c r="AA128" s="75">
        <v>0</v>
      </c>
      <c r="AB128" s="75">
        <v>0</v>
      </c>
      <c r="AC128" s="75">
        <v>0</v>
      </c>
      <c r="AD128" s="76">
        <v>0</v>
      </c>
    </row>
    <row r="129" spans="1:30" s="1" customFormat="1" ht="15" customHeight="1" x14ac:dyDescent="0.25">
      <c r="A129" s="7"/>
      <c r="B129" s="12" t="s">
        <v>278</v>
      </c>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6"/>
    </row>
    <row r="130" spans="1:30" s="1" customFormat="1" ht="15" customHeight="1" x14ac:dyDescent="0.25">
      <c r="A130" s="7" t="s">
        <v>10</v>
      </c>
      <c r="B130" s="10" t="s">
        <v>3</v>
      </c>
      <c r="C130" s="75">
        <v>45</v>
      </c>
      <c r="D130" s="75">
        <v>185787</v>
      </c>
      <c r="E130" s="75">
        <v>0</v>
      </c>
      <c r="F130" s="75">
        <v>0</v>
      </c>
      <c r="G130" s="75">
        <v>422317</v>
      </c>
      <c r="H130" s="75">
        <v>0</v>
      </c>
      <c r="I130" s="75">
        <v>9163</v>
      </c>
      <c r="J130" s="75">
        <v>431</v>
      </c>
      <c r="K130" s="75">
        <v>46956</v>
      </c>
      <c r="L130" s="75">
        <v>1821</v>
      </c>
      <c r="M130" s="75">
        <v>21534</v>
      </c>
      <c r="N130" s="75">
        <v>0</v>
      </c>
      <c r="O130" s="75">
        <v>0</v>
      </c>
      <c r="P130" s="75">
        <v>528941</v>
      </c>
      <c r="Q130" s="75">
        <v>581702</v>
      </c>
      <c r="R130" s="75">
        <v>10</v>
      </c>
      <c r="S130" s="75">
        <v>715</v>
      </c>
      <c r="T130" s="75">
        <v>145</v>
      </c>
      <c r="U130" s="75">
        <v>42960</v>
      </c>
      <c r="V130" s="75">
        <v>0</v>
      </c>
      <c r="W130" s="75">
        <v>37311</v>
      </c>
      <c r="X130" s="75">
        <v>0</v>
      </c>
      <c r="Y130" s="75">
        <v>1637909</v>
      </c>
      <c r="Z130" s="75">
        <v>233689</v>
      </c>
      <c r="AA130" s="75">
        <v>98</v>
      </c>
      <c r="AB130" s="75">
        <v>5961</v>
      </c>
      <c r="AC130" s="75">
        <v>0</v>
      </c>
      <c r="AD130" s="76">
        <v>24950</v>
      </c>
    </row>
    <row r="131" spans="1:30" s="1" customFormat="1" ht="15" customHeight="1" x14ac:dyDescent="0.25">
      <c r="A131" s="7"/>
      <c r="B131" s="12" t="s">
        <v>46</v>
      </c>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6"/>
    </row>
    <row r="132" spans="1:30" s="1" customFormat="1" ht="15" customHeight="1" x14ac:dyDescent="0.25">
      <c r="A132" s="7" t="s">
        <v>11</v>
      </c>
      <c r="B132" s="10" t="s">
        <v>279</v>
      </c>
      <c r="C132" s="75">
        <v>0</v>
      </c>
      <c r="D132" s="75">
        <v>0</v>
      </c>
      <c r="E132" s="75">
        <v>0</v>
      </c>
      <c r="F132" s="75">
        <v>0</v>
      </c>
      <c r="G132" s="75">
        <v>0</v>
      </c>
      <c r="H132" s="75">
        <v>0</v>
      </c>
      <c r="I132" s="75">
        <v>0</v>
      </c>
      <c r="J132" s="75">
        <v>0</v>
      </c>
      <c r="K132" s="75">
        <v>0</v>
      </c>
      <c r="L132" s="75">
        <v>0</v>
      </c>
      <c r="M132" s="75">
        <v>0</v>
      </c>
      <c r="N132" s="75">
        <v>0</v>
      </c>
      <c r="O132" s="75">
        <v>1253651</v>
      </c>
      <c r="P132" s="75">
        <v>0</v>
      </c>
      <c r="Q132" s="75">
        <v>0</v>
      </c>
      <c r="R132" s="75">
        <v>0</v>
      </c>
      <c r="S132" s="75">
        <v>0</v>
      </c>
      <c r="T132" s="75">
        <v>0</v>
      </c>
      <c r="U132" s="75">
        <v>0</v>
      </c>
      <c r="V132" s="75">
        <v>0</v>
      </c>
      <c r="W132" s="75">
        <v>0</v>
      </c>
      <c r="X132" s="75">
        <v>0</v>
      </c>
      <c r="Y132" s="75">
        <v>0</v>
      </c>
      <c r="Z132" s="75">
        <v>0</v>
      </c>
      <c r="AA132" s="75">
        <v>0</v>
      </c>
      <c r="AB132" s="75">
        <v>0</v>
      </c>
      <c r="AC132" s="75">
        <v>0</v>
      </c>
      <c r="AD132" s="76">
        <v>3712</v>
      </c>
    </row>
    <row r="133" spans="1:30" s="1" customFormat="1" ht="15" customHeight="1" x14ac:dyDescent="0.25">
      <c r="A133" s="7"/>
      <c r="B133" s="12" t="s">
        <v>280</v>
      </c>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6"/>
    </row>
    <row r="134" spans="1:30" s="1" customFormat="1" ht="15" customHeight="1" x14ac:dyDescent="0.25">
      <c r="A134" s="7" t="s">
        <v>12</v>
      </c>
      <c r="B134" s="10" t="s">
        <v>281</v>
      </c>
      <c r="C134" s="75">
        <v>667185</v>
      </c>
      <c r="D134" s="75">
        <v>1674773</v>
      </c>
      <c r="E134" s="75">
        <v>52</v>
      </c>
      <c r="F134" s="75">
        <v>10449</v>
      </c>
      <c r="G134" s="75">
        <v>5910008</v>
      </c>
      <c r="H134" s="75">
        <v>0</v>
      </c>
      <c r="I134" s="75">
        <v>2038031</v>
      </c>
      <c r="J134" s="75">
        <v>352915</v>
      </c>
      <c r="K134" s="75">
        <v>315400</v>
      </c>
      <c r="L134" s="75">
        <v>355</v>
      </c>
      <c r="M134" s="75">
        <v>2490540</v>
      </c>
      <c r="N134" s="75">
        <v>75227</v>
      </c>
      <c r="O134" s="75">
        <v>3497864</v>
      </c>
      <c r="P134" s="75">
        <v>115998</v>
      </c>
      <c r="Q134" s="75">
        <v>3077220</v>
      </c>
      <c r="R134" s="75">
        <v>245961</v>
      </c>
      <c r="S134" s="75">
        <v>17561</v>
      </c>
      <c r="T134" s="75">
        <v>284187</v>
      </c>
      <c r="U134" s="75">
        <v>1351680</v>
      </c>
      <c r="V134" s="75">
        <v>1241459</v>
      </c>
      <c r="W134" s="75">
        <v>2803992</v>
      </c>
      <c r="X134" s="75">
        <v>768617</v>
      </c>
      <c r="Y134" s="75">
        <v>2591814</v>
      </c>
      <c r="Z134" s="75">
        <v>1016400</v>
      </c>
      <c r="AA134" s="75">
        <v>882338</v>
      </c>
      <c r="AB134" s="75">
        <v>595114</v>
      </c>
      <c r="AC134" s="75">
        <v>0</v>
      </c>
      <c r="AD134" s="76">
        <v>1254086</v>
      </c>
    </row>
    <row r="135" spans="1:30" s="1" customFormat="1" ht="15" customHeight="1" x14ac:dyDescent="0.25">
      <c r="A135" s="7"/>
      <c r="B135" s="12" t="s">
        <v>282</v>
      </c>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6"/>
    </row>
    <row r="136" spans="1:30" ht="15" customHeight="1" x14ac:dyDescent="0.25">
      <c r="A136" s="7"/>
      <c r="B136" s="79" t="s">
        <v>283</v>
      </c>
      <c r="C136" s="85">
        <v>665986</v>
      </c>
      <c r="D136" s="85">
        <v>1652127</v>
      </c>
      <c r="E136" s="85">
        <v>52</v>
      </c>
      <c r="F136" s="85">
        <v>10062</v>
      </c>
      <c r="G136" s="85">
        <v>1574923</v>
      </c>
      <c r="H136" s="85">
        <v>0</v>
      </c>
      <c r="I136" s="85">
        <v>1327648</v>
      </c>
      <c r="J136" s="85">
        <v>103028</v>
      </c>
      <c r="K136" s="85">
        <v>46029</v>
      </c>
      <c r="L136" s="85">
        <v>355</v>
      </c>
      <c r="M136" s="85">
        <v>388141</v>
      </c>
      <c r="N136" s="85">
        <v>0</v>
      </c>
      <c r="O136" s="85">
        <v>3142040</v>
      </c>
      <c r="P136" s="85">
        <v>53007</v>
      </c>
      <c r="Q136" s="85">
        <v>1654512</v>
      </c>
      <c r="R136" s="85">
        <v>245960</v>
      </c>
      <c r="S136" s="85">
        <v>2280</v>
      </c>
      <c r="T136" s="85">
        <v>184498</v>
      </c>
      <c r="U136" s="85">
        <v>1350914</v>
      </c>
      <c r="V136" s="85">
        <v>924329</v>
      </c>
      <c r="W136" s="85">
        <v>1305434</v>
      </c>
      <c r="X136" s="85">
        <v>0</v>
      </c>
      <c r="Y136" s="85">
        <v>442307</v>
      </c>
      <c r="Z136" s="85">
        <v>164945</v>
      </c>
      <c r="AA136" s="85">
        <v>0</v>
      </c>
      <c r="AB136" s="85">
        <v>594325</v>
      </c>
      <c r="AC136" s="85">
        <v>0</v>
      </c>
      <c r="AD136" s="86">
        <v>1254086</v>
      </c>
    </row>
    <row r="137" spans="1:30" ht="15" customHeight="1" x14ac:dyDescent="0.25">
      <c r="A137" s="7"/>
      <c r="B137" s="82" t="s">
        <v>153</v>
      </c>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6"/>
    </row>
    <row r="138" spans="1:30" ht="15" customHeight="1" x14ac:dyDescent="0.25">
      <c r="A138" s="7"/>
      <c r="B138" s="79" t="s">
        <v>284</v>
      </c>
      <c r="C138" s="85">
        <v>0</v>
      </c>
      <c r="D138" s="85">
        <v>0</v>
      </c>
      <c r="E138" s="85">
        <v>0</v>
      </c>
      <c r="F138" s="85">
        <v>0</v>
      </c>
      <c r="G138" s="85">
        <v>0</v>
      </c>
      <c r="H138" s="85">
        <v>0</v>
      </c>
      <c r="I138" s="85">
        <v>0</v>
      </c>
      <c r="J138" s="85">
        <v>0</v>
      </c>
      <c r="K138" s="85">
        <v>0</v>
      </c>
      <c r="L138" s="85">
        <v>0</v>
      </c>
      <c r="M138" s="85">
        <v>0</v>
      </c>
      <c r="N138" s="85">
        <v>75227</v>
      </c>
      <c r="O138" s="85">
        <v>17787</v>
      </c>
      <c r="P138" s="85">
        <v>0</v>
      </c>
      <c r="Q138" s="85">
        <v>0</v>
      </c>
      <c r="R138" s="85">
        <v>0</v>
      </c>
      <c r="S138" s="85">
        <v>0</v>
      </c>
      <c r="T138" s="85">
        <v>0</v>
      </c>
      <c r="U138" s="85">
        <v>0</v>
      </c>
      <c r="V138" s="85">
        <v>0</v>
      </c>
      <c r="W138" s="85">
        <v>0</v>
      </c>
      <c r="X138" s="85">
        <v>0</v>
      </c>
      <c r="Y138" s="85">
        <v>0</v>
      </c>
      <c r="Z138" s="85">
        <v>56000</v>
      </c>
      <c r="AA138" s="85">
        <v>0</v>
      </c>
      <c r="AB138" s="85">
        <v>0</v>
      </c>
      <c r="AC138" s="85">
        <v>0</v>
      </c>
      <c r="AD138" s="86">
        <v>0</v>
      </c>
    </row>
    <row r="139" spans="1:30" ht="15" customHeight="1" x14ac:dyDescent="0.25">
      <c r="A139" s="7"/>
      <c r="B139" s="82" t="s">
        <v>219</v>
      </c>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6"/>
    </row>
    <row r="140" spans="1:30" ht="15" customHeight="1" x14ac:dyDescent="0.25">
      <c r="A140" s="7"/>
      <c r="B140" s="79" t="s">
        <v>285</v>
      </c>
      <c r="C140" s="85">
        <v>1110</v>
      </c>
      <c r="D140" s="85">
        <v>0</v>
      </c>
      <c r="E140" s="85">
        <v>0</v>
      </c>
      <c r="F140" s="85">
        <v>386</v>
      </c>
      <c r="G140" s="85">
        <v>1213917</v>
      </c>
      <c r="H140" s="85">
        <v>0</v>
      </c>
      <c r="I140" s="85">
        <v>0</v>
      </c>
      <c r="J140" s="85">
        <v>244494</v>
      </c>
      <c r="K140" s="85">
        <v>0</v>
      </c>
      <c r="L140" s="85">
        <v>0</v>
      </c>
      <c r="M140" s="85">
        <v>460452</v>
      </c>
      <c r="N140" s="85">
        <v>0</v>
      </c>
      <c r="O140" s="85">
        <v>6409</v>
      </c>
      <c r="P140" s="85">
        <v>0</v>
      </c>
      <c r="Q140" s="85">
        <v>841254</v>
      </c>
      <c r="R140" s="85">
        <v>0</v>
      </c>
      <c r="S140" s="85">
        <v>0</v>
      </c>
      <c r="T140" s="85">
        <v>50001</v>
      </c>
      <c r="U140" s="85">
        <v>0</v>
      </c>
      <c r="V140" s="85">
        <v>0</v>
      </c>
      <c r="W140" s="85">
        <v>100000</v>
      </c>
      <c r="X140" s="85">
        <v>765225</v>
      </c>
      <c r="Y140" s="85">
        <v>0</v>
      </c>
      <c r="Z140" s="85">
        <v>749584</v>
      </c>
      <c r="AA140" s="85">
        <v>0</v>
      </c>
      <c r="AB140" s="85">
        <v>0</v>
      </c>
      <c r="AC140" s="85">
        <v>0</v>
      </c>
      <c r="AD140" s="86">
        <v>0</v>
      </c>
    </row>
    <row r="141" spans="1:30" ht="15" customHeight="1" x14ac:dyDescent="0.25">
      <c r="A141" s="7"/>
      <c r="B141" s="82" t="s">
        <v>222</v>
      </c>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6"/>
    </row>
    <row r="142" spans="1:30" ht="15" customHeight="1" x14ac:dyDescent="0.25">
      <c r="A142" s="7"/>
      <c r="B142" s="79" t="s">
        <v>286</v>
      </c>
      <c r="C142" s="85">
        <v>0</v>
      </c>
      <c r="D142" s="85">
        <v>0</v>
      </c>
      <c r="E142" s="85">
        <v>0</v>
      </c>
      <c r="F142" s="85">
        <v>0</v>
      </c>
      <c r="G142" s="85">
        <v>3076462</v>
      </c>
      <c r="H142" s="85">
        <v>0</v>
      </c>
      <c r="I142" s="85">
        <v>693770</v>
      </c>
      <c r="J142" s="85">
        <v>0</v>
      </c>
      <c r="K142" s="85">
        <v>269358</v>
      </c>
      <c r="L142" s="85">
        <v>0</v>
      </c>
      <c r="M142" s="85">
        <v>1639426</v>
      </c>
      <c r="N142" s="85">
        <v>0</v>
      </c>
      <c r="O142" s="85">
        <v>0</v>
      </c>
      <c r="P142" s="85">
        <v>0</v>
      </c>
      <c r="Q142" s="85">
        <v>474362</v>
      </c>
      <c r="R142" s="85">
        <v>0</v>
      </c>
      <c r="S142" s="85">
        <v>0</v>
      </c>
      <c r="T142" s="85">
        <v>49633</v>
      </c>
      <c r="U142" s="85">
        <v>0</v>
      </c>
      <c r="V142" s="85">
        <v>317000</v>
      </c>
      <c r="W142" s="85">
        <v>1394506</v>
      </c>
      <c r="X142" s="85">
        <v>0</v>
      </c>
      <c r="Y142" s="85">
        <v>1396210</v>
      </c>
      <c r="Z142" s="85">
        <v>31433</v>
      </c>
      <c r="AA142" s="85">
        <v>0</v>
      </c>
      <c r="AB142" s="85">
        <v>0</v>
      </c>
      <c r="AC142" s="85">
        <v>0</v>
      </c>
      <c r="AD142" s="86">
        <v>0</v>
      </c>
    </row>
    <row r="143" spans="1:30" ht="15" customHeight="1" x14ac:dyDescent="0.25">
      <c r="A143" s="7"/>
      <c r="B143" s="82" t="s">
        <v>287</v>
      </c>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6"/>
    </row>
    <row r="144" spans="1:30" ht="15" customHeight="1" x14ac:dyDescent="0.25">
      <c r="A144" s="7"/>
      <c r="B144" s="79" t="s">
        <v>288</v>
      </c>
      <c r="C144" s="85">
        <v>89</v>
      </c>
      <c r="D144" s="85">
        <v>22646</v>
      </c>
      <c r="E144" s="85">
        <v>0</v>
      </c>
      <c r="F144" s="85">
        <v>1</v>
      </c>
      <c r="G144" s="85">
        <v>44706</v>
      </c>
      <c r="H144" s="85">
        <v>0</v>
      </c>
      <c r="I144" s="85">
        <v>16613</v>
      </c>
      <c r="J144" s="85">
        <v>5393</v>
      </c>
      <c r="K144" s="85">
        <v>13</v>
      </c>
      <c r="L144" s="85">
        <v>0</v>
      </c>
      <c r="M144" s="85">
        <v>2521</v>
      </c>
      <c r="N144" s="85">
        <v>0</v>
      </c>
      <c r="O144" s="85">
        <v>331628</v>
      </c>
      <c r="P144" s="85">
        <v>62991</v>
      </c>
      <c r="Q144" s="85">
        <v>107092</v>
      </c>
      <c r="R144" s="85">
        <v>1</v>
      </c>
      <c r="S144" s="85">
        <v>15281</v>
      </c>
      <c r="T144" s="85">
        <v>55</v>
      </c>
      <c r="U144" s="85">
        <v>766</v>
      </c>
      <c r="V144" s="85">
        <v>130</v>
      </c>
      <c r="W144" s="85">
        <v>4052</v>
      </c>
      <c r="X144" s="85">
        <v>3392</v>
      </c>
      <c r="Y144" s="85">
        <v>753297</v>
      </c>
      <c r="Z144" s="85">
        <v>14438</v>
      </c>
      <c r="AA144" s="85">
        <v>0</v>
      </c>
      <c r="AB144" s="85">
        <v>789</v>
      </c>
      <c r="AC144" s="85">
        <v>0</v>
      </c>
      <c r="AD144" s="86">
        <v>0</v>
      </c>
    </row>
    <row r="145" spans="1:30" ht="15" customHeight="1" x14ac:dyDescent="0.25">
      <c r="A145" s="7"/>
      <c r="B145" s="82" t="s">
        <v>289</v>
      </c>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6"/>
    </row>
    <row r="146" spans="1:30" s="1" customFormat="1" ht="15" customHeight="1" x14ac:dyDescent="0.25">
      <c r="A146" s="7" t="s">
        <v>13</v>
      </c>
      <c r="B146" s="10" t="s">
        <v>290</v>
      </c>
      <c r="C146" s="75">
        <v>5298855</v>
      </c>
      <c r="D146" s="75">
        <v>20520060</v>
      </c>
      <c r="E146" s="75">
        <v>0</v>
      </c>
      <c r="F146" s="75">
        <v>192688</v>
      </c>
      <c r="G146" s="75">
        <v>34818762</v>
      </c>
      <c r="H146" s="75">
        <v>904279</v>
      </c>
      <c r="I146" s="75">
        <v>1</v>
      </c>
      <c r="J146" s="75">
        <v>1054043</v>
      </c>
      <c r="K146" s="75">
        <v>562144</v>
      </c>
      <c r="L146" s="75">
        <v>401957</v>
      </c>
      <c r="M146" s="75">
        <v>11588680</v>
      </c>
      <c r="N146" s="75">
        <v>0</v>
      </c>
      <c r="O146" s="75">
        <v>59758607</v>
      </c>
      <c r="P146" s="75">
        <v>291847</v>
      </c>
      <c r="Q146" s="75">
        <v>25619692</v>
      </c>
      <c r="R146" s="75">
        <v>352107</v>
      </c>
      <c r="S146" s="75">
        <v>447245</v>
      </c>
      <c r="T146" s="75">
        <v>12176819</v>
      </c>
      <c r="U146" s="75">
        <v>2021441</v>
      </c>
      <c r="V146" s="75">
        <v>0</v>
      </c>
      <c r="W146" s="75">
        <v>3982838</v>
      </c>
      <c r="X146" s="75">
        <v>2654</v>
      </c>
      <c r="Y146" s="75">
        <v>28866316</v>
      </c>
      <c r="Z146" s="75">
        <v>305177</v>
      </c>
      <c r="AA146" s="75">
        <v>4010256</v>
      </c>
      <c r="AB146" s="75">
        <v>432682</v>
      </c>
      <c r="AC146" s="75">
        <v>9767</v>
      </c>
      <c r="AD146" s="76">
        <v>1316492</v>
      </c>
    </row>
    <row r="147" spans="1:30" s="1" customFormat="1" ht="15" customHeight="1" x14ac:dyDescent="0.25">
      <c r="A147" s="7"/>
      <c r="B147" s="12" t="s">
        <v>291</v>
      </c>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6"/>
    </row>
    <row r="148" spans="1:30" ht="15" customHeight="1" x14ac:dyDescent="0.25">
      <c r="A148" s="7"/>
      <c r="B148" s="79" t="s">
        <v>292</v>
      </c>
      <c r="C148" s="85">
        <v>1644333</v>
      </c>
      <c r="D148" s="85">
        <v>11304290</v>
      </c>
      <c r="E148" s="85">
        <v>0</v>
      </c>
      <c r="F148" s="85">
        <v>108012</v>
      </c>
      <c r="G148" s="85">
        <v>15841130</v>
      </c>
      <c r="H148" s="85">
        <v>331247</v>
      </c>
      <c r="I148" s="85">
        <v>0</v>
      </c>
      <c r="J148" s="85">
        <v>526604</v>
      </c>
      <c r="K148" s="85">
        <v>74255</v>
      </c>
      <c r="L148" s="85">
        <v>97363</v>
      </c>
      <c r="M148" s="85">
        <v>3363274</v>
      </c>
      <c r="N148" s="85">
        <v>0</v>
      </c>
      <c r="O148" s="85">
        <v>24755537</v>
      </c>
      <c r="P148" s="85">
        <v>48017</v>
      </c>
      <c r="Q148" s="85">
        <v>8058769</v>
      </c>
      <c r="R148" s="85">
        <v>85416</v>
      </c>
      <c r="S148" s="85">
        <v>298298</v>
      </c>
      <c r="T148" s="85">
        <v>4417438</v>
      </c>
      <c r="U148" s="85">
        <v>1179239</v>
      </c>
      <c r="V148" s="85">
        <v>0</v>
      </c>
      <c r="W148" s="85">
        <v>1383681</v>
      </c>
      <c r="X148" s="85">
        <v>979</v>
      </c>
      <c r="Y148" s="85">
        <v>12247721</v>
      </c>
      <c r="Z148" s="85">
        <v>27037</v>
      </c>
      <c r="AA148" s="85">
        <v>0</v>
      </c>
      <c r="AB148" s="85">
        <v>408854</v>
      </c>
      <c r="AC148" s="85">
        <v>0</v>
      </c>
      <c r="AD148" s="86">
        <v>1070980</v>
      </c>
    </row>
    <row r="149" spans="1:30" ht="15" customHeight="1" x14ac:dyDescent="0.25">
      <c r="A149" s="7"/>
      <c r="B149" s="82" t="s">
        <v>293</v>
      </c>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6"/>
    </row>
    <row r="150" spans="1:30" ht="15" customHeight="1" x14ac:dyDescent="0.25">
      <c r="A150" s="7"/>
      <c r="B150" s="79" t="s">
        <v>294</v>
      </c>
      <c r="C150" s="85">
        <v>3591963</v>
      </c>
      <c r="D150" s="85">
        <v>8892467</v>
      </c>
      <c r="E150" s="85">
        <v>0</v>
      </c>
      <c r="F150" s="85">
        <v>84676</v>
      </c>
      <c r="G150" s="85">
        <v>15443739</v>
      </c>
      <c r="H150" s="85">
        <v>506806</v>
      </c>
      <c r="I150" s="85">
        <v>0</v>
      </c>
      <c r="J150" s="85">
        <v>489523</v>
      </c>
      <c r="K150" s="85">
        <v>383563</v>
      </c>
      <c r="L150" s="85">
        <v>266913</v>
      </c>
      <c r="M150" s="85">
        <v>8098015</v>
      </c>
      <c r="N150" s="85">
        <v>0</v>
      </c>
      <c r="O150" s="85">
        <v>32111141</v>
      </c>
      <c r="P150" s="85">
        <v>243830</v>
      </c>
      <c r="Q150" s="85">
        <v>13735693</v>
      </c>
      <c r="R150" s="85">
        <v>226772</v>
      </c>
      <c r="S150" s="85">
        <v>146020</v>
      </c>
      <c r="T150" s="85">
        <v>5158107</v>
      </c>
      <c r="U150" s="85">
        <v>837589</v>
      </c>
      <c r="V150" s="85">
        <v>0</v>
      </c>
      <c r="W150" s="85">
        <v>2574124</v>
      </c>
      <c r="X150" s="85">
        <v>0</v>
      </c>
      <c r="Y150" s="85">
        <v>12961050</v>
      </c>
      <c r="Z150" s="85">
        <v>275401</v>
      </c>
      <c r="AA150" s="85">
        <v>0</v>
      </c>
      <c r="AB150" s="85">
        <v>23811</v>
      </c>
      <c r="AC150" s="85">
        <v>0</v>
      </c>
      <c r="AD150" s="86">
        <v>240867</v>
      </c>
    </row>
    <row r="151" spans="1:30" ht="15" customHeight="1" x14ac:dyDescent="0.25">
      <c r="A151" s="7"/>
      <c r="B151" s="82" t="s">
        <v>295</v>
      </c>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6"/>
    </row>
    <row r="152" spans="1:30" ht="15" customHeight="1" x14ac:dyDescent="0.25">
      <c r="A152" s="7"/>
      <c r="B152" s="79" t="s">
        <v>296</v>
      </c>
      <c r="C152" s="85">
        <v>16888</v>
      </c>
      <c r="D152" s="85">
        <v>54229</v>
      </c>
      <c r="E152" s="85">
        <v>0</v>
      </c>
      <c r="F152" s="85">
        <v>0</v>
      </c>
      <c r="G152" s="85">
        <v>2942553</v>
      </c>
      <c r="H152" s="85">
        <v>63490</v>
      </c>
      <c r="I152" s="85">
        <v>0</v>
      </c>
      <c r="J152" s="85">
        <v>222</v>
      </c>
      <c r="K152" s="85">
        <v>0</v>
      </c>
      <c r="L152" s="85">
        <v>0</v>
      </c>
      <c r="M152" s="85">
        <v>114915</v>
      </c>
      <c r="N152" s="85">
        <v>0</v>
      </c>
      <c r="O152" s="85">
        <v>2721809</v>
      </c>
      <c r="P152" s="85">
        <v>0</v>
      </c>
      <c r="Q152" s="85">
        <v>3318807</v>
      </c>
      <c r="R152" s="85">
        <v>35976</v>
      </c>
      <c r="S152" s="85">
        <v>697</v>
      </c>
      <c r="T152" s="85">
        <v>2570717</v>
      </c>
      <c r="U152" s="85">
        <v>711</v>
      </c>
      <c r="V152" s="85">
        <v>0</v>
      </c>
      <c r="W152" s="85">
        <v>4850</v>
      </c>
      <c r="X152" s="85">
        <v>0</v>
      </c>
      <c r="Y152" s="85">
        <v>1369334</v>
      </c>
      <c r="Z152" s="85">
        <v>0</v>
      </c>
      <c r="AA152" s="85">
        <v>0</v>
      </c>
      <c r="AB152" s="85">
        <v>0</v>
      </c>
      <c r="AC152" s="85">
        <v>0</v>
      </c>
      <c r="AD152" s="86">
        <v>0</v>
      </c>
    </row>
    <row r="153" spans="1:30" ht="15" customHeight="1" x14ac:dyDescent="0.25">
      <c r="A153" s="7"/>
      <c r="B153" s="82" t="s">
        <v>297</v>
      </c>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6"/>
    </row>
    <row r="154" spans="1:30" ht="15" customHeight="1" x14ac:dyDescent="0.25">
      <c r="A154" s="7"/>
      <c r="B154" s="79" t="s">
        <v>298</v>
      </c>
      <c r="C154" s="85">
        <v>45671</v>
      </c>
      <c r="D154" s="85">
        <v>269074</v>
      </c>
      <c r="E154" s="85">
        <v>0</v>
      </c>
      <c r="F154" s="85">
        <v>0</v>
      </c>
      <c r="G154" s="85">
        <v>591340</v>
      </c>
      <c r="H154" s="85">
        <v>2736</v>
      </c>
      <c r="I154" s="85">
        <v>1</v>
      </c>
      <c r="J154" s="85">
        <v>37694</v>
      </c>
      <c r="K154" s="85">
        <v>104326</v>
      </c>
      <c r="L154" s="85">
        <v>37681</v>
      </c>
      <c r="M154" s="85">
        <v>12476</v>
      </c>
      <c r="N154" s="85">
        <v>0</v>
      </c>
      <c r="O154" s="85">
        <v>170120</v>
      </c>
      <c r="P154" s="85">
        <v>0</v>
      </c>
      <c r="Q154" s="85">
        <v>506423</v>
      </c>
      <c r="R154" s="85">
        <v>3943</v>
      </c>
      <c r="S154" s="85">
        <v>2230</v>
      </c>
      <c r="T154" s="85">
        <v>30557</v>
      </c>
      <c r="U154" s="85">
        <v>3902</v>
      </c>
      <c r="V154" s="85">
        <v>0</v>
      </c>
      <c r="W154" s="85">
        <v>20183</v>
      </c>
      <c r="X154" s="85">
        <v>1675</v>
      </c>
      <c r="Y154" s="85">
        <v>2288211</v>
      </c>
      <c r="Z154" s="85">
        <v>2739</v>
      </c>
      <c r="AA154" s="85">
        <v>0</v>
      </c>
      <c r="AB154" s="85">
        <v>17</v>
      </c>
      <c r="AC154" s="85">
        <v>9767</v>
      </c>
      <c r="AD154" s="86">
        <v>4645</v>
      </c>
    </row>
    <row r="155" spans="1:30" ht="15" customHeight="1" x14ac:dyDescent="0.25">
      <c r="A155" s="7"/>
      <c r="B155" s="82" t="s">
        <v>289</v>
      </c>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6"/>
    </row>
    <row r="156" spans="1:30" s="1" customFormat="1" ht="15" customHeight="1" x14ac:dyDescent="0.25">
      <c r="A156" s="7" t="s">
        <v>14</v>
      </c>
      <c r="B156" s="10" t="s">
        <v>299</v>
      </c>
      <c r="C156" s="75">
        <v>0</v>
      </c>
      <c r="D156" s="75">
        <v>619050</v>
      </c>
      <c r="E156" s="75">
        <v>0</v>
      </c>
      <c r="F156" s="75">
        <v>0</v>
      </c>
      <c r="G156" s="75">
        <v>2459862</v>
      </c>
      <c r="H156" s="75">
        <v>0</v>
      </c>
      <c r="I156" s="75">
        <v>0</v>
      </c>
      <c r="J156" s="75">
        <v>0</v>
      </c>
      <c r="K156" s="75">
        <v>0</v>
      </c>
      <c r="L156" s="75">
        <v>100</v>
      </c>
      <c r="M156" s="75">
        <v>605335</v>
      </c>
      <c r="N156" s="75">
        <v>0</v>
      </c>
      <c r="O156" s="75">
        <v>4080841</v>
      </c>
      <c r="P156" s="75">
        <v>0</v>
      </c>
      <c r="Q156" s="75">
        <v>2681817</v>
      </c>
      <c r="R156" s="75">
        <v>0</v>
      </c>
      <c r="S156" s="75">
        <v>0</v>
      </c>
      <c r="T156" s="75">
        <v>0</v>
      </c>
      <c r="U156" s="75">
        <v>0</v>
      </c>
      <c r="V156" s="75">
        <v>0</v>
      </c>
      <c r="W156" s="75">
        <v>1881</v>
      </c>
      <c r="X156" s="75">
        <v>0</v>
      </c>
      <c r="Y156" s="75">
        <v>2515630</v>
      </c>
      <c r="Z156" s="75">
        <v>103080</v>
      </c>
      <c r="AA156" s="75">
        <v>0</v>
      </c>
      <c r="AB156" s="75">
        <v>0</v>
      </c>
      <c r="AC156" s="75">
        <v>0</v>
      </c>
      <c r="AD156" s="76">
        <v>275125</v>
      </c>
    </row>
    <row r="157" spans="1:30" s="1" customFormat="1" ht="15" customHeight="1" x14ac:dyDescent="0.25">
      <c r="A157" s="7"/>
      <c r="B157" s="12" t="s">
        <v>300</v>
      </c>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6"/>
    </row>
    <row r="158" spans="1:30" ht="15" customHeight="1" x14ac:dyDescent="0.25">
      <c r="A158" s="7"/>
      <c r="B158" s="79" t="s">
        <v>301</v>
      </c>
      <c r="C158" s="85">
        <v>0</v>
      </c>
      <c r="D158" s="85">
        <v>0</v>
      </c>
      <c r="E158" s="85">
        <v>0</v>
      </c>
      <c r="F158" s="85">
        <v>0</v>
      </c>
      <c r="G158" s="85">
        <v>0</v>
      </c>
      <c r="H158" s="85">
        <v>0</v>
      </c>
      <c r="I158" s="85">
        <v>0</v>
      </c>
      <c r="J158" s="85">
        <v>0</v>
      </c>
      <c r="K158" s="85">
        <v>0</v>
      </c>
      <c r="L158" s="85">
        <v>0</v>
      </c>
      <c r="M158" s="85">
        <v>0</v>
      </c>
      <c r="N158" s="85">
        <v>0</v>
      </c>
      <c r="O158" s="85">
        <v>0</v>
      </c>
      <c r="P158" s="85">
        <v>0</v>
      </c>
      <c r="Q158" s="85">
        <v>0</v>
      </c>
      <c r="R158" s="85">
        <v>0</v>
      </c>
      <c r="S158" s="85">
        <v>0</v>
      </c>
      <c r="T158" s="85">
        <v>0</v>
      </c>
      <c r="U158" s="85">
        <v>0</v>
      </c>
      <c r="V158" s="85">
        <v>0</v>
      </c>
      <c r="W158" s="85">
        <v>0</v>
      </c>
      <c r="X158" s="85">
        <v>0</v>
      </c>
      <c r="Y158" s="85">
        <v>0</v>
      </c>
      <c r="Z158" s="85">
        <v>0</v>
      </c>
      <c r="AA158" s="85">
        <v>0</v>
      </c>
      <c r="AB158" s="85">
        <v>0</v>
      </c>
      <c r="AC158" s="85">
        <v>0</v>
      </c>
      <c r="AD158" s="86">
        <v>0</v>
      </c>
    </row>
    <row r="159" spans="1:30" ht="15" customHeight="1" x14ac:dyDescent="0.25">
      <c r="A159" s="7"/>
      <c r="B159" s="82" t="s">
        <v>302</v>
      </c>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6"/>
    </row>
    <row r="160" spans="1:30" ht="15" customHeight="1" x14ac:dyDescent="0.25">
      <c r="A160" s="7"/>
      <c r="B160" s="79" t="s">
        <v>303</v>
      </c>
      <c r="C160" s="85">
        <v>0</v>
      </c>
      <c r="D160" s="85">
        <v>619050</v>
      </c>
      <c r="E160" s="85">
        <v>0</v>
      </c>
      <c r="F160" s="85">
        <v>0</v>
      </c>
      <c r="G160" s="85">
        <v>2459862</v>
      </c>
      <c r="H160" s="85">
        <v>0</v>
      </c>
      <c r="I160" s="85">
        <v>0</v>
      </c>
      <c r="J160" s="85">
        <v>0</v>
      </c>
      <c r="K160" s="85">
        <v>0</v>
      </c>
      <c r="L160" s="85">
        <v>0</v>
      </c>
      <c r="M160" s="85">
        <v>605335</v>
      </c>
      <c r="N160" s="85">
        <v>0</v>
      </c>
      <c r="O160" s="85">
        <v>4085065</v>
      </c>
      <c r="P160" s="85">
        <v>0</v>
      </c>
      <c r="Q160" s="85">
        <v>2681817</v>
      </c>
      <c r="R160" s="85">
        <v>0</v>
      </c>
      <c r="S160" s="85">
        <v>0</v>
      </c>
      <c r="T160" s="85">
        <v>0</v>
      </c>
      <c r="U160" s="85">
        <v>0</v>
      </c>
      <c r="V160" s="85">
        <v>0</v>
      </c>
      <c r="W160" s="85">
        <v>1881</v>
      </c>
      <c r="X160" s="85">
        <v>0</v>
      </c>
      <c r="Y160" s="85">
        <v>2500000</v>
      </c>
      <c r="Z160" s="85">
        <v>103001</v>
      </c>
      <c r="AA160" s="85">
        <v>0</v>
      </c>
      <c r="AB160" s="85">
        <v>0</v>
      </c>
      <c r="AC160" s="85">
        <v>0</v>
      </c>
      <c r="AD160" s="86">
        <v>275125</v>
      </c>
    </row>
    <row r="161" spans="1:30" ht="15" customHeight="1" x14ac:dyDescent="0.25">
      <c r="A161" s="7"/>
      <c r="B161" s="82" t="s">
        <v>304</v>
      </c>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6"/>
    </row>
    <row r="162" spans="1:30" ht="15" customHeight="1" x14ac:dyDescent="0.25">
      <c r="A162" s="7"/>
      <c r="B162" s="79" t="s">
        <v>305</v>
      </c>
      <c r="C162" s="85">
        <v>0</v>
      </c>
      <c r="D162" s="85">
        <v>0</v>
      </c>
      <c r="E162" s="85">
        <v>0</v>
      </c>
      <c r="F162" s="85">
        <v>0</v>
      </c>
      <c r="G162" s="85">
        <v>0</v>
      </c>
      <c r="H162" s="85">
        <v>0</v>
      </c>
      <c r="I162" s="85">
        <v>0</v>
      </c>
      <c r="J162" s="85">
        <v>0</v>
      </c>
      <c r="K162" s="85">
        <v>0</v>
      </c>
      <c r="L162" s="85">
        <v>100</v>
      </c>
      <c r="M162" s="85">
        <v>0</v>
      </c>
      <c r="N162" s="85">
        <v>0</v>
      </c>
      <c r="O162" s="85">
        <v>-4224</v>
      </c>
      <c r="P162" s="85">
        <v>0</v>
      </c>
      <c r="Q162" s="85">
        <v>0</v>
      </c>
      <c r="R162" s="85">
        <v>0</v>
      </c>
      <c r="S162" s="85">
        <v>0</v>
      </c>
      <c r="T162" s="85">
        <v>0</v>
      </c>
      <c r="U162" s="85">
        <v>0</v>
      </c>
      <c r="V162" s="85">
        <v>0</v>
      </c>
      <c r="W162" s="85">
        <v>0</v>
      </c>
      <c r="X162" s="85">
        <v>0</v>
      </c>
      <c r="Y162" s="85">
        <v>15630</v>
      </c>
      <c r="Z162" s="85">
        <v>79</v>
      </c>
      <c r="AA162" s="85">
        <v>0</v>
      </c>
      <c r="AB162" s="85">
        <v>0</v>
      </c>
      <c r="AC162" s="85">
        <v>0</v>
      </c>
      <c r="AD162" s="86">
        <v>0</v>
      </c>
    </row>
    <row r="163" spans="1:30" ht="15" customHeight="1" x14ac:dyDescent="0.25">
      <c r="A163" s="7"/>
      <c r="B163" s="82" t="s">
        <v>47</v>
      </c>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6"/>
    </row>
    <row r="164" spans="1:30" s="1" customFormat="1" ht="15" customHeight="1" x14ac:dyDescent="0.25">
      <c r="A164" s="7" t="s">
        <v>15</v>
      </c>
      <c r="B164" s="10" t="s">
        <v>306</v>
      </c>
      <c r="C164" s="75">
        <v>0</v>
      </c>
      <c r="D164" s="75">
        <v>4702813</v>
      </c>
      <c r="E164" s="75">
        <v>0</v>
      </c>
      <c r="F164" s="75">
        <v>0</v>
      </c>
      <c r="G164" s="75">
        <v>0</v>
      </c>
      <c r="H164" s="75">
        <v>0</v>
      </c>
      <c r="I164" s="75">
        <v>0</v>
      </c>
      <c r="J164" s="75">
        <v>0</v>
      </c>
      <c r="K164" s="75">
        <v>0</v>
      </c>
      <c r="L164" s="75">
        <v>9081</v>
      </c>
      <c r="M164" s="75">
        <v>422933</v>
      </c>
      <c r="N164" s="75">
        <v>0</v>
      </c>
      <c r="O164" s="75">
        <v>3943672</v>
      </c>
      <c r="P164" s="75">
        <v>0</v>
      </c>
      <c r="Q164" s="75">
        <v>553924</v>
      </c>
      <c r="R164" s="75">
        <v>0</v>
      </c>
      <c r="S164" s="75">
        <v>0</v>
      </c>
      <c r="T164" s="75">
        <v>0</v>
      </c>
      <c r="U164" s="75">
        <v>0</v>
      </c>
      <c r="V164" s="75">
        <v>639719</v>
      </c>
      <c r="W164" s="75">
        <v>0</v>
      </c>
      <c r="X164" s="75">
        <v>611553</v>
      </c>
      <c r="Y164" s="75">
        <v>2999862</v>
      </c>
      <c r="Z164" s="75">
        <v>0</v>
      </c>
      <c r="AA164" s="75">
        <v>0</v>
      </c>
      <c r="AB164" s="75">
        <v>0</v>
      </c>
      <c r="AC164" s="75">
        <v>0</v>
      </c>
      <c r="AD164" s="76">
        <v>1241681</v>
      </c>
    </row>
    <row r="165" spans="1:30" s="1" customFormat="1" ht="15" customHeight="1" x14ac:dyDescent="0.25">
      <c r="A165" s="7"/>
      <c r="B165" s="12" t="s">
        <v>307</v>
      </c>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6"/>
    </row>
    <row r="166" spans="1:30" s="1" customFormat="1" ht="15" customHeight="1" x14ac:dyDescent="0.25">
      <c r="A166" s="7" t="s">
        <v>16</v>
      </c>
      <c r="B166" s="10" t="s">
        <v>246</v>
      </c>
      <c r="C166" s="75">
        <v>0</v>
      </c>
      <c r="D166" s="75">
        <v>77964</v>
      </c>
      <c r="E166" s="75">
        <v>0</v>
      </c>
      <c r="F166" s="75">
        <v>0</v>
      </c>
      <c r="G166" s="75">
        <v>166940</v>
      </c>
      <c r="H166" s="75">
        <v>0</v>
      </c>
      <c r="I166" s="75">
        <v>9740</v>
      </c>
      <c r="J166" s="75">
        <v>1672</v>
      </c>
      <c r="K166" s="75">
        <v>4590</v>
      </c>
      <c r="L166" s="75">
        <v>0</v>
      </c>
      <c r="M166" s="75">
        <v>0</v>
      </c>
      <c r="N166" s="75">
        <v>0</v>
      </c>
      <c r="O166" s="75">
        <v>3903</v>
      </c>
      <c r="P166" s="75">
        <v>0</v>
      </c>
      <c r="Q166" s="75">
        <v>113216</v>
      </c>
      <c r="R166" s="75">
        <v>678</v>
      </c>
      <c r="S166" s="75">
        <v>0</v>
      </c>
      <c r="T166" s="75">
        <v>0</v>
      </c>
      <c r="U166" s="75">
        <v>5288</v>
      </c>
      <c r="V166" s="75">
        <v>0</v>
      </c>
      <c r="W166" s="75">
        <v>2590</v>
      </c>
      <c r="X166" s="75">
        <v>0</v>
      </c>
      <c r="Y166" s="75">
        <v>66918</v>
      </c>
      <c r="Z166" s="75">
        <v>0</v>
      </c>
      <c r="AA166" s="75">
        <v>0</v>
      </c>
      <c r="AB166" s="75">
        <v>0</v>
      </c>
      <c r="AC166" s="75">
        <v>0</v>
      </c>
      <c r="AD166" s="76">
        <v>0</v>
      </c>
    </row>
    <row r="167" spans="1:30" s="1" customFormat="1" ht="15" customHeight="1" x14ac:dyDescent="0.25">
      <c r="A167" s="7"/>
      <c r="B167" s="12" t="s">
        <v>247</v>
      </c>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6"/>
    </row>
    <row r="168" spans="1:30" s="1" customFormat="1" ht="15" customHeight="1" x14ac:dyDescent="0.25">
      <c r="A168" s="7" t="s">
        <v>17</v>
      </c>
      <c r="B168" s="10" t="s">
        <v>308</v>
      </c>
      <c r="C168" s="75">
        <v>0</v>
      </c>
      <c r="D168" s="75">
        <v>0</v>
      </c>
      <c r="E168" s="75">
        <v>0</v>
      </c>
      <c r="F168" s="75">
        <v>0</v>
      </c>
      <c r="G168" s="75">
        <v>0</v>
      </c>
      <c r="H168" s="75">
        <v>0</v>
      </c>
      <c r="I168" s="75">
        <v>0</v>
      </c>
      <c r="J168" s="75">
        <v>0</v>
      </c>
      <c r="K168" s="75">
        <v>0</v>
      </c>
      <c r="L168" s="75">
        <v>0</v>
      </c>
      <c r="M168" s="75">
        <v>0</v>
      </c>
      <c r="N168" s="75">
        <v>0</v>
      </c>
      <c r="O168" s="75">
        <v>0</v>
      </c>
      <c r="P168" s="75">
        <v>0</v>
      </c>
      <c r="Q168" s="75">
        <v>0</v>
      </c>
      <c r="R168" s="75">
        <v>0</v>
      </c>
      <c r="S168" s="75">
        <v>0</v>
      </c>
      <c r="T168" s="75">
        <v>0</v>
      </c>
      <c r="U168" s="75">
        <v>0</v>
      </c>
      <c r="V168" s="75">
        <v>0</v>
      </c>
      <c r="W168" s="75">
        <v>0</v>
      </c>
      <c r="X168" s="75">
        <v>0</v>
      </c>
      <c r="Y168" s="75">
        <v>0</v>
      </c>
      <c r="Z168" s="75">
        <v>0</v>
      </c>
      <c r="AA168" s="75">
        <v>0</v>
      </c>
      <c r="AB168" s="75">
        <v>0</v>
      </c>
      <c r="AC168" s="75">
        <v>0</v>
      </c>
      <c r="AD168" s="76">
        <v>0</v>
      </c>
    </row>
    <row r="169" spans="1:30" s="1" customFormat="1" ht="15" customHeight="1" x14ac:dyDescent="0.25">
      <c r="A169" s="7"/>
      <c r="B169" s="12" t="s">
        <v>309</v>
      </c>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6"/>
    </row>
    <row r="170" spans="1:30" s="1" customFormat="1" ht="15" customHeight="1" x14ac:dyDescent="0.25">
      <c r="A170" s="7" t="s">
        <v>18</v>
      </c>
      <c r="B170" s="10" t="s">
        <v>4</v>
      </c>
      <c r="C170" s="98">
        <v>34097</v>
      </c>
      <c r="D170" s="98">
        <v>65100</v>
      </c>
      <c r="E170" s="98">
        <v>0</v>
      </c>
      <c r="F170" s="98">
        <v>13</v>
      </c>
      <c r="G170" s="98">
        <v>242587</v>
      </c>
      <c r="H170" s="98">
        <v>311</v>
      </c>
      <c r="I170" s="98">
        <v>6930</v>
      </c>
      <c r="J170" s="98">
        <v>3288</v>
      </c>
      <c r="K170" s="98">
        <v>209</v>
      </c>
      <c r="L170" s="98">
        <v>0</v>
      </c>
      <c r="M170" s="98">
        <v>27595</v>
      </c>
      <c r="N170" s="98">
        <v>36</v>
      </c>
      <c r="O170" s="98">
        <v>1173875</v>
      </c>
      <c r="P170" s="98">
        <v>3695</v>
      </c>
      <c r="Q170" s="98">
        <v>304185</v>
      </c>
      <c r="R170" s="98">
        <v>1318</v>
      </c>
      <c r="S170" s="98">
        <v>1756</v>
      </c>
      <c r="T170" s="98">
        <v>32619</v>
      </c>
      <c r="U170" s="98">
        <v>12712</v>
      </c>
      <c r="V170" s="98">
        <v>2791</v>
      </c>
      <c r="W170" s="98">
        <v>5607</v>
      </c>
      <c r="X170" s="98">
        <v>5456</v>
      </c>
      <c r="Y170" s="98">
        <v>179966</v>
      </c>
      <c r="Z170" s="98">
        <v>63566</v>
      </c>
      <c r="AA170" s="98">
        <v>21414</v>
      </c>
      <c r="AB170" s="98">
        <v>13228</v>
      </c>
      <c r="AC170" s="98">
        <v>0</v>
      </c>
      <c r="AD170" s="99">
        <v>905</v>
      </c>
    </row>
    <row r="171" spans="1:30" s="1" customFormat="1" ht="15" customHeight="1" x14ac:dyDescent="0.25">
      <c r="A171" s="7"/>
      <c r="B171" s="12" t="s">
        <v>42</v>
      </c>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9"/>
    </row>
    <row r="172" spans="1:30" s="1" customFormat="1" ht="15" customHeight="1" x14ac:dyDescent="0.25">
      <c r="A172" s="7" t="s">
        <v>19</v>
      </c>
      <c r="B172" s="10" t="s">
        <v>310</v>
      </c>
      <c r="C172" s="98">
        <v>4472</v>
      </c>
      <c r="D172" s="98">
        <v>3159</v>
      </c>
      <c r="E172" s="98">
        <v>552</v>
      </c>
      <c r="F172" s="98">
        <v>14</v>
      </c>
      <c r="G172" s="98">
        <v>2466</v>
      </c>
      <c r="H172" s="98">
        <v>317</v>
      </c>
      <c r="I172" s="98">
        <v>0</v>
      </c>
      <c r="J172" s="98">
        <v>9422</v>
      </c>
      <c r="K172" s="98">
        <v>3195</v>
      </c>
      <c r="L172" s="98">
        <v>0</v>
      </c>
      <c r="M172" s="98">
        <v>4079</v>
      </c>
      <c r="N172" s="98">
        <v>940</v>
      </c>
      <c r="O172" s="98">
        <v>74708</v>
      </c>
      <c r="P172" s="98">
        <v>117</v>
      </c>
      <c r="Q172" s="98">
        <v>14661</v>
      </c>
      <c r="R172" s="98">
        <v>1184</v>
      </c>
      <c r="S172" s="98">
        <v>881</v>
      </c>
      <c r="T172" s="98">
        <v>73</v>
      </c>
      <c r="U172" s="98">
        <v>25</v>
      </c>
      <c r="V172" s="98">
        <v>7391</v>
      </c>
      <c r="W172" s="98">
        <v>181</v>
      </c>
      <c r="X172" s="98">
        <v>4804</v>
      </c>
      <c r="Y172" s="98">
        <v>40774</v>
      </c>
      <c r="Z172" s="98">
        <v>1760</v>
      </c>
      <c r="AA172" s="98">
        <v>8791</v>
      </c>
      <c r="AB172" s="98">
        <v>422</v>
      </c>
      <c r="AC172" s="98">
        <v>0</v>
      </c>
      <c r="AD172" s="99">
        <v>141</v>
      </c>
    </row>
    <row r="173" spans="1:30" s="1" customFormat="1" ht="15" customHeight="1" x14ac:dyDescent="0.25">
      <c r="A173" s="7"/>
      <c r="B173" s="12" t="s">
        <v>311</v>
      </c>
      <c r="C173" s="98"/>
      <c r="D173" s="98"/>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c r="AD173" s="99"/>
    </row>
    <row r="174" spans="1:30" s="1" customFormat="1" ht="15" customHeight="1" x14ac:dyDescent="0.25">
      <c r="A174" s="7" t="s">
        <v>20</v>
      </c>
      <c r="B174" s="10" t="s">
        <v>312</v>
      </c>
      <c r="C174" s="98">
        <v>10258</v>
      </c>
      <c r="D174" s="98">
        <v>4552</v>
      </c>
      <c r="E174" s="98">
        <v>11</v>
      </c>
      <c r="F174" s="98">
        <v>0</v>
      </c>
      <c r="G174" s="98">
        <v>0</v>
      </c>
      <c r="H174" s="98">
        <v>0</v>
      </c>
      <c r="I174" s="98">
        <v>0</v>
      </c>
      <c r="J174" s="98">
        <v>0</v>
      </c>
      <c r="K174" s="98">
        <v>4311</v>
      </c>
      <c r="L174" s="98">
        <v>1446</v>
      </c>
      <c r="M174" s="98">
        <v>0</v>
      </c>
      <c r="N174" s="98">
        <v>0</v>
      </c>
      <c r="O174" s="98">
        <v>148345</v>
      </c>
      <c r="P174" s="98">
        <v>9260</v>
      </c>
      <c r="Q174" s="98">
        <v>0</v>
      </c>
      <c r="R174" s="98">
        <v>0</v>
      </c>
      <c r="S174" s="98">
        <v>0</v>
      </c>
      <c r="T174" s="98">
        <v>1555</v>
      </c>
      <c r="U174" s="98">
        <v>758</v>
      </c>
      <c r="V174" s="98">
        <v>0</v>
      </c>
      <c r="W174" s="98">
        <v>661</v>
      </c>
      <c r="X174" s="98">
        <v>0</v>
      </c>
      <c r="Y174" s="98">
        <v>68484</v>
      </c>
      <c r="Z174" s="98">
        <v>346</v>
      </c>
      <c r="AA174" s="98">
        <v>39242</v>
      </c>
      <c r="AB174" s="98">
        <v>107</v>
      </c>
      <c r="AC174" s="98">
        <v>0</v>
      </c>
      <c r="AD174" s="99">
        <v>10</v>
      </c>
    </row>
    <row r="175" spans="1:30" s="1" customFormat="1" ht="15" customHeight="1" x14ac:dyDescent="0.25">
      <c r="A175" s="7"/>
      <c r="B175" s="12" t="s">
        <v>313</v>
      </c>
      <c r="C175" s="98"/>
      <c r="D175" s="98"/>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9"/>
    </row>
    <row r="176" spans="1:30" s="1" customFormat="1" ht="15" customHeight="1" x14ac:dyDescent="0.25">
      <c r="A176" s="7" t="s">
        <v>21</v>
      </c>
      <c r="B176" s="10" t="s">
        <v>314</v>
      </c>
      <c r="C176" s="98">
        <v>0</v>
      </c>
      <c r="D176" s="98">
        <v>0</v>
      </c>
      <c r="E176" s="98">
        <v>0</v>
      </c>
      <c r="F176" s="98">
        <v>0</v>
      </c>
      <c r="G176" s="98">
        <v>0</v>
      </c>
      <c r="H176" s="98">
        <v>0</v>
      </c>
      <c r="I176" s="98">
        <v>0</v>
      </c>
      <c r="J176" s="98">
        <v>12000</v>
      </c>
      <c r="K176" s="98">
        <v>0</v>
      </c>
      <c r="L176" s="98">
        <v>0</v>
      </c>
      <c r="M176" s="98">
        <v>0</v>
      </c>
      <c r="N176" s="98">
        <v>0</v>
      </c>
      <c r="O176" s="98">
        <v>0</v>
      </c>
      <c r="P176" s="98">
        <v>0</v>
      </c>
      <c r="Q176" s="98">
        <v>0</v>
      </c>
      <c r="R176" s="98">
        <v>0</v>
      </c>
      <c r="S176" s="98">
        <v>0</v>
      </c>
      <c r="T176" s="98">
        <v>1394</v>
      </c>
      <c r="U176" s="98">
        <v>0</v>
      </c>
      <c r="V176" s="98">
        <v>0</v>
      </c>
      <c r="W176" s="98">
        <v>0</v>
      </c>
      <c r="X176" s="98">
        <v>0</v>
      </c>
      <c r="Y176" s="98">
        <v>0</v>
      </c>
      <c r="Z176" s="98">
        <v>0</v>
      </c>
      <c r="AA176" s="98">
        <v>0</v>
      </c>
      <c r="AB176" s="98">
        <v>0</v>
      </c>
      <c r="AC176" s="98">
        <v>0</v>
      </c>
      <c r="AD176" s="99">
        <v>0</v>
      </c>
    </row>
    <row r="177" spans="1:30" s="1" customFormat="1" ht="15" customHeight="1" x14ac:dyDescent="0.25">
      <c r="A177" s="7"/>
      <c r="B177" s="12" t="s">
        <v>315</v>
      </c>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9"/>
    </row>
    <row r="178" spans="1:30" s="1" customFormat="1" ht="15" customHeight="1" x14ac:dyDescent="0.25">
      <c r="A178" s="7" t="s">
        <v>22</v>
      </c>
      <c r="B178" s="10" t="s">
        <v>316</v>
      </c>
      <c r="C178" s="98">
        <v>94920</v>
      </c>
      <c r="D178" s="98">
        <v>315571</v>
      </c>
      <c r="E178" s="98">
        <v>0</v>
      </c>
      <c r="F178" s="98">
        <v>0</v>
      </c>
      <c r="G178" s="98">
        <v>715495</v>
      </c>
      <c r="H178" s="98">
        <v>0</v>
      </c>
      <c r="I178" s="98">
        <v>35009</v>
      </c>
      <c r="J178" s="98">
        <v>0</v>
      </c>
      <c r="K178" s="98">
        <v>0</v>
      </c>
      <c r="L178" s="98">
        <v>0</v>
      </c>
      <c r="M178" s="98">
        <v>236999</v>
      </c>
      <c r="N178" s="98">
        <v>0</v>
      </c>
      <c r="O178" s="98">
        <v>1669387</v>
      </c>
      <c r="P178" s="98">
        <v>0</v>
      </c>
      <c r="Q178" s="98">
        <v>0</v>
      </c>
      <c r="R178" s="98">
        <v>0</v>
      </c>
      <c r="S178" s="98">
        <v>0</v>
      </c>
      <c r="T178" s="98">
        <v>108628</v>
      </c>
      <c r="U178" s="98">
        <v>0</v>
      </c>
      <c r="V178" s="98">
        <v>49164</v>
      </c>
      <c r="W178" s="98">
        <v>0</v>
      </c>
      <c r="X178" s="98">
        <v>0</v>
      </c>
      <c r="Y178" s="98">
        <v>347350</v>
      </c>
      <c r="Z178" s="98">
        <v>0</v>
      </c>
      <c r="AA178" s="98">
        <v>0</v>
      </c>
      <c r="AB178" s="98">
        <v>0</v>
      </c>
      <c r="AC178" s="98">
        <v>0</v>
      </c>
      <c r="AD178" s="99">
        <v>0</v>
      </c>
    </row>
    <row r="179" spans="1:30" s="1" customFormat="1" ht="15" customHeight="1" x14ac:dyDescent="0.25">
      <c r="A179" s="7"/>
      <c r="B179" s="12" t="s">
        <v>317</v>
      </c>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9"/>
    </row>
    <row r="180" spans="1:30" s="1" customFormat="1" ht="15" customHeight="1" x14ac:dyDescent="0.25">
      <c r="A180" s="7" t="s">
        <v>23</v>
      </c>
      <c r="B180" s="10" t="s">
        <v>5</v>
      </c>
      <c r="C180" s="98">
        <v>111928</v>
      </c>
      <c r="D180" s="98">
        <v>565872</v>
      </c>
      <c r="E180" s="98">
        <v>5623</v>
      </c>
      <c r="F180" s="98">
        <v>19548</v>
      </c>
      <c r="G180" s="98">
        <v>668678</v>
      </c>
      <c r="H180" s="98">
        <v>3654</v>
      </c>
      <c r="I180" s="98">
        <v>32609</v>
      </c>
      <c r="J180" s="98">
        <v>43200</v>
      </c>
      <c r="K180" s="98">
        <v>107460</v>
      </c>
      <c r="L180" s="98">
        <v>12319</v>
      </c>
      <c r="M180" s="98">
        <v>189456</v>
      </c>
      <c r="N180" s="98">
        <v>1551</v>
      </c>
      <c r="O180" s="98">
        <v>1649810</v>
      </c>
      <c r="P180" s="98">
        <v>52270</v>
      </c>
      <c r="Q180" s="98">
        <v>564069</v>
      </c>
      <c r="R180" s="98">
        <v>2097</v>
      </c>
      <c r="S180" s="98">
        <v>4233</v>
      </c>
      <c r="T180" s="98">
        <v>288732</v>
      </c>
      <c r="U180" s="98">
        <v>57919</v>
      </c>
      <c r="V180" s="98">
        <v>39554</v>
      </c>
      <c r="W180" s="98">
        <v>99828</v>
      </c>
      <c r="X180" s="98">
        <v>85051</v>
      </c>
      <c r="Y180" s="98">
        <v>577722</v>
      </c>
      <c r="Z180" s="98">
        <v>251346</v>
      </c>
      <c r="AA180" s="98">
        <v>36799</v>
      </c>
      <c r="AB180" s="98">
        <v>23054</v>
      </c>
      <c r="AC180" s="98">
        <v>10052</v>
      </c>
      <c r="AD180" s="99">
        <v>125376</v>
      </c>
    </row>
    <row r="181" spans="1:30" s="1" customFormat="1" ht="15" customHeight="1" x14ac:dyDescent="0.25">
      <c r="A181" s="7"/>
      <c r="B181" s="12" t="s">
        <v>47</v>
      </c>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1"/>
    </row>
    <row r="182" spans="1:30" s="1" customFormat="1" ht="15" customHeight="1" x14ac:dyDescent="0.25">
      <c r="A182" s="100"/>
      <c r="B182" s="40" t="s">
        <v>136</v>
      </c>
      <c r="C182" s="22">
        <v>6835432</v>
      </c>
      <c r="D182" s="22">
        <v>30880082</v>
      </c>
      <c r="E182" s="22">
        <v>6238</v>
      </c>
      <c r="F182" s="22">
        <v>222712</v>
      </c>
      <c r="G182" s="22">
        <v>49601871</v>
      </c>
      <c r="H182" s="22">
        <v>908561</v>
      </c>
      <c r="I182" s="22">
        <v>2131483</v>
      </c>
      <c r="J182" s="22">
        <v>1476971</v>
      </c>
      <c r="K182" s="22">
        <v>1044265</v>
      </c>
      <c r="L182" s="22">
        <v>466259</v>
      </c>
      <c r="M182" s="22">
        <v>18272576</v>
      </c>
      <c r="N182" s="22">
        <v>92754</v>
      </c>
      <c r="O182" s="22">
        <v>79276912</v>
      </c>
      <c r="P182" s="22">
        <v>1097468</v>
      </c>
      <c r="Q182" s="22">
        <v>39920620</v>
      </c>
      <c r="R182" s="22">
        <v>603355</v>
      </c>
      <c r="S182" s="22">
        <v>472391</v>
      </c>
      <c r="T182" s="22">
        <v>14562512</v>
      </c>
      <c r="U182" s="22">
        <v>3592783</v>
      </c>
      <c r="V182" s="22">
        <v>1980078</v>
      </c>
      <c r="W182" s="22">
        <v>6934889</v>
      </c>
      <c r="X182" s="22">
        <v>1882846</v>
      </c>
      <c r="Y182" s="22">
        <v>42973383</v>
      </c>
      <c r="Z182" s="22">
        <v>2035364</v>
      </c>
      <c r="AA182" s="22">
        <v>4998938</v>
      </c>
      <c r="AB182" s="22">
        <v>1070568</v>
      </c>
      <c r="AC182" s="22">
        <v>19819</v>
      </c>
      <c r="AD182" s="26">
        <v>4242478</v>
      </c>
    </row>
    <row r="183" spans="1:30" ht="15" customHeight="1" x14ac:dyDescent="0.25">
      <c r="A183" s="100"/>
      <c r="B183" s="13" t="s">
        <v>48</v>
      </c>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6"/>
    </row>
    <row r="184" spans="1:30" s="1" customFormat="1" ht="15" customHeight="1" x14ac:dyDescent="0.25">
      <c r="A184" s="7" t="s">
        <v>24</v>
      </c>
      <c r="B184" s="10" t="s">
        <v>6</v>
      </c>
      <c r="C184" s="98">
        <v>410430</v>
      </c>
      <c r="D184" s="98">
        <v>1293063</v>
      </c>
      <c r="E184" s="98">
        <v>17500</v>
      </c>
      <c r="F184" s="98">
        <v>20000</v>
      </c>
      <c r="G184" s="98">
        <v>5600738</v>
      </c>
      <c r="H184" s="98">
        <v>17500</v>
      </c>
      <c r="I184" s="98">
        <v>17500</v>
      </c>
      <c r="J184" s="98">
        <v>156000</v>
      </c>
      <c r="K184" s="98">
        <v>150000</v>
      </c>
      <c r="L184" s="98">
        <v>59500</v>
      </c>
      <c r="M184" s="98">
        <v>2420000</v>
      </c>
      <c r="N184" s="98">
        <v>180000</v>
      </c>
      <c r="O184" s="98">
        <v>3844144</v>
      </c>
      <c r="P184" s="98">
        <v>81250</v>
      </c>
      <c r="Q184" s="98">
        <v>4900000</v>
      </c>
      <c r="R184" s="98">
        <v>18638</v>
      </c>
      <c r="S184" s="98">
        <v>63000</v>
      </c>
      <c r="T184" s="98">
        <v>1080870</v>
      </c>
      <c r="U184" s="98">
        <v>530000</v>
      </c>
      <c r="V184" s="98">
        <v>94000</v>
      </c>
      <c r="W184" s="98">
        <v>513000</v>
      </c>
      <c r="X184" s="98">
        <v>66593</v>
      </c>
      <c r="Y184" s="98">
        <v>1256723</v>
      </c>
      <c r="Z184" s="98">
        <v>806269</v>
      </c>
      <c r="AA184" s="98">
        <v>0</v>
      </c>
      <c r="AB184" s="98">
        <v>26893</v>
      </c>
      <c r="AC184" s="98">
        <v>0</v>
      </c>
      <c r="AD184" s="99">
        <v>75000</v>
      </c>
    </row>
    <row r="185" spans="1:30" s="1" customFormat="1" ht="15" customHeight="1" x14ac:dyDescent="0.25">
      <c r="A185" s="7"/>
      <c r="B185" s="12" t="s">
        <v>318</v>
      </c>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9"/>
    </row>
    <row r="186" spans="1:30" s="4" customFormat="1" ht="15" customHeight="1" x14ac:dyDescent="0.25">
      <c r="A186" s="7" t="s">
        <v>25</v>
      </c>
      <c r="B186" s="10" t="s">
        <v>7</v>
      </c>
      <c r="C186" s="98">
        <v>6790</v>
      </c>
      <c r="D186" s="98">
        <v>0</v>
      </c>
      <c r="E186" s="98">
        <v>0</v>
      </c>
      <c r="F186" s="98">
        <v>369</v>
      </c>
      <c r="G186" s="98">
        <v>16471</v>
      </c>
      <c r="H186" s="98">
        <v>0</v>
      </c>
      <c r="I186" s="98">
        <v>0</v>
      </c>
      <c r="J186" s="98">
        <v>1362</v>
      </c>
      <c r="K186" s="98">
        <v>12849</v>
      </c>
      <c r="L186" s="98">
        <v>0</v>
      </c>
      <c r="M186" s="98">
        <v>0</v>
      </c>
      <c r="N186" s="98">
        <v>0</v>
      </c>
      <c r="O186" s="98">
        <v>0</v>
      </c>
      <c r="P186" s="98">
        <v>0</v>
      </c>
      <c r="Q186" s="98">
        <v>0</v>
      </c>
      <c r="R186" s="98">
        <v>6681</v>
      </c>
      <c r="S186" s="98">
        <v>-8</v>
      </c>
      <c r="T186" s="98">
        <v>0</v>
      </c>
      <c r="U186" s="98">
        <v>7008</v>
      </c>
      <c r="V186" s="98">
        <v>0</v>
      </c>
      <c r="W186" s="98">
        <v>10109</v>
      </c>
      <c r="X186" s="98">
        <v>0</v>
      </c>
      <c r="Y186" s="98">
        <v>193390</v>
      </c>
      <c r="Z186" s="98">
        <v>8796</v>
      </c>
      <c r="AA186" s="98">
        <v>0</v>
      </c>
      <c r="AB186" s="98">
        <v>0</v>
      </c>
      <c r="AC186" s="98">
        <v>0</v>
      </c>
      <c r="AD186" s="99">
        <v>0</v>
      </c>
    </row>
    <row r="187" spans="1:30" s="4" customFormat="1" ht="15" customHeight="1" x14ac:dyDescent="0.25">
      <c r="A187" s="7"/>
      <c r="B187" s="12" t="s">
        <v>49</v>
      </c>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9"/>
    </row>
    <row r="188" spans="1:30" s="4" customFormat="1" ht="15" customHeight="1" x14ac:dyDescent="0.25">
      <c r="A188" s="7" t="s">
        <v>26</v>
      </c>
      <c r="B188" s="10" t="s">
        <v>319</v>
      </c>
      <c r="C188" s="98">
        <v>0</v>
      </c>
      <c r="D188" s="98">
        <v>1722</v>
      </c>
      <c r="E188" s="98">
        <v>201</v>
      </c>
      <c r="F188" s="98">
        <v>0</v>
      </c>
      <c r="G188" s="98">
        <v>2922</v>
      </c>
      <c r="H188" s="98">
        <v>0</v>
      </c>
      <c r="I188" s="98">
        <v>0</v>
      </c>
      <c r="J188" s="98">
        <v>0</v>
      </c>
      <c r="K188" s="98">
        <v>0</v>
      </c>
      <c r="L188" s="98">
        <v>0</v>
      </c>
      <c r="M188" s="98">
        <v>6323</v>
      </c>
      <c r="N188" s="98">
        <v>0</v>
      </c>
      <c r="O188" s="98">
        <v>500000</v>
      </c>
      <c r="P188" s="98">
        <v>0</v>
      </c>
      <c r="Q188" s="98">
        <v>0</v>
      </c>
      <c r="R188" s="98">
        <v>0</v>
      </c>
      <c r="S188" s="98">
        <v>0</v>
      </c>
      <c r="T188" s="98">
        <v>0</v>
      </c>
      <c r="U188" s="98">
        <v>0</v>
      </c>
      <c r="V188" s="98">
        <v>0</v>
      </c>
      <c r="W188" s="98">
        <v>0</v>
      </c>
      <c r="X188" s="98">
        <v>0</v>
      </c>
      <c r="Y188" s="98">
        <v>135000</v>
      </c>
      <c r="Z188" s="98">
        <v>3731</v>
      </c>
      <c r="AA188" s="98">
        <v>0</v>
      </c>
      <c r="AB188" s="98">
        <v>0</v>
      </c>
      <c r="AC188" s="98">
        <v>0</v>
      </c>
      <c r="AD188" s="99">
        <v>0</v>
      </c>
    </row>
    <row r="189" spans="1:30" s="4" customFormat="1" ht="15" customHeight="1" x14ac:dyDescent="0.25">
      <c r="A189" s="7"/>
      <c r="B189" s="12" t="s">
        <v>320</v>
      </c>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9"/>
    </row>
    <row r="190" spans="1:30" s="4" customFormat="1" ht="15" customHeight="1" x14ac:dyDescent="0.25">
      <c r="A190" s="7" t="s">
        <v>27</v>
      </c>
      <c r="B190" s="10" t="s">
        <v>321</v>
      </c>
      <c r="C190" s="98">
        <v>0</v>
      </c>
      <c r="D190" s="98">
        <v>-377</v>
      </c>
      <c r="E190" s="98">
        <v>0</v>
      </c>
      <c r="F190" s="98">
        <v>0</v>
      </c>
      <c r="G190" s="98">
        <v>0</v>
      </c>
      <c r="H190" s="98">
        <v>0</v>
      </c>
      <c r="I190" s="98">
        <v>0</v>
      </c>
      <c r="J190" s="98">
        <v>-2</v>
      </c>
      <c r="K190" s="98">
        <v>0</v>
      </c>
      <c r="L190" s="98">
        <v>0</v>
      </c>
      <c r="M190" s="98">
        <v>0</v>
      </c>
      <c r="N190" s="98">
        <v>0</v>
      </c>
      <c r="O190" s="98">
        <v>0</v>
      </c>
      <c r="P190" s="98">
        <v>0</v>
      </c>
      <c r="Q190" s="98">
        <v>0</v>
      </c>
      <c r="R190" s="98">
        <v>0</v>
      </c>
      <c r="S190" s="98">
        <v>0</v>
      </c>
      <c r="T190" s="98">
        <v>0</v>
      </c>
      <c r="U190" s="98">
        <v>0</v>
      </c>
      <c r="V190" s="98">
        <v>0</v>
      </c>
      <c r="W190" s="98">
        <v>0</v>
      </c>
      <c r="X190" s="98">
        <v>0</v>
      </c>
      <c r="Y190" s="98">
        <v>-1738</v>
      </c>
      <c r="Z190" s="98">
        <v>0</v>
      </c>
      <c r="AA190" s="98">
        <v>0</v>
      </c>
      <c r="AB190" s="98">
        <v>0</v>
      </c>
      <c r="AC190" s="98">
        <v>0</v>
      </c>
      <c r="AD190" s="99">
        <v>0</v>
      </c>
    </row>
    <row r="191" spans="1:30" s="4" customFormat="1" ht="15" customHeight="1" x14ac:dyDescent="0.25">
      <c r="A191" s="7"/>
      <c r="B191" s="12" t="s">
        <v>322</v>
      </c>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9"/>
    </row>
    <row r="192" spans="1:30" s="4" customFormat="1" ht="15" customHeight="1" x14ac:dyDescent="0.25">
      <c r="A192" s="7" t="s">
        <v>28</v>
      </c>
      <c r="B192" s="10" t="s">
        <v>8</v>
      </c>
      <c r="C192" s="98">
        <v>30063</v>
      </c>
      <c r="D192" s="98">
        <v>-10739</v>
      </c>
      <c r="E192" s="98">
        <v>707</v>
      </c>
      <c r="F192" s="98">
        <v>-410</v>
      </c>
      <c r="G192" s="98">
        <v>3600</v>
      </c>
      <c r="H192" s="98">
        <v>1177</v>
      </c>
      <c r="I192" s="98">
        <v>-11164</v>
      </c>
      <c r="J192" s="98">
        <v>-63399</v>
      </c>
      <c r="K192" s="98">
        <v>11654</v>
      </c>
      <c r="L192" s="98">
        <v>3031</v>
      </c>
      <c r="M192" s="98">
        <v>51197</v>
      </c>
      <c r="N192" s="98">
        <v>2044</v>
      </c>
      <c r="O192" s="98">
        <v>218321</v>
      </c>
      <c r="P192" s="98">
        <v>-7703</v>
      </c>
      <c r="Q192" s="98">
        <v>-250967</v>
      </c>
      <c r="R192" s="98">
        <v>-5101</v>
      </c>
      <c r="S192" s="98">
        <v>671</v>
      </c>
      <c r="T192" s="98">
        <v>-20786</v>
      </c>
      <c r="U192" s="98">
        <v>-62235</v>
      </c>
      <c r="V192" s="98">
        <v>-6905</v>
      </c>
      <c r="W192" s="98">
        <v>-23807</v>
      </c>
      <c r="X192" s="98">
        <v>0</v>
      </c>
      <c r="Y192" s="98">
        <v>-399144</v>
      </c>
      <c r="Z192" s="98">
        <v>933</v>
      </c>
      <c r="AA192" s="98">
        <v>-72</v>
      </c>
      <c r="AB192" s="98">
        <v>-9017</v>
      </c>
      <c r="AC192" s="98">
        <v>0</v>
      </c>
      <c r="AD192" s="99">
        <v>27</v>
      </c>
    </row>
    <row r="193" spans="1:30" s="4" customFormat="1" ht="15" customHeight="1" x14ac:dyDescent="0.25">
      <c r="A193" s="7"/>
      <c r="B193" s="12" t="s">
        <v>50</v>
      </c>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9"/>
    </row>
    <row r="194" spans="1:30" s="4" customFormat="1" ht="15" customHeight="1" x14ac:dyDescent="0.25">
      <c r="A194" s="7" t="s">
        <v>29</v>
      </c>
      <c r="B194" s="10" t="s">
        <v>323</v>
      </c>
      <c r="C194" s="98">
        <v>44942</v>
      </c>
      <c r="D194" s="98">
        <v>557250</v>
      </c>
      <c r="E194" s="98">
        <v>8948</v>
      </c>
      <c r="F194" s="98">
        <v>14695</v>
      </c>
      <c r="G194" s="98">
        <v>219945</v>
      </c>
      <c r="H194" s="98">
        <v>25444</v>
      </c>
      <c r="I194" s="98">
        <v>246631</v>
      </c>
      <c r="J194" s="98">
        <v>187976</v>
      </c>
      <c r="K194" s="98">
        <v>129526</v>
      </c>
      <c r="L194" s="98">
        <v>32148</v>
      </c>
      <c r="M194" s="98">
        <v>-784960</v>
      </c>
      <c r="N194" s="98">
        <v>2851</v>
      </c>
      <c r="O194" s="98">
        <v>2401100</v>
      </c>
      <c r="P194" s="98">
        <v>247018</v>
      </c>
      <c r="Q194" s="98">
        <v>95761</v>
      </c>
      <c r="R194" s="98">
        <v>17136</v>
      </c>
      <c r="S194" s="98">
        <v>11006</v>
      </c>
      <c r="T194" s="98">
        <v>185058</v>
      </c>
      <c r="U194" s="98">
        <v>-254260</v>
      </c>
      <c r="V194" s="98">
        <v>34737</v>
      </c>
      <c r="W194" s="98">
        <v>285594</v>
      </c>
      <c r="X194" s="98">
        <v>84788</v>
      </c>
      <c r="Y194" s="98">
        <v>1481531</v>
      </c>
      <c r="Z194" s="98">
        <v>-214519</v>
      </c>
      <c r="AA194" s="98">
        <v>0</v>
      </c>
      <c r="AB194" s="98">
        <v>17693</v>
      </c>
      <c r="AC194" s="98">
        <v>117</v>
      </c>
      <c r="AD194" s="99">
        <v>37363</v>
      </c>
    </row>
    <row r="195" spans="1:30" s="4" customFormat="1" ht="15" customHeight="1" x14ac:dyDescent="0.25">
      <c r="A195" s="7"/>
      <c r="B195" s="12" t="s">
        <v>324</v>
      </c>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9"/>
    </row>
    <row r="196" spans="1:30" s="4" customFormat="1" ht="15" customHeight="1" x14ac:dyDescent="0.25">
      <c r="A196" s="7" t="s">
        <v>325</v>
      </c>
      <c r="B196" s="10" t="s">
        <v>326</v>
      </c>
      <c r="C196" s="98">
        <v>10083</v>
      </c>
      <c r="D196" s="98">
        <v>106383</v>
      </c>
      <c r="E196" s="98">
        <v>-2574</v>
      </c>
      <c r="F196" s="98">
        <v>570</v>
      </c>
      <c r="G196" s="98">
        <v>5800</v>
      </c>
      <c r="H196" s="98">
        <v>1392</v>
      </c>
      <c r="I196" s="98">
        <v>16683</v>
      </c>
      <c r="J196" s="98">
        <v>21775</v>
      </c>
      <c r="K196" s="98">
        <v>8307</v>
      </c>
      <c r="L196" s="98">
        <v>3287</v>
      </c>
      <c r="M196" s="98">
        <v>4078</v>
      </c>
      <c r="N196" s="98">
        <v>2239</v>
      </c>
      <c r="O196" s="98">
        <v>79823</v>
      </c>
      <c r="P196" s="98">
        <v>14481</v>
      </c>
      <c r="Q196" s="98">
        <v>-225027</v>
      </c>
      <c r="R196" s="98">
        <v>1535</v>
      </c>
      <c r="S196" s="98">
        <v>1891</v>
      </c>
      <c r="T196" s="98">
        <v>43577</v>
      </c>
      <c r="U196" s="98">
        <v>12849</v>
      </c>
      <c r="V196" s="98">
        <v>18175</v>
      </c>
      <c r="W196" s="98">
        <v>6992</v>
      </c>
      <c r="X196" s="98">
        <v>13645</v>
      </c>
      <c r="Y196" s="98">
        <v>348903</v>
      </c>
      <c r="Z196" s="98">
        <v>-50907</v>
      </c>
      <c r="AA196" s="98">
        <v>13066</v>
      </c>
      <c r="AB196" s="98">
        <v>1781</v>
      </c>
      <c r="AC196" s="98">
        <v>1772</v>
      </c>
      <c r="AD196" s="99">
        <v>1224</v>
      </c>
    </row>
    <row r="197" spans="1:30" s="4" customFormat="1" ht="15" customHeight="1" x14ac:dyDescent="0.25">
      <c r="A197" s="7"/>
      <c r="B197" s="12" t="s">
        <v>327</v>
      </c>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9"/>
    </row>
    <row r="198" spans="1:30" s="1" customFormat="1" ht="15" customHeight="1" x14ac:dyDescent="0.25">
      <c r="A198" s="7" t="s">
        <v>328</v>
      </c>
      <c r="B198" s="10" t="s">
        <v>329</v>
      </c>
      <c r="C198" s="98">
        <v>0</v>
      </c>
      <c r="D198" s="98">
        <v>0</v>
      </c>
      <c r="E198" s="98">
        <v>0</v>
      </c>
      <c r="F198" s="98">
        <v>0</v>
      </c>
      <c r="G198" s="98">
        <v>0</v>
      </c>
      <c r="H198" s="98">
        <v>0</v>
      </c>
      <c r="I198" s="98">
        <v>0</v>
      </c>
      <c r="J198" s="98">
        <v>0</v>
      </c>
      <c r="K198" s="98">
        <v>0</v>
      </c>
      <c r="L198" s="98">
        <v>0</v>
      </c>
      <c r="M198" s="98">
        <v>0</v>
      </c>
      <c r="N198" s="98">
        <v>0</v>
      </c>
      <c r="O198" s="98">
        <v>0</v>
      </c>
      <c r="P198" s="98">
        <v>0</v>
      </c>
      <c r="Q198" s="98">
        <v>0</v>
      </c>
      <c r="R198" s="98">
        <v>0</v>
      </c>
      <c r="S198" s="98">
        <v>0</v>
      </c>
      <c r="T198" s="98">
        <v>0</v>
      </c>
      <c r="U198" s="98">
        <v>0</v>
      </c>
      <c r="V198" s="98">
        <v>0</v>
      </c>
      <c r="W198" s="98">
        <v>0</v>
      </c>
      <c r="X198" s="98">
        <v>0</v>
      </c>
      <c r="Y198" s="98">
        <v>0</v>
      </c>
      <c r="Z198" s="98">
        <v>0</v>
      </c>
      <c r="AA198" s="98">
        <v>0</v>
      </c>
      <c r="AB198" s="98">
        <v>0</v>
      </c>
      <c r="AC198" s="98">
        <v>0</v>
      </c>
      <c r="AD198" s="99">
        <v>0</v>
      </c>
    </row>
    <row r="199" spans="1:30" s="1" customFormat="1" ht="15" customHeight="1" x14ac:dyDescent="0.25">
      <c r="A199" s="7"/>
      <c r="B199" s="12" t="s">
        <v>330</v>
      </c>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9"/>
    </row>
    <row r="200" spans="1:30" s="1" customFormat="1" ht="15" customHeight="1" x14ac:dyDescent="0.25">
      <c r="A200" s="14"/>
      <c r="B200" s="15" t="s">
        <v>51</v>
      </c>
      <c r="C200" s="22">
        <v>502308</v>
      </c>
      <c r="D200" s="22">
        <v>1947302</v>
      </c>
      <c r="E200" s="22">
        <v>24782</v>
      </c>
      <c r="F200" s="22">
        <v>35224</v>
      </c>
      <c r="G200" s="22">
        <v>5849476</v>
      </c>
      <c r="H200" s="22">
        <v>45513</v>
      </c>
      <c r="I200" s="22">
        <v>269650</v>
      </c>
      <c r="J200" s="22">
        <v>303712</v>
      </c>
      <c r="K200" s="22">
        <v>312336</v>
      </c>
      <c r="L200" s="22">
        <v>97966</v>
      </c>
      <c r="M200" s="22">
        <v>1696638</v>
      </c>
      <c r="N200" s="22">
        <v>187134</v>
      </c>
      <c r="O200" s="22">
        <v>7043388</v>
      </c>
      <c r="P200" s="22">
        <v>335046</v>
      </c>
      <c r="Q200" s="22">
        <v>4519767</v>
      </c>
      <c r="R200" s="22">
        <v>38889</v>
      </c>
      <c r="S200" s="22">
        <v>76560</v>
      </c>
      <c r="T200" s="22">
        <v>1288719</v>
      </c>
      <c r="U200" s="22">
        <v>233362</v>
      </c>
      <c r="V200" s="22">
        <v>140007</v>
      </c>
      <c r="W200" s="22">
        <v>791888</v>
      </c>
      <c r="X200" s="22">
        <v>165026</v>
      </c>
      <c r="Y200" s="22">
        <v>3014665</v>
      </c>
      <c r="Z200" s="22">
        <v>554303</v>
      </c>
      <c r="AA200" s="22">
        <v>12994</v>
      </c>
      <c r="AB200" s="22">
        <v>37350</v>
      </c>
      <c r="AC200" s="22">
        <v>1889</v>
      </c>
      <c r="AD200" s="26">
        <v>113614</v>
      </c>
    </row>
    <row r="201" spans="1:30" ht="15" customHeight="1" x14ac:dyDescent="0.25">
      <c r="A201" s="16"/>
      <c r="B201" s="17" t="s">
        <v>52</v>
      </c>
      <c r="C201" s="103">
        <v>7337740</v>
      </c>
      <c r="D201" s="103">
        <v>32827384</v>
      </c>
      <c r="E201" s="103">
        <v>31020</v>
      </c>
      <c r="F201" s="103">
        <v>257936</v>
      </c>
      <c r="G201" s="103">
        <v>55451347</v>
      </c>
      <c r="H201" s="103">
        <v>954074</v>
      </c>
      <c r="I201" s="103">
        <v>2401133</v>
      </c>
      <c r="J201" s="103">
        <v>1780683</v>
      </c>
      <c r="K201" s="103">
        <v>1356601</v>
      </c>
      <c r="L201" s="103">
        <v>564225</v>
      </c>
      <c r="M201" s="103">
        <v>19969214</v>
      </c>
      <c r="N201" s="103">
        <v>279888</v>
      </c>
      <c r="O201" s="103">
        <v>86320300</v>
      </c>
      <c r="P201" s="103">
        <v>1432514</v>
      </c>
      <c r="Q201" s="103">
        <v>44440387</v>
      </c>
      <c r="R201" s="103">
        <v>642244</v>
      </c>
      <c r="S201" s="103">
        <v>548951</v>
      </c>
      <c r="T201" s="103">
        <v>15851231</v>
      </c>
      <c r="U201" s="103">
        <v>3826145</v>
      </c>
      <c r="V201" s="103">
        <v>2120085</v>
      </c>
      <c r="W201" s="103">
        <v>7726777</v>
      </c>
      <c r="X201" s="103">
        <v>2047872</v>
      </c>
      <c r="Y201" s="103">
        <v>45988048</v>
      </c>
      <c r="Z201" s="103">
        <v>2589667</v>
      </c>
      <c r="AA201" s="103">
        <v>5011932</v>
      </c>
      <c r="AB201" s="103">
        <v>1107918</v>
      </c>
      <c r="AC201" s="103">
        <v>21708</v>
      </c>
      <c r="AD201" s="104">
        <v>4356092</v>
      </c>
    </row>
    <row r="202" spans="1:30" ht="15" customHeight="1" x14ac:dyDescent="0.25">
      <c r="A202" s="1"/>
      <c r="B202" s="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row>
    <row r="203" spans="1:30" ht="15" customHeight="1" x14ac:dyDescent="0.25">
      <c r="A203" s="18" t="s">
        <v>135</v>
      </c>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row>
    <row r="204" spans="1:30" ht="15" customHeight="1" x14ac:dyDescent="0.25">
      <c r="A204" s="19" t="s">
        <v>53</v>
      </c>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row>
    <row r="205" spans="1:30" x14ac:dyDescent="0.25">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row>
    <row r="206" spans="1:30" x14ac:dyDescent="0.25">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row>
    <row r="207" spans="1:30" x14ac:dyDescent="0.25">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row>
    <row r="208" spans="1:30" x14ac:dyDescent="0.25">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row>
    <row r="209" spans="3:30" x14ac:dyDescent="0.25">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row>
    <row r="210" spans="3:30" x14ac:dyDescent="0.25">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row>
  </sheetData>
  <pageMargins left="0.70866141732283472" right="0.70866141732283472" top="0.27559055118110237" bottom="0.39370078740157483" header="0.15748031496062992" footer="0.31496062992125984"/>
  <pageSetup paperSize="9"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D213"/>
  <sheetViews>
    <sheetView showGridLines="0" zoomScaleNormal="100" workbookViewId="0">
      <pane xSplit="2" ySplit="4" topLeftCell="Q5" activePane="bottomRight" state="frozen"/>
      <selection activeCell="D27" sqref="D27:D28"/>
      <selection pane="topRight" activeCell="D27" sqref="D27:D28"/>
      <selection pane="bottomLeft" activeCell="D27" sqref="D27:D28"/>
      <selection pane="bottomRight" activeCell="B28" sqref="B28"/>
    </sheetView>
  </sheetViews>
  <sheetFormatPr defaultRowHeight="15" x14ac:dyDescent="0.25"/>
  <cols>
    <col min="1" max="1" width="5.7109375" customWidth="1"/>
    <col min="2" max="2" width="64.5703125" style="2" bestFit="1" customWidth="1"/>
    <col min="3" max="3" width="10.85546875" style="20" bestFit="1" customWidth="1"/>
    <col min="4" max="4" width="11.7109375" style="20" bestFit="1" customWidth="1"/>
    <col min="5" max="7" width="10" style="20" customWidth="1"/>
    <col min="8" max="8" width="11.7109375" style="20" bestFit="1" customWidth="1"/>
    <col min="9" max="9" width="10" style="20" customWidth="1"/>
    <col min="10" max="10" width="10.85546875" style="20" bestFit="1" customWidth="1"/>
    <col min="11" max="11" width="10" style="20" customWidth="1"/>
    <col min="12" max="14" width="11.7109375" style="20" bestFit="1" customWidth="1"/>
    <col min="15" max="16" width="10" style="20" customWidth="1"/>
    <col min="17" max="17" width="10.85546875" style="20" bestFit="1" customWidth="1"/>
    <col min="18" max="18" width="10" style="20" customWidth="1"/>
    <col min="19" max="19" width="11.7109375" style="20" bestFit="1" customWidth="1"/>
    <col min="20" max="21" width="10.85546875" style="20" bestFit="1" customWidth="1"/>
    <col min="22" max="22" width="10" style="20" customWidth="1"/>
    <col min="23" max="23" width="10.85546875" style="20" bestFit="1" customWidth="1"/>
    <col min="24" max="24" width="13.5703125" style="20" bestFit="1" customWidth="1"/>
    <col min="25" max="25" width="14.42578125" style="20" bestFit="1" customWidth="1"/>
    <col min="26" max="26" width="10.85546875" style="20" bestFit="1" customWidth="1"/>
    <col min="27" max="28" width="10" style="20" customWidth="1"/>
    <col min="29" max="29" width="10" style="124" customWidth="1"/>
    <col min="30" max="30" width="10.85546875" style="20" bestFit="1" customWidth="1"/>
    <col min="32" max="32" width="10.85546875" bestFit="1" customWidth="1"/>
  </cols>
  <sheetData>
    <row r="1" spans="1:30" x14ac:dyDescent="0.25">
      <c r="A1" s="65" t="s">
        <v>40</v>
      </c>
    </row>
    <row r="2" spans="1:30" x14ac:dyDescent="0.25">
      <c r="A2" s="65" t="s">
        <v>349</v>
      </c>
      <c r="B2" s="5"/>
    </row>
    <row r="3" spans="1:30" ht="15.75" customHeight="1" x14ac:dyDescent="0.25">
      <c r="A3" s="67" t="s">
        <v>161</v>
      </c>
      <c r="B3" s="5"/>
      <c r="AC3" s="20"/>
    </row>
    <row r="4" spans="1:30" s="66" customFormat="1" ht="30" customHeight="1" x14ac:dyDescent="0.25">
      <c r="A4" s="69"/>
      <c r="B4" s="6"/>
      <c r="C4" s="46" t="s">
        <v>162</v>
      </c>
      <c r="D4" s="46" t="s">
        <v>30</v>
      </c>
      <c r="E4" s="46" t="s">
        <v>163</v>
      </c>
      <c r="F4" s="46" t="s">
        <v>343</v>
      </c>
      <c r="G4" s="46" t="s">
        <v>31</v>
      </c>
      <c r="H4" s="46" t="s">
        <v>32</v>
      </c>
      <c r="I4" s="46" t="s">
        <v>164</v>
      </c>
      <c r="J4" s="46" t="s">
        <v>1</v>
      </c>
      <c r="K4" s="46" t="s">
        <v>34</v>
      </c>
      <c r="L4" s="46" t="s">
        <v>35</v>
      </c>
      <c r="M4" s="46" t="s">
        <v>36</v>
      </c>
      <c r="N4" s="44" t="s">
        <v>344</v>
      </c>
      <c r="O4" s="44" t="s">
        <v>2</v>
      </c>
      <c r="P4" s="46" t="s">
        <v>37</v>
      </c>
      <c r="Q4" s="46" t="s">
        <v>54</v>
      </c>
      <c r="R4" s="44" t="s">
        <v>55</v>
      </c>
      <c r="S4" s="46" t="s">
        <v>33</v>
      </c>
      <c r="T4" s="46" t="s">
        <v>346</v>
      </c>
      <c r="U4" s="46" t="s">
        <v>0</v>
      </c>
      <c r="V4" s="46" t="s">
        <v>105</v>
      </c>
      <c r="W4" s="46" t="s">
        <v>173</v>
      </c>
      <c r="X4" s="46" t="s">
        <v>174</v>
      </c>
      <c r="Y4" s="46" t="s">
        <v>38</v>
      </c>
      <c r="Z4" s="46" t="s">
        <v>348</v>
      </c>
      <c r="AA4" s="46" t="s">
        <v>176</v>
      </c>
      <c r="AB4" s="46" t="s">
        <v>39</v>
      </c>
      <c r="AC4" s="46" t="s">
        <v>178</v>
      </c>
      <c r="AD4" s="47" t="s">
        <v>175</v>
      </c>
    </row>
    <row r="5" spans="1:30" x14ac:dyDescent="0.25">
      <c r="A5" s="93"/>
      <c r="B5" s="111" t="s">
        <v>335</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2"/>
    </row>
    <row r="6" spans="1:30" s="1" customFormat="1" ht="15" customHeight="1" x14ac:dyDescent="0.25">
      <c r="A6" s="7" t="s">
        <v>9</v>
      </c>
      <c r="B6" s="10" t="s">
        <v>182</v>
      </c>
      <c r="C6" s="75">
        <v>274885</v>
      </c>
      <c r="D6" s="75">
        <v>876620</v>
      </c>
      <c r="E6" s="75">
        <v>0</v>
      </c>
      <c r="F6" s="75">
        <v>33032</v>
      </c>
      <c r="G6" s="75">
        <v>790733</v>
      </c>
      <c r="H6" s="75">
        <v>80</v>
      </c>
      <c r="I6" s="75">
        <v>0</v>
      </c>
      <c r="J6" s="75">
        <v>50658</v>
      </c>
      <c r="K6" s="75">
        <v>7106</v>
      </c>
      <c r="L6" s="75">
        <v>7479</v>
      </c>
      <c r="M6" s="75">
        <v>381288</v>
      </c>
      <c r="N6" s="75">
        <v>0</v>
      </c>
      <c r="O6" s="75">
        <v>867353</v>
      </c>
      <c r="P6" s="75">
        <v>12324</v>
      </c>
      <c r="Q6" s="75">
        <v>1464402</v>
      </c>
      <c r="R6" s="75">
        <v>4842</v>
      </c>
      <c r="S6" s="75">
        <v>0</v>
      </c>
      <c r="T6" s="75">
        <v>340133</v>
      </c>
      <c r="U6" s="75">
        <v>243237</v>
      </c>
      <c r="V6" s="75">
        <v>6725</v>
      </c>
      <c r="W6" s="75">
        <v>164673</v>
      </c>
      <c r="X6" s="75">
        <v>10024</v>
      </c>
      <c r="Y6" s="75">
        <v>877916</v>
      </c>
      <c r="Z6" s="75">
        <v>37529</v>
      </c>
      <c r="AA6" s="75">
        <v>26649</v>
      </c>
      <c r="AB6" s="75">
        <v>8069</v>
      </c>
      <c r="AC6" s="75">
        <v>0</v>
      </c>
      <c r="AD6" s="76">
        <v>17319</v>
      </c>
    </row>
    <row r="7" spans="1:30" s="1" customFormat="1" ht="15" customHeight="1" x14ac:dyDescent="0.25">
      <c r="A7" s="7"/>
      <c r="B7" s="11" t="s">
        <v>183</v>
      </c>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23"/>
    </row>
    <row r="8" spans="1:30" ht="15" customHeight="1" x14ac:dyDescent="0.25">
      <c r="A8" s="78"/>
      <c r="B8" s="79" t="s">
        <v>184</v>
      </c>
      <c r="C8" s="109">
        <v>64497</v>
      </c>
      <c r="D8" s="109">
        <v>219776</v>
      </c>
      <c r="E8" s="109">
        <v>0</v>
      </c>
      <c r="F8" s="109">
        <v>91</v>
      </c>
      <c r="G8" s="109">
        <v>335912</v>
      </c>
      <c r="H8" s="109">
        <v>80</v>
      </c>
      <c r="I8" s="109">
        <v>0</v>
      </c>
      <c r="J8" s="109">
        <v>1370</v>
      </c>
      <c r="K8" s="109">
        <v>50</v>
      </c>
      <c r="L8" s="109">
        <v>464</v>
      </c>
      <c r="M8" s="109">
        <v>211646</v>
      </c>
      <c r="N8" s="109">
        <v>0</v>
      </c>
      <c r="O8" s="109">
        <v>325372</v>
      </c>
      <c r="P8" s="109">
        <v>2</v>
      </c>
      <c r="Q8" s="109">
        <v>175575</v>
      </c>
      <c r="R8" s="109">
        <v>4842</v>
      </c>
      <c r="S8" s="109">
        <v>0</v>
      </c>
      <c r="T8" s="109">
        <v>102219</v>
      </c>
      <c r="U8" s="109">
        <v>14222</v>
      </c>
      <c r="V8" s="109">
        <v>2</v>
      </c>
      <c r="W8" s="109">
        <v>39706</v>
      </c>
      <c r="X8" s="109">
        <v>23</v>
      </c>
      <c r="Y8" s="109">
        <v>224158</v>
      </c>
      <c r="Z8" s="109">
        <v>37529</v>
      </c>
      <c r="AA8" s="109">
        <v>848</v>
      </c>
      <c r="AB8" s="109">
        <v>1</v>
      </c>
      <c r="AC8" s="109">
        <v>0</v>
      </c>
      <c r="AD8" s="115">
        <v>4312</v>
      </c>
    </row>
    <row r="9" spans="1:30" ht="15" customHeight="1" x14ac:dyDescent="0.25">
      <c r="A9" s="78"/>
      <c r="B9" s="82" t="s">
        <v>186</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D9" s="125"/>
    </row>
    <row r="10" spans="1:30" ht="15" customHeight="1" x14ac:dyDescent="0.25">
      <c r="A10" s="83"/>
      <c r="B10" s="79" t="s">
        <v>187</v>
      </c>
      <c r="C10" s="109">
        <v>210388</v>
      </c>
      <c r="D10" s="109">
        <v>656844</v>
      </c>
      <c r="E10" s="109">
        <v>0</v>
      </c>
      <c r="F10" s="109">
        <v>32941</v>
      </c>
      <c r="G10" s="109">
        <v>454821</v>
      </c>
      <c r="H10" s="109">
        <v>0</v>
      </c>
      <c r="I10" s="109">
        <v>0</v>
      </c>
      <c r="J10" s="109">
        <v>49288</v>
      </c>
      <c r="K10" s="109">
        <v>7056</v>
      </c>
      <c r="L10" s="109">
        <v>7015</v>
      </c>
      <c r="M10" s="109">
        <v>169642</v>
      </c>
      <c r="N10" s="109">
        <v>0</v>
      </c>
      <c r="O10" s="109">
        <v>541981</v>
      </c>
      <c r="P10" s="109">
        <v>12322</v>
      </c>
      <c r="Q10" s="109">
        <v>1288827</v>
      </c>
      <c r="R10" s="109">
        <v>0</v>
      </c>
      <c r="S10" s="109">
        <v>0</v>
      </c>
      <c r="T10" s="109">
        <v>237914</v>
      </c>
      <c r="U10" s="109">
        <v>229015</v>
      </c>
      <c r="V10" s="109">
        <v>6723</v>
      </c>
      <c r="W10" s="109">
        <v>124967</v>
      </c>
      <c r="X10" s="109">
        <v>10001</v>
      </c>
      <c r="Y10" s="109">
        <v>653758</v>
      </c>
      <c r="Z10" s="109">
        <v>0</v>
      </c>
      <c r="AA10" s="109">
        <v>25801</v>
      </c>
      <c r="AB10" s="109">
        <v>8068</v>
      </c>
      <c r="AC10" s="109">
        <v>0</v>
      </c>
      <c r="AD10" s="115">
        <v>13007</v>
      </c>
    </row>
    <row r="11" spans="1:30" ht="15" customHeight="1" x14ac:dyDescent="0.25">
      <c r="A11" s="83"/>
      <c r="B11" s="82" t="s">
        <v>188</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D11" s="125"/>
    </row>
    <row r="12" spans="1:30" s="1" customFormat="1" ht="15" customHeight="1" x14ac:dyDescent="0.25">
      <c r="A12" s="7" t="s">
        <v>10</v>
      </c>
      <c r="B12" s="10" t="s">
        <v>189</v>
      </c>
      <c r="C12" s="98">
        <v>35607</v>
      </c>
      <c r="D12" s="98">
        <v>135867</v>
      </c>
      <c r="E12" s="98">
        <v>4784</v>
      </c>
      <c r="F12" s="98">
        <v>18344</v>
      </c>
      <c r="G12" s="98">
        <v>312595</v>
      </c>
      <c r="H12" s="98">
        <v>96978</v>
      </c>
      <c r="I12" s="98">
        <v>168880</v>
      </c>
      <c r="J12" s="98">
        <v>70174</v>
      </c>
      <c r="K12" s="98">
        <v>4199</v>
      </c>
      <c r="L12" s="98">
        <v>3839</v>
      </c>
      <c r="M12" s="98">
        <v>71039</v>
      </c>
      <c r="N12" s="98">
        <v>46420</v>
      </c>
      <c r="O12" s="98">
        <v>372437</v>
      </c>
      <c r="P12" s="98">
        <v>2719</v>
      </c>
      <c r="Q12" s="98">
        <v>116774</v>
      </c>
      <c r="R12" s="98">
        <v>11075</v>
      </c>
      <c r="S12" s="98">
        <v>68820</v>
      </c>
      <c r="T12" s="98">
        <v>75691</v>
      </c>
      <c r="U12" s="98">
        <v>354797</v>
      </c>
      <c r="V12" s="98">
        <v>84766</v>
      </c>
      <c r="W12" s="98">
        <v>98768</v>
      </c>
      <c r="X12" s="98">
        <v>4482</v>
      </c>
      <c r="Y12" s="98">
        <v>288734</v>
      </c>
      <c r="Z12" s="98">
        <v>88759</v>
      </c>
      <c r="AA12" s="98">
        <v>8573</v>
      </c>
      <c r="AB12" s="98">
        <v>5530</v>
      </c>
      <c r="AC12" s="98">
        <v>4416</v>
      </c>
      <c r="AD12" s="99">
        <v>83446</v>
      </c>
    </row>
    <row r="13" spans="1:30" s="1" customFormat="1" ht="15" customHeight="1" x14ac:dyDescent="0.25">
      <c r="A13" s="7"/>
      <c r="B13" s="11" t="s">
        <v>190</v>
      </c>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23"/>
    </row>
    <row r="14" spans="1:30" s="1" customFormat="1" ht="15" customHeight="1" x14ac:dyDescent="0.25">
      <c r="A14" s="7" t="s">
        <v>11</v>
      </c>
      <c r="B14" s="10" t="s">
        <v>191</v>
      </c>
      <c r="C14" s="98">
        <v>41</v>
      </c>
      <c r="D14" s="98">
        <v>345545</v>
      </c>
      <c r="E14" s="98">
        <v>0</v>
      </c>
      <c r="F14" s="98">
        <v>7636</v>
      </c>
      <c r="G14" s="98">
        <v>953557</v>
      </c>
      <c r="H14" s="98">
        <v>0</v>
      </c>
      <c r="I14" s="98">
        <v>45877</v>
      </c>
      <c r="J14" s="98">
        <v>13472</v>
      </c>
      <c r="K14" s="98">
        <v>50546</v>
      </c>
      <c r="L14" s="98">
        <v>35999</v>
      </c>
      <c r="M14" s="98">
        <v>78161</v>
      </c>
      <c r="N14" s="98">
        <v>0</v>
      </c>
      <c r="O14" s="98">
        <v>6421549</v>
      </c>
      <c r="P14" s="98">
        <v>608022</v>
      </c>
      <c r="Q14" s="98">
        <v>665364</v>
      </c>
      <c r="R14" s="98">
        <v>3</v>
      </c>
      <c r="S14" s="98">
        <v>109</v>
      </c>
      <c r="T14" s="98">
        <v>411</v>
      </c>
      <c r="U14" s="98">
        <v>55313</v>
      </c>
      <c r="V14" s="98">
        <v>0</v>
      </c>
      <c r="W14" s="98">
        <v>39288</v>
      </c>
      <c r="X14" s="98">
        <v>0</v>
      </c>
      <c r="Y14" s="98">
        <v>1709338</v>
      </c>
      <c r="Z14" s="98">
        <v>393967</v>
      </c>
      <c r="AA14" s="98">
        <v>0</v>
      </c>
      <c r="AB14" s="98">
        <v>5381</v>
      </c>
      <c r="AC14" s="98">
        <v>0</v>
      </c>
      <c r="AD14" s="99">
        <v>9213</v>
      </c>
    </row>
    <row r="15" spans="1:30" s="1" customFormat="1" ht="15" customHeight="1" x14ac:dyDescent="0.25">
      <c r="A15" s="7"/>
      <c r="B15" s="11" t="s">
        <v>41</v>
      </c>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23"/>
    </row>
    <row r="16" spans="1:30" ht="15" customHeight="1" x14ac:dyDescent="0.25">
      <c r="A16" s="83"/>
      <c r="B16" s="79" t="s">
        <v>192</v>
      </c>
      <c r="C16" s="80">
        <v>0</v>
      </c>
      <c r="D16" s="80">
        <v>25561</v>
      </c>
      <c r="E16" s="80">
        <v>0</v>
      </c>
      <c r="F16" s="80">
        <v>437</v>
      </c>
      <c r="G16" s="80">
        <v>54152</v>
      </c>
      <c r="H16" s="80">
        <v>0</v>
      </c>
      <c r="I16" s="80">
        <v>0</v>
      </c>
      <c r="J16" s="80">
        <v>4012</v>
      </c>
      <c r="K16" s="80">
        <v>13195</v>
      </c>
      <c r="L16" s="80">
        <v>980</v>
      </c>
      <c r="M16" s="80">
        <v>14661</v>
      </c>
      <c r="N16" s="80">
        <v>0</v>
      </c>
      <c r="O16" s="80">
        <v>4819516</v>
      </c>
      <c r="P16" s="80">
        <v>2655</v>
      </c>
      <c r="Q16" s="80">
        <v>0</v>
      </c>
      <c r="R16" s="80">
        <v>0</v>
      </c>
      <c r="S16" s="80">
        <v>0</v>
      </c>
      <c r="T16" s="80">
        <v>0</v>
      </c>
      <c r="U16" s="80">
        <v>0</v>
      </c>
      <c r="V16" s="80">
        <v>0</v>
      </c>
      <c r="W16" s="80">
        <v>0</v>
      </c>
      <c r="X16" s="80">
        <v>0</v>
      </c>
      <c r="Y16" s="80">
        <v>0</v>
      </c>
      <c r="Z16" s="80">
        <v>8008</v>
      </c>
      <c r="AA16" s="80">
        <v>0</v>
      </c>
      <c r="AB16" s="80">
        <v>0</v>
      </c>
      <c r="AC16" s="80">
        <v>0</v>
      </c>
      <c r="AD16" s="81">
        <v>0</v>
      </c>
    </row>
    <row r="17" spans="1:30" ht="15" customHeight="1" x14ac:dyDescent="0.25">
      <c r="A17" s="83"/>
      <c r="B17" s="82" t="s">
        <v>193</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D17" s="125"/>
    </row>
    <row r="18" spans="1:30" ht="15" customHeight="1" x14ac:dyDescent="0.25">
      <c r="A18" s="83"/>
      <c r="B18" s="79" t="s">
        <v>194</v>
      </c>
      <c r="C18" s="75">
        <v>0</v>
      </c>
      <c r="D18" s="75">
        <v>20047</v>
      </c>
      <c r="E18" s="75">
        <v>0</v>
      </c>
      <c r="F18" s="75">
        <v>5346</v>
      </c>
      <c r="G18" s="75">
        <v>72493</v>
      </c>
      <c r="H18" s="75">
        <v>0</v>
      </c>
      <c r="I18" s="75">
        <v>0</v>
      </c>
      <c r="J18" s="75">
        <v>2441</v>
      </c>
      <c r="K18" s="75">
        <v>4805</v>
      </c>
      <c r="L18" s="75">
        <v>24590</v>
      </c>
      <c r="M18" s="75">
        <v>23110</v>
      </c>
      <c r="N18" s="75">
        <v>0</v>
      </c>
      <c r="O18" s="75">
        <v>0</v>
      </c>
      <c r="P18" s="75">
        <v>11760</v>
      </c>
      <c r="Q18" s="75">
        <v>1</v>
      </c>
      <c r="R18" s="75">
        <v>0</v>
      </c>
      <c r="S18" s="75">
        <v>0</v>
      </c>
      <c r="T18" s="75">
        <v>0</v>
      </c>
      <c r="U18" s="75">
        <v>0</v>
      </c>
      <c r="V18" s="75">
        <v>0</v>
      </c>
      <c r="W18" s="75">
        <v>0</v>
      </c>
      <c r="X18" s="75">
        <v>0</v>
      </c>
      <c r="Y18" s="75">
        <v>0</v>
      </c>
      <c r="Z18" s="75">
        <v>66086</v>
      </c>
      <c r="AA18" s="75">
        <v>0</v>
      </c>
      <c r="AB18" s="75">
        <v>0</v>
      </c>
      <c r="AC18" s="75">
        <v>0</v>
      </c>
      <c r="AD18" s="76">
        <v>0</v>
      </c>
    </row>
    <row r="19" spans="1:30" ht="15" customHeight="1" x14ac:dyDescent="0.25">
      <c r="A19" s="83"/>
      <c r="B19" s="82" t="s">
        <v>195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D19" s="125"/>
    </row>
    <row r="20" spans="1:30" ht="15" customHeight="1" x14ac:dyDescent="0.25">
      <c r="A20" s="78"/>
      <c r="B20" s="79" t="s">
        <v>196</v>
      </c>
      <c r="C20" s="75">
        <v>0</v>
      </c>
      <c r="D20" s="75">
        <v>96438</v>
      </c>
      <c r="E20" s="75">
        <v>0</v>
      </c>
      <c r="F20" s="75">
        <v>1106</v>
      </c>
      <c r="G20" s="75">
        <v>370</v>
      </c>
      <c r="H20" s="75">
        <v>0</v>
      </c>
      <c r="I20" s="75">
        <v>0</v>
      </c>
      <c r="J20" s="75">
        <v>2028</v>
      </c>
      <c r="K20" s="75">
        <v>0</v>
      </c>
      <c r="L20" s="75">
        <v>8511</v>
      </c>
      <c r="M20" s="75">
        <v>6870</v>
      </c>
      <c r="N20" s="75">
        <v>0</v>
      </c>
      <c r="O20" s="75">
        <v>32865</v>
      </c>
      <c r="P20" s="75">
        <v>4303</v>
      </c>
      <c r="Q20" s="75">
        <v>217</v>
      </c>
      <c r="R20" s="75">
        <v>0</v>
      </c>
      <c r="S20" s="75">
        <v>0</v>
      </c>
      <c r="T20" s="75">
        <v>0</v>
      </c>
      <c r="U20" s="75">
        <v>8263</v>
      </c>
      <c r="V20" s="75">
        <v>0</v>
      </c>
      <c r="W20" s="75">
        <v>0</v>
      </c>
      <c r="X20" s="75">
        <v>0</v>
      </c>
      <c r="Y20" s="75">
        <v>0</v>
      </c>
      <c r="Z20" s="75">
        <v>9666</v>
      </c>
      <c r="AA20" s="75">
        <v>0</v>
      </c>
      <c r="AB20" s="75">
        <v>0</v>
      </c>
      <c r="AC20" s="75">
        <v>0</v>
      </c>
      <c r="AD20" s="76">
        <v>0</v>
      </c>
    </row>
    <row r="21" spans="1:30" ht="15" customHeight="1" x14ac:dyDescent="0.25">
      <c r="A21" s="78"/>
      <c r="B21" s="82" t="s">
        <v>197</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D21" s="125"/>
    </row>
    <row r="22" spans="1:30" ht="15" customHeight="1" x14ac:dyDescent="0.25">
      <c r="A22" s="78"/>
      <c r="B22" s="79" t="s">
        <v>198</v>
      </c>
      <c r="C22" s="75">
        <v>0</v>
      </c>
      <c r="D22" s="75">
        <v>19591</v>
      </c>
      <c r="E22" s="75">
        <v>0</v>
      </c>
      <c r="F22" s="75">
        <v>670</v>
      </c>
      <c r="G22" s="75">
        <v>384</v>
      </c>
      <c r="H22" s="75">
        <v>0</v>
      </c>
      <c r="I22" s="75">
        <v>0</v>
      </c>
      <c r="J22" s="75">
        <v>1841</v>
      </c>
      <c r="K22" s="75">
        <v>0</v>
      </c>
      <c r="L22" s="75">
        <v>0</v>
      </c>
      <c r="M22" s="75">
        <v>298</v>
      </c>
      <c r="N22" s="75">
        <v>0</v>
      </c>
      <c r="O22" s="75">
        <v>0</v>
      </c>
      <c r="P22" s="75">
        <v>0</v>
      </c>
      <c r="Q22" s="75">
        <v>0</v>
      </c>
      <c r="R22" s="75">
        <v>0</v>
      </c>
      <c r="S22" s="75">
        <v>0</v>
      </c>
      <c r="T22" s="75">
        <v>0</v>
      </c>
      <c r="U22" s="75">
        <v>0</v>
      </c>
      <c r="V22" s="75">
        <v>0</v>
      </c>
      <c r="W22" s="75">
        <v>500</v>
      </c>
      <c r="X22" s="75">
        <v>0</v>
      </c>
      <c r="Y22" s="75">
        <v>0</v>
      </c>
      <c r="Z22" s="75">
        <v>0</v>
      </c>
      <c r="AA22" s="75">
        <v>0</v>
      </c>
      <c r="AB22" s="75">
        <v>0</v>
      </c>
      <c r="AC22" s="75">
        <v>0</v>
      </c>
      <c r="AD22" s="76">
        <v>0</v>
      </c>
    </row>
    <row r="23" spans="1:30" ht="15" customHeight="1" x14ac:dyDescent="0.25">
      <c r="A23" s="78"/>
      <c r="B23" s="82" t="s">
        <v>199</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D23" s="125"/>
    </row>
    <row r="24" spans="1:30" ht="15" customHeight="1" x14ac:dyDescent="0.25">
      <c r="A24" s="78"/>
      <c r="B24" s="79" t="s">
        <v>200</v>
      </c>
      <c r="C24" s="85">
        <v>41</v>
      </c>
      <c r="D24" s="85">
        <v>183908</v>
      </c>
      <c r="E24" s="85">
        <v>0</v>
      </c>
      <c r="F24" s="85">
        <v>77</v>
      </c>
      <c r="G24" s="85">
        <v>826158</v>
      </c>
      <c r="H24" s="85">
        <v>0</v>
      </c>
      <c r="I24" s="85">
        <v>45877</v>
      </c>
      <c r="J24" s="85">
        <v>3150</v>
      </c>
      <c r="K24" s="85">
        <v>32546</v>
      </c>
      <c r="L24" s="85">
        <v>1918</v>
      </c>
      <c r="M24" s="85">
        <v>33222</v>
      </c>
      <c r="N24" s="85">
        <v>0</v>
      </c>
      <c r="O24" s="85">
        <v>1569168</v>
      </c>
      <c r="P24" s="85">
        <v>589304</v>
      </c>
      <c r="Q24" s="85">
        <v>665146</v>
      </c>
      <c r="R24" s="85">
        <v>3</v>
      </c>
      <c r="S24" s="85">
        <v>109</v>
      </c>
      <c r="T24" s="85">
        <v>411</v>
      </c>
      <c r="U24" s="85">
        <v>47050</v>
      </c>
      <c r="V24" s="85">
        <v>0</v>
      </c>
      <c r="W24" s="85">
        <v>38788</v>
      </c>
      <c r="X24" s="85">
        <v>0</v>
      </c>
      <c r="Y24" s="85">
        <v>1709338</v>
      </c>
      <c r="Z24" s="85">
        <v>310207</v>
      </c>
      <c r="AA24" s="85">
        <v>0</v>
      </c>
      <c r="AB24" s="85">
        <v>5381</v>
      </c>
      <c r="AC24" s="85">
        <v>0</v>
      </c>
      <c r="AD24" s="86">
        <v>9213</v>
      </c>
    </row>
    <row r="25" spans="1:30" ht="15" customHeight="1" x14ac:dyDescent="0.25">
      <c r="A25" s="78"/>
      <c r="B25" s="82" t="s">
        <v>201</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D25" s="125"/>
    </row>
    <row r="26" spans="1:30" s="1" customFormat="1" ht="15" customHeight="1" x14ac:dyDescent="0.25">
      <c r="A26" s="7" t="s">
        <v>12</v>
      </c>
      <c r="B26" s="10" t="s">
        <v>202</v>
      </c>
      <c r="C26" s="98">
        <v>16299</v>
      </c>
      <c r="D26" s="98">
        <v>6746</v>
      </c>
      <c r="E26" s="98">
        <v>0</v>
      </c>
      <c r="F26" s="98">
        <v>5</v>
      </c>
      <c r="G26" s="98">
        <v>146664</v>
      </c>
      <c r="H26" s="98">
        <v>0</v>
      </c>
      <c r="I26" s="98">
        <v>0</v>
      </c>
      <c r="J26" s="98">
        <v>0</v>
      </c>
      <c r="K26" s="98">
        <v>0</v>
      </c>
      <c r="L26" s="98">
        <v>0</v>
      </c>
      <c r="M26" s="98">
        <v>0</v>
      </c>
      <c r="N26" s="98">
        <v>0</v>
      </c>
      <c r="O26" s="98">
        <v>547814</v>
      </c>
      <c r="P26" s="98">
        <v>0</v>
      </c>
      <c r="Q26" s="98">
        <v>4876</v>
      </c>
      <c r="R26" s="98">
        <v>0</v>
      </c>
      <c r="S26" s="98">
        <v>0</v>
      </c>
      <c r="T26" s="98">
        <v>0</v>
      </c>
      <c r="U26" s="98">
        <v>0</v>
      </c>
      <c r="V26" s="98">
        <v>1</v>
      </c>
      <c r="W26" s="98">
        <v>0</v>
      </c>
      <c r="X26" s="98">
        <v>0</v>
      </c>
      <c r="Y26" s="98">
        <v>0</v>
      </c>
      <c r="Z26" s="98">
        <v>0</v>
      </c>
      <c r="AA26" s="98">
        <v>0</v>
      </c>
      <c r="AB26" s="98">
        <v>0</v>
      </c>
      <c r="AC26" s="98">
        <v>0</v>
      </c>
      <c r="AD26" s="99">
        <v>0</v>
      </c>
    </row>
    <row r="27" spans="1:30" s="1" customFormat="1" ht="15" customHeight="1" x14ac:dyDescent="0.25">
      <c r="A27" s="7"/>
      <c r="B27" s="11" t="s">
        <v>203</v>
      </c>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23"/>
    </row>
    <row r="28" spans="1:30" ht="15" customHeight="1" x14ac:dyDescent="0.25">
      <c r="A28" s="78"/>
      <c r="B28" s="79" t="s">
        <v>204</v>
      </c>
      <c r="C28" s="80">
        <v>0</v>
      </c>
      <c r="D28" s="80">
        <v>0</v>
      </c>
      <c r="E28" s="80">
        <v>0</v>
      </c>
      <c r="F28" s="80">
        <v>0</v>
      </c>
      <c r="G28" s="80">
        <v>146664</v>
      </c>
      <c r="H28" s="80">
        <v>0</v>
      </c>
      <c r="I28" s="80">
        <v>0</v>
      </c>
      <c r="J28" s="80">
        <v>0</v>
      </c>
      <c r="K28" s="80">
        <v>0</v>
      </c>
      <c r="L28" s="80">
        <v>0</v>
      </c>
      <c r="M28" s="80">
        <v>0</v>
      </c>
      <c r="N28" s="80">
        <v>0</v>
      </c>
      <c r="O28" s="80">
        <v>0</v>
      </c>
      <c r="P28" s="80">
        <v>0</v>
      </c>
      <c r="Q28" s="80">
        <v>0</v>
      </c>
      <c r="R28" s="80">
        <v>0</v>
      </c>
      <c r="S28" s="80">
        <v>0</v>
      </c>
      <c r="T28" s="80">
        <v>0</v>
      </c>
      <c r="U28" s="80">
        <v>0</v>
      </c>
      <c r="V28" s="80">
        <v>0</v>
      </c>
      <c r="W28" s="80">
        <v>0</v>
      </c>
      <c r="X28" s="80">
        <v>0</v>
      </c>
      <c r="Y28" s="80">
        <v>0</v>
      </c>
      <c r="Z28" s="80">
        <v>0</v>
      </c>
      <c r="AA28" s="80">
        <v>0</v>
      </c>
      <c r="AB28" s="80">
        <v>0</v>
      </c>
      <c r="AC28" s="80">
        <v>0</v>
      </c>
      <c r="AD28" s="81">
        <v>0</v>
      </c>
    </row>
    <row r="29" spans="1:30" ht="15" customHeight="1" x14ac:dyDescent="0.25">
      <c r="A29" s="78"/>
      <c r="B29" s="82" t="s">
        <v>193</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D29" s="125"/>
    </row>
    <row r="30" spans="1:30" ht="15" customHeight="1" x14ac:dyDescent="0.25">
      <c r="A30" s="83"/>
      <c r="B30" s="79" t="s">
        <v>205</v>
      </c>
      <c r="C30" s="80">
        <v>0</v>
      </c>
      <c r="D30" s="80">
        <v>0</v>
      </c>
      <c r="E30" s="80">
        <v>0</v>
      </c>
      <c r="F30" s="80">
        <v>0</v>
      </c>
      <c r="G30" s="80">
        <v>0</v>
      </c>
      <c r="H30" s="80">
        <v>0</v>
      </c>
      <c r="I30" s="80">
        <v>0</v>
      </c>
      <c r="J30" s="80">
        <v>0</v>
      </c>
      <c r="K30" s="80">
        <v>0</v>
      </c>
      <c r="L30" s="80">
        <v>0</v>
      </c>
      <c r="M30" s="80">
        <v>0</v>
      </c>
      <c r="N30" s="80">
        <v>0</v>
      </c>
      <c r="O30" s="80">
        <v>50</v>
      </c>
      <c r="P30" s="80">
        <v>0</v>
      </c>
      <c r="Q30" s="80">
        <v>1414</v>
      </c>
      <c r="R30" s="80">
        <v>0</v>
      </c>
      <c r="S30" s="80">
        <v>0</v>
      </c>
      <c r="T30" s="80">
        <v>0</v>
      </c>
      <c r="U30" s="80">
        <v>0</v>
      </c>
      <c r="V30" s="80">
        <v>0</v>
      </c>
      <c r="W30" s="80">
        <v>0</v>
      </c>
      <c r="X30" s="80">
        <v>0</v>
      </c>
      <c r="Y30" s="80">
        <v>0</v>
      </c>
      <c r="Z30" s="80">
        <v>0</v>
      </c>
      <c r="AA30" s="80">
        <v>0</v>
      </c>
      <c r="AB30" s="80">
        <v>0</v>
      </c>
      <c r="AC30" s="80">
        <v>0</v>
      </c>
      <c r="AD30" s="81">
        <v>0</v>
      </c>
    </row>
    <row r="31" spans="1:30" ht="15" customHeight="1" x14ac:dyDescent="0.25">
      <c r="A31" s="83"/>
      <c r="B31" s="82" t="s">
        <v>195</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D31" s="125"/>
    </row>
    <row r="32" spans="1:30" ht="15" customHeight="1" x14ac:dyDescent="0.25">
      <c r="A32" s="78"/>
      <c r="B32" s="79" t="s">
        <v>206</v>
      </c>
      <c r="C32" s="80">
        <v>0</v>
      </c>
      <c r="D32" s="80">
        <v>0</v>
      </c>
      <c r="E32" s="80">
        <v>0</v>
      </c>
      <c r="F32" s="80">
        <v>0</v>
      </c>
      <c r="G32" s="80">
        <v>0</v>
      </c>
      <c r="H32" s="80">
        <v>0</v>
      </c>
      <c r="I32" s="80">
        <v>0</v>
      </c>
      <c r="J32" s="80">
        <v>0</v>
      </c>
      <c r="K32" s="80">
        <v>0</v>
      </c>
      <c r="L32" s="80">
        <v>0</v>
      </c>
      <c r="M32" s="80">
        <v>0</v>
      </c>
      <c r="N32" s="80">
        <v>0</v>
      </c>
      <c r="O32" s="80">
        <v>11</v>
      </c>
      <c r="P32" s="80">
        <v>0</v>
      </c>
      <c r="Q32" s="80">
        <v>3166</v>
      </c>
      <c r="R32" s="80">
        <v>0</v>
      </c>
      <c r="S32" s="80">
        <v>0</v>
      </c>
      <c r="T32" s="80">
        <v>0</v>
      </c>
      <c r="U32" s="80">
        <v>0</v>
      </c>
      <c r="V32" s="80">
        <v>1</v>
      </c>
      <c r="W32" s="80">
        <v>0</v>
      </c>
      <c r="X32" s="80">
        <v>0</v>
      </c>
      <c r="Y32" s="80">
        <v>0</v>
      </c>
      <c r="Z32" s="80">
        <v>0</v>
      </c>
      <c r="AA32" s="80">
        <v>0</v>
      </c>
      <c r="AB32" s="80">
        <v>0</v>
      </c>
      <c r="AC32" s="80">
        <v>0</v>
      </c>
      <c r="AD32" s="81">
        <v>0</v>
      </c>
    </row>
    <row r="33" spans="1:30" ht="15" customHeight="1" x14ac:dyDescent="0.25">
      <c r="A33" s="78"/>
      <c r="B33" s="82" t="s">
        <v>197</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D33" s="125"/>
    </row>
    <row r="34" spans="1:30" ht="15" customHeight="1" x14ac:dyDescent="0.25">
      <c r="A34" s="78"/>
      <c r="B34" s="79" t="s">
        <v>207</v>
      </c>
      <c r="C34" s="80">
        <v>16299</v>
      </c>
      <c r="D34" s="80">
        <v>6746</v>
      </c>
      <c r="E34" s="80">
        <v>0</v>
      </c>
      <c r="F34" s="80">
        <v>5</v>
      </c>
      <c r="G34" s="80">
        <v>0</v>
      </c>
      <c r="H34" s="80">
        <v>0</v>
      </c>
      <c r="I34" s="80">
        <v>0</v>
      </c>
      <c r="J34" s="80">
        <v>0</v>
      </c>
      <c r="K34" s="80">
        <v>0</v>
      </c>
      <c r="L34" s="80">
        <v>0</v>
      </c>
      <c r="M34" s="80">
        <v>0</v>
      </c>
      <c r="N34" s="80">
        <v>0</v>
      </c>
      <c r="O34" s="80">
        <v>547753</v>
      </c>
      <c r="P34" s="80">
        <v>0</v>
      </c>
      <c r="Q34" s="80">
        <v>296</v>
      </c>
      <c r="R34" s="80">
        <v>0</v>
      </c>
      <c r="S34" s="80">
        <v>0</v>
      </c>
      <c r="T34" s="80">
        <v>0</v>
      </c>
      <c r="U34" s="80">
        <v>0</v>
      </c>
      <c r="V34" s="80">
        <v>0</v>
      </c>
      <c r="W34" s="80">
        <v>0</v>
      </c>
      <c r="X34" s="80">
        <v>0</v>
      </c>
      <c r="Y34" s="80">
        <v>0</v>
      </c>
      <c r="Z34" s="80">
        <v>0</v>
      </c>
      <c r="AA34" s="80">
        <v>0</v>
      </c>
      <c r="AB34" s="80">
        <v>0</v>
      </c>
      <c r="AC34" s="80">
        <v>0</v>
      </c>
      <c r="AD34" s="81">
        <v>0</v>
      </c>
    </row>
    <row r="35" spans="1:30" ht="15" customHeight="1" x14ac:dyDescent="0.25">
      <c r="A35" s="78"/>
      <c r="B35" s="82" t="s">
        <v>199</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D35" s="125"/>
    </row>
    <row r="36" spans="1:30" s="1" customFormat="1" ht="15" customHeight="1" x14ac:dyDescent="0.25">
      <c r="A36" s="7" t="s">
        <v>13</v>
      </c>
      <c r="B36" s="10" t="s">
        <v>208</v>
      </c>
      <c r="C36" s="98">
        <v>1257714</v>
      </c>
      <c r="D36" s="98">
        <v>8069922</v>
      </c>
      <c r="E36" s="98">
        <v>611</v>
      </c>
      <c r="F36" s="98">
        <v>26411</v>
      </c>
      <c r="G36" s="98">
        <v>5959643</v>
      </c>
      <c r="H36" s="98">
        <v>20960</v>
      </c>
      <c r="I36" s="98">
        <v>1488094</v>
      </c>
      <c r="J36" s="98">
        <v>1067220</v>
      </c>
      <c r="K36" s="98">
        <v>414255</v>
      </c>
      <c r="L36" s="98">
        <v>103123</v>
      </c>
      <c r="M36" s="98">
        <v>2888732</v>
      </c>
      <c r="N36" s="98">
        <v>149041</v>
      </c>
      <c r="O36" s="98">
        <v>9029914</v>
      </c>
      <c r="P36" s="98">
        <v>465289</v>
      </c>
      <c r="Q36" s="98">
        <v>9970699</v>
      </c>
      <c r="R36" s="98">
        <v>42493</v>
      </c>
      <c r="S36" s="98">
        <v>37137</v>
      </c>
      <c r="T36" s="98">
        <v>1647949</v>
      </c>
      <c r="U36" s="98">
        <v>36301</v>
      </c>
      <c r="V36" s="98">
        <v>640923</v>
      </c>
      <c r="W36" s="98">
        <v>1013571</v>
      </c>
      <c r="X36" s="98">
        <v>0</v>
      </c>
      <c r="Y36" s="98">
        <v>6640341</v>
      </c>
      <c r="Z36" s="98">
        <v>426782</v>
      </c>
      <c r="AA36" s="98">
        <v>50804</v>
      </c>
      <c r="AB36" s="98">
        <v>131076</v>
      </c>
      <c r="AC36" s="98">
        <v>0</v>
      </c>
      <c r="AD36" s="99">
        <v>1300754</v>
      </c>
    </row>
    <row r="37" spans="1:30" s="1" customFormat="1" ht="15" customHeight="1" x14ac:dyDescent="0.25">
      <c r="A37" s="7"/>
      <c r="B37" s="12" t="s">
        <v>209</v>
      </c>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23"/>
    </row>
    <row r="38" spans="1:30" ht="15" customHeight="1" x14ac:dyDescent="0.25">
      <c r="A38" s="7"/>
      <c r="B38" s="79" t="s">
        <v>210</v>
      </c>
      <c r="C38" s="80">
        <v>991575</v>
      </c>
      <c r="D38" s="80">
        <v>3412889</v>
      </c>
      <c r="E38" s="80">
        <v>522</v>
      </c>
      <c r="F38" s="80">
        <v>10227</v>
      </c>
      <c r="G38" s="80">
        <v>2894035</v>
      </c>
      <c r="H38" s="80">
        <v>18600</v>
      </c>
      <c r="I38" s="80">
        <v>1049109</v>
      </c>
      <c r="J38" s="80">
        <v>987586</v>
      </c>
      <c r="K38" s="80">
        <v>198847</v>
      </c>
      <c r="L38" s="80">
        <v>15595</v>
      </c>
      <c r="M38" s="80">
        <v>1689202</v>
      </c>
      <c r="N38" s="80">
        <v>12247</v>
      </c>
      <c r="O38" s="80">
        <v>2984296</v>
      </c>
      <c r="P38" s="80">
        <v>221754</v>
      </c>
      <c r="Q38" s="80">
        <v>4737997</v>
      </c>
      <c r="R38" s="80">
        <v>34873</v>
      </c>
      <c r="S38" s="80">
        <v>29978</v>
      </c>
      <c r="T38" s="80">
        <v>1174100</v>
      </c>
      <c r="U38" s="80">
        <v>28687</v>
      </c>
      <c r="V38" s="80">
        <v>0</v>
      </c>
      <c r="W38" s="80">
        <v>779734</v>
      </c>
      <c r="X38" s="80">
        <v>0</v>
      </c>
      <c r="Y38" s="80">
        <v>4960286</v>
      </c>
      <c r="Z38" s="80">
        <v>289743</v>
      </c>
      <c r="AA38" s="80">
        <v>49377</v>
      </c>
      <c r="AB38" s="80">
        <v>6904</v>
      </c>
      <c r="AC38" s="80">
        <v>0</v>
      </c>
      <c r="AD38" s="81">
        <v>0</v>
      </c>
    </row>
    <row r="39" spans="1:30" ht="15" customHeight="1" x14ac:dyDescent="0.25">
      <c r="A39" s="7"/>
      <c r="B39" s="82" t="s">
        <v>193</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D39" s="125"/>
    </row>
    <row r="40" spans="1:30" ht="15" customHeight="1" x14ac:dyDescent="0.25">
      <c r="A40" s="7"/>
      <c r="B40" s="79" t="s">
        <v>211</v>
      </c>
      <c r="C40" s="80">
        <v>260604</v>
      </c>
      <c r="D40" s="80">
        <v>4389702</v>
      </c>
      <c r="E40" s="80">
        <v>0</v>
      </c>
      <c r="F40" s="80">
        <v>17901</v>
      </c>
      <c r="G40" s="80">
        <v>1272534</v>
      </c>
      <c r="H40" s="80">
        <v>0</v>
      </c>
      <c r="I40" s="80">
        <v>439068</v>
      </c>
      <c r="J40" s="80">
        <v>79604</v>
      </c>
      <c r="K40" s="80">
        <v>215430</v>
      </c>
      <c r="L40" s="80">
        <v>81693</v>
      </c>
      <c r="M40" s="80">
        <v>172280</v>
      </c>
      <c r="N40" s="80">
        <v>39659</v>
      </c>
      <c r="O40" s="80">
        <v>4940661</v>
      </c>
      <c r="P40" s="80">
        <v>224684</v>
      </c>
      <c r="Q40" s="80">
        <v>2512170</v>
      </c>
      <c r="R40" s="80">
        <v>0</v>
      </c>
      <c r="S40" s="80">
        <v>6051</v>
      </c>
      <c r="T40" s="80">
        <v>169874</v>
      </c>
      <c r="U40" s="80">
        <v>0</v>
      </c>
      <c r="V40" s="80">
        <v>0</v>
      </c>
      <c r="W40" s="80">
        <v>186709</v>
      </c>
      <c r="X40" s="80">
        <v>0</v>
      </c>
      <c r="Y40" s="80">
        <v>1573455</v>
      </c>
      <c r="Z40" s="80">
        <v>134212</v>
      </c>
      <c r="AA40" s="80">
        <v>0</v>
      </c>
      <c r="AB40" s="80">
        <v>124172</v>
      </c>
      <c r="AC40" s="80">
        <v>0</v>
      </c>
      <c r="AD40" s="81">
        <v>1297879</v>
      </c>
    </row>
    <row r="41" spans="1:30" ht="15" customHeight="1" x14ac:dyDescent="0.25">
      <c r="A41" s="7"/>
      <c r="B41" s="82" t="s">
        <v>195</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D41" s="125"/>
    </row>
    <row r="42" spans="1:30" ht="15" customHeight="1" x14ac:dyDescent="0.25">
      <c r="A42" s="7"/>
      <c r="B42" s="79" t="s">
        <v>212</v>
      </c>
      <c r="C42" s="80">
        <v>25579</v>
      </c>
      <c r="D42" s="80">
        <v>105765</v>
      </c>
      <c r="E42" s="80">
        <v>89</v>
      </c>
      <c r="F42" s="80">
        <v>1212</v>
      </c>
      <c r="G42" s="80">
        <v>2492978</v>
      </c>
      <c r="H42" s="80">
        <v>2360</v>
      </c>
      <c r="I42" s="80">
        <v>253</v>
      </c>
      <c r="J42" s="80">
        <v>30</v>
      </c>
      <c r="K42" s="80">
        <v>3</v>
      </c>
      <c r="L42" s="80">
        <v>15245</v>
      </c>
      <c r="M42" s="80">
        <v>171693</v>
      </c>
      <c r="N42" s="80">
        <v>34</v>
      </c>
      <c r="O42" s="80">
        <v>91052</v>
      </c>
      <c r="P42" s="80">
        <v>18851</v>
      </c>
      <c r="Q42" s="80">
        <v>1525686</v>
      </c>
      <c r="R42" s="80">
        <v>7620</v>
      </c>
      <c r="S42" s="80">
        <v>1108</v>
      </c>
      <c r="T42" s="80">
        <v>437507</v>
      </c>
      <c r="U42" s="80">
        <v>8611</v>
      </c>
      <c r="V42" s="80">
        <v>136</v>
      </c>
      <c r="W42" s="80">
        <v>3291</v>
      </c>
      <c r="X42" s="80">
        <v>0</v>
      </c>
      <c r="Y42" s="80">
        <v>37585</v>
      </c>
      <c r="Z42" s="80">
        <v>1877</v>
      </c>
      <c r="AA42" s="80">
        <v>1427</v>
      </c>
      <c r="AB42" s="80">
        <v>0</v>
      </c>
      <c r="AC42" s="80">
        <v>0</v>
      </c>
      <c r="AD42" s="81">
        <v>2551</v>
      </c>
    </row>
    <row r="43" spans="1:30" ht="15" customHeight="1" x14ac:dyDescent="0.25">
      <c r="A43" s="7"/>
      <c r="B43" s="82" t="s">
        <v>197</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D43" s="125"/>
    </row>
    <row r="44" spans="1:30" ht="15" customHeight="1" x14ac:dyDescent="0.25">
      <c r="A44" s="7"/>
      <c r="B44" s="79" t="s">
        <v>213</v>
      </c>
      <c r="C44" s="80">
        <v>0</v>
      </c>
      <c r="D44" s="80">
        <v>273194</v>
      </c>
      <c r="E44" s="80">
        <v>0</v>
      </c>
      <c r="F44" s="80">
        <v>2868</v>
      </c>
      <c r="G44" s="80">
        <v>18022</v>
      </c>
      <c r="H44" s="80">
        <v>0</v>
      </c>
      <c r="I44" s="80">
        <v>0</v>
      </c>
      <c r="J44" s="80">
        <v>0</v>
      </c>
      <c r="K44" s="80">
        <v>0</v>
      </c>
      <c r="L44" s="80">
        <v>0</v>
      </c>
      <c r="M44" s="80">
        <v>1045985</v>
      </c>
      <c r="N44" s="80">
        <v>108306</v>
      </c>
      <c r="O44" s="80">
        <v>1585749</v>
      </c>
      <c r="P44" s="80">
        <v>0</v>
      </c>
      <c r="Q44" s="80">
        <v>2703798</v>
      </c>
      <c r="R44" s="80">
        <v>0</v>
      </c>
      <c r="S44" s="80">
        <v>167</v>
      </c>
      <c r="T44" s="80">
        <v>0</v>
      </c>
      <c r="U44" s="80">
        <v>0</v>
      </c>
      <c r="V44" s="80">
        <v>640787</v>
      </c>
      <c r="W44" s="80">
        <v>46291</v>
      </c>
      <c r="X44" s="80">
        <v>0</v>
      </c>
      <c r="Y44" s="80">
        <v>424797</v>
      </c>
      <c r="Z44" s="80">
        <v>6889</v>
      </c>
      <c r="AA44" s="80">
        <v>0</v>
      </c>
      <c r="AB44" s="80">
        <v>0</v>
      </c>
      <c r="AC44" s="80">
        <v>0</v>
      </c>
      <c r="AD44" s="81">
        <v>549</v>
      </c>
    </row>
    <row r="45" spans="1:30" ht="15" customHeight="1" x14ac:dyDescent="0.25">
      <c r="A45" s="7"/>
      <c r="B45" s="82" t="s">
        <v>199</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D45" s="125"/>
    </row>
    <row r="46" spans="1:30" ht="15" customHeight="1" x14ac:dyDescent="0.25">
      <c r="A46" s="7"/>
      <c r="B46" s="79" t="s">
        <v>214</v>
      </c>
      <c r="C46" s="85">
        <v>-20044</v>
      </c>
      <c r="D46" s="85">
        <v>-111628</v>
      </c>
      <c r="E46" s="85">
        <v>0</v>
      </c>
      <c r="F46" s="85">
        <v>-5797</v>
      </c>
      <c r="G46" s="85">
        <v>-717926</v>
      </c>
      <c r="H46" s="85">
        <v>0</v>
      </c>
      <c r="I46" s="85">
        <v>-336</v>
      </c>
      <c r="J46" s="85">
        <v>0</v>
      </c>
      <c r="K46" s="85">
        <v>-25</v>
      </c>
      <c r="L46" s="85">
        <v>-9410</v>
      </c>
      <c r="M46" s="85">
        <v>-190428</v>
      </c>
      <c r="N46" s="85">
        <v>-11205</v>
      </c>
      <c r="O46" s="85">
        <v>-571844</v>
      </c>
      <c r="P46" s="85">
        <v>0</v>
      </c>
      <c r="Q46" s="85">
        <v>-1508952</v>
      </c>
      <c r="R46" s="85">
        <v>0</v>
      </c>
      <c r="S46" s="85">
        <v>-167</v>
      </c>
      <c r="T46" s="85">
        <v>-133532</v>
      </c>
      <c r="U46" s="85">
        <v>-997</v>
      </c>
      <c r="V46" s="85">
        <v>0</v>
      </c>
      <c r="W46" s="85">
        <v>-2454</v>
      </c>
      <c r="X46" s="85">
        <v>0</v>
      </c>
      <c r="Y46" s="85">
        <v>-355782</v>
      </c>
      <c r="Z46" s="85">
        <v>-5939</v>
      </c>
      <c r="AA46" s="85">
        <v>0</v>
      </c>
      <c r="AB46" s="85">
        <v>0</v>
      </c>
      <c r="AC46" s="85">
        <v>0</v>
      </c>
      <c r="AD46" s="86">
        <v>-225</v>
      </c>
    </row>
    <row r="47" spans="1:30" ht="15" customHeight="1" x14ac:dyDescent="0.25">
      <c r="A47" s="7"/>
      <c r="B47" s="82" t="s">
        <v>215</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D47" s="125"/>
    </row>
    <row r="48" spans="1:30" s="1" customFormat="1" ht="15" customHeight="1" x14ac:dyDescent="0.25">
      <c r="A48" s="7" t="s">
        <v>14</v>
      </c>
      <c r="B48" s="10" t="s">
        <v>216</v>
      </c>
      <c r="C48" s="75">
        <v>671507</v>
      </c>
      <c r="D48" s="75">
        <v>494437</v>
      </c>
      <c r="E48" s="75">
        <v>19000</v>
      </c>
      <c r="F48" s="75">
        <v>16005</v>
      </c>
      <c r="G48" s="75">
        <v>1497180</v>
      </c>
      <c r="H48" s="75">
        <v>677130</v>
      </c>
      <c r="I48" s="75">
        <v>0</v>
      </c>
      <c r="J48" s="75">
        <v>591</v>
      </c>
      <c r="K48" s="75">
        <v>101131</v>
      </c>
      <c r="L48" s="75">
        <v>5400</v>
      </c>
      <c r="M48" s="75">
        <v>729040</v>
      </c>
      <c r="N48" s="75">
        <v>0</v>
      </c>
      <c r="O48" s="75">
        <v>4180772</v>
      </c>
      <c r="P48" s="75">
        <v>3105</v>
      </c>
      <c r="Q48" s="75">
        <v>1325623</v>
      </c>
      <c r="R48" s="75">
        <v>214552</v>
      </c>
      <c r="S48" s="75">
        <v>289241</v>
      </c>
      <c r="T48" s="75">
        <v>6035</v>
      </c>
      <c r="U48" s="75">
        <v>54291</v>
      </c>
      <c r="V48" s="75">
        <v>18996</v>
      </c>
      <c r="W48" s="75">
        <v>145885</v>
      </c>
      <c r="X48" s="75">
        <v>0</v>
      </c>
      <c r="Y48" s="75">
        <v>1099851</v>
      </c>
      <c r="Z48" s="75">
        <v>34804</v>
      </c>
      <c r="AA48" s="75">
        <v>74504</v>
      </c>
      <c r="AB48" s="75">
        <v>401592</v>
      </c>
      <c r="AC48" s="75">
        <v>0</v>
      </c>
      <c r="AD48" s="76">
        <v>276361</v>
      </c>
    </row>
    <row r="49" spans="1:30" s="1" customFormat="1" ht="15" customHeight="1" x14ac:dyDescent="0.25">
      <c r="A49" s="7"/>
      <c r="B49" s="12" t="s">
        <v>217</v>
      </c>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23"/>
    </row>
    <row r="50" spans="1:30" ht="15" customHeight="1" x14ac:dyDescent="0.25">
      <c r="A50" s="7"/>
      <c r="B50" s="79" t="s">
        <v>218</v>
      </c>
      <c r="C50" s="80">
        <v>0</v>
      </c>
      <c r="D50" s="80">
        <v>0</v>
      </c>
      <c r="E50" s="80">
        <v>0</v>
      </c>
      <c r="F50" s="80">
        <v>0</v>
      </c>
      <c r="G50" s="80">
        <v>0</v>
      </c>
      <c r="H50" s="80">
        <v>0</v>
      </c>
      <c r="I50" s="80">
        <v>0</v>
      </c>
      <c r="J50" s="80">
        <v>0</v>
      </c>
      <c r="K50" s="80">
        <v>0</v>
      </c>
      <c r="L50" s="80">
        <v>0</v>
      </c>
      <c r="M50" s="80">
        <v>0</v>
      </c>
      <c r="N50" s="80">
        <v>0</v>
      </c>
      <c r="O50" s="80">
        <v>0</v>
      </c>
      <c r="P50" s="80">
        <v>0</v>
      </c>
      <c r="Q50" s="80">
        <v>0</v>
      </c>
      <c r="R50" s="80">
        <v>0</v>
      </c>
      <c r="S50" s="80">
        <v>0</v>
      </c>
      <c r="T50" s="80">
        <v>0</v>
      </c>
      <c r="U50" s="80">
        <v>0</v>
      </c>
      <c r="V50" s="80">
        <v>0</v>
      </c>
      <c r="W50" s="80">
        <v>0</v>
      </c>
      <c r="X50" s="80">
        <v>0</v>
      </c>
      <c r="Y50" s="80">
        <v>0</v>
      </c>
      <c r="Z50" s="80">
        <v>0</v>
      </c>
      <c r="AA50" s="80">
        <v>0</v>
      </c>
      <c r="AB50" s="80">
        <v>195474</v>
      </c>
      <c r="AC50" s="80">
        <v>0</v>
      </c>
      <c r="AD50" s="81">
        <v>0</v>
      </c>
    </row>
    <row r="51" spans="1:30" ht="15" customHeight="1" x14ac:dyDescent="0.25">
      <c r="A51" s="7"/>
      <c r="B51" s="82" t="s">
        <v>219</v>
      </c>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D51" s="125"/>
    </row>
    <row r="52" spans="1:30" ht="15" customHeight="1" x14ac:dyDescent="0.25">
      <c r="A52" s="7"/>
      <c r="B52" s="79" t="s">
        <v>220</v>
      </c>
      <c r="C52" s="85">
        <v>235272</v>
      </c>
      <c r="D52" s="85">
        <v>123020</v>
      </c>
      <c r="E52" s="85">
        <v>19000</v>
      </c>
      <c r="F52" s="85">
        <v>16005</v>
      </c>
      <c r="G52" s="85">
        <v>68770</v>
      </c>
      <c r="H52" s="85">
        <v>677130</v>
      </c>
      <c r="I52" s="85">
        <v>0</v>
      </c>
      <c r="J52" s="85">
        <v>500</v>
      </c>
      <c r="K52" s="85">
        <v>76628</v>
      </c>
      <c r="L52" s="85">
        <v>400</v>
      </c>
      <c r="M52" s="85">
        <v>23470</v>
      </c>
      <c r="N52" s="85">
        <v>0</v>
      </c>
      <c r="O52" s="85">
        <v>1686212</v>
      </c>
      <c r="P52" s="85">
        <v>3105</v>
      </c>
      <c r="Q52" s="85">
        <v>336104</v>
      </c>
      <c r="R52" s="85">
        <v>214552</v>
      </c>
      <c r="S52" s="85">
        <v>289241</v>
      </c>
      <c r="T52" s="85">
        <v>0</v>
      </c>
      <c r="U52" s="85">
        <v>54290</v>
      </c>
      <c r="V52" s="85">
        <v>0</v>
      </c>
      <c r="W52" s="85">
        <v>128765</v>
      </c>
      <c r="X52" s="85">
        <v>0</v>
      </c>
      <c r="Y52" s="85">
        <v>445864</v>
      </c>
      <c r="Z52" s="85">
        <v>0</v>
      </c>
      <c r="AA52" s="85">
        <v>397</v>
      </c>
      <c r="AB52" s="85">
        <v>22872</v>
      </c>
      <c r="AC52" s="85">
        <v>0</v>
      </c>
      <c r="AD52" s="86">
        <v>276361</v>
      </c>
    </row>
    <row r="53" spans="1:30" ht="15" customHeight="1" x14ac:dyDescent="0.25">
      <c r="A53" s="7"/>
      <c r="B53" s="82" t="s">
        <v>153</v>
      </c>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D53" s="125"/>
    </row>
    <row r="54" spans="1:30" ht="15" customHeight="1" x14ac:dyDescent="0.25">
      <c r="A54" s="7"/>
      <c r="B54" s="79" t="s">
        <v>221</v>
      </c>
      <c r="C54" s="80">
        <v>436235</v>
      </c>
      <c r="D54" s="80">
        <v>81544</v>
      </c>
      <c r="E54" s="80">
        <v>0</v>
      </c>
      <c r="F54" s="80">
        <v>0</v>
      </c>
      <c r="G54" s="80">
        <v>15500</v>
      </c>
      <c r="H54" s="80">
        <v>0</v>
      </c>
      <c r="I54" s="80">
        <v>0</v>
      </c>
      <c r="J54" s="80">
        <v>91</v>
      </c>
      <c r="K54" s="80">
        <v>0</v>
      </c>
      <c r="L54" s="80">
        <v>5000</v>
      </c>
      <c r="M54" s="80">
        <v>103053</v>
      </c>
      <c r="N54" s="80">
        <v>0</v>
      </c>
      <c r="O54" s="80">
        <v>2215552</v>
      </c>
      <c r="P54" s="80">
        <v>0</v>
      </c>
      <c r="Q54" s="80">
        <v>563046</v>
      </c>
      <c r="R54" s="80">
        <v>0</v>
      </c>
      <c r="S54" s="80">
        <v>0</v>
      </c>
      <c r="T54" s="80">
        <v>6003</v>
      </c>
      <c r="U54" s="80">
        <v>0</v>
      </c>
      <c r="V54" s="80">
        <v>18996</v>
      </c>
      <c r="W54" s="80">
        <v>15099</v>
      </c>
      <c r="X54" s="80">
        <v>0</v>
      </c>
      <c r="Y54" s="80">
        <v>55216</v>
      </c>
      <c r="Z54" s="80">
        <v>21784</v>
      </c>
      <c r="AA54" s="80">
        <v>0</v>
      </c>
      <c r="AB54" s="80">
        <v>175258</v>
      </c>
      <c r="AC54" s="80">
        <v>0</v>
      </c>
      <c r="AD54" s="81">
        <v>0</v>
      </c>
    </row>
    <row r="55" spans="1:30" ht="15" customHeight="1" x14ac:dyDescent="0.25">
      <c r="A55" s="7"/>
      <c r="B55" s="82" t="s">
        <v>222</v>
      </c>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D55" s="125"/>
    </row>
    <row r="56" spans="1:30" ht="15" customHeight="1" x14ac:dyDescent="0.25">
      <c r="A56" s="7"/>
      <c r="B56" s="79" t="s">
        <v>223</v>
      </c>
      <c r="C56" s="85">
        <v>0</v>
      </c>
      <c r="D56" s="85">
        <v>288916</v>
      </c>
      <c r="E56" s="85">
        <v>0</v>
      </c>
      <c r="F56" s="85">
        <v>0</v>
      </c>
      <c r="G56" s="85">
        <v>566067</v>
      </c>
      <c r="H56" s="85">
        <v>0</v>
      </c>
      <c r="I56" s="85">
        <v>0</v>
      </c>
      <c r="J56" s="85">
        <v>0</v>
      </c>
      <c r="K56" s="85">
        <v>9488</v>
      </c>
      <c r="L56" s="85">
        <v>0</v>
      </c>
      <c r="M56" s="85">
        <v>577073</v>
      </c>
      <c r="N56" s="85">
        <v>0</v>
      </c>
      <c r="O56" s="85">
        <v>286133</v>
      </c>
      <c r="P56" s="85">
        <v>0</v>
      </c>
      <c r="Q56" s="85">
        <v>886115</v>
      </c>
      <c r="R56" s="85">
        <v>0</v>
      </c>
      <c r="S56" s="85">
        <v>0</v>
      </c>
      <c r="T56" s="85">
        <v>32</v>
      </c>
      <c r="U56" s="85">
        <v>1</v>
      </c>
      <c r="V56" s="85">
        <v>0</v>
      </c>
      <c r="W56" s="85">
        <v>2021</v>
      </c>
      <c r="X56" s="85">
        <v>0</v>
      </c>
      <c r="Y56" s="85">
        <v>598771</v>
      </c>
      <c r="Z56" s="85">
        <v>28440</v>
      </c>
      <c r="AA56" s="85">
        <v>74107</v>
      </c>
      <c r="AB56" s="85">
        <v>7988</v>
      </c>
      <c r="AC56" s="85">
        <v>0</v>
      </c>
      <c r="AD56" s="86">
        <v>0</v>
      </c>
    </row>
    <row r="57" spans="1:30" ht="15" customHeight="1" x14ac:dyDescent="0.25">
      <c r="A57" s="7"/>
      <c r="B57" s="82" t="s">
        <v>224</v>
      </c>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D57" s="125"/>
    </row>
    <row r="58" spans="1:30" ht="15" customHeight="1" x14ac:dyDescent="0.25">
      <c r="A58" s="7"/>
      <c r="B58" s="79" t="s">
        <v>225</v>
      </c>
      <c r="C58" s="80">
        <v>0</v>
      </c>
      <c r="D58" s="80">
        <v>957</v>
      </c>
      <c r="E58" s="80">
        <v>0</v>
      </c>
      <c r="F58" s="80">
        <v>0</v>
      </c>
      <c r="G58" s="80">
        <v>846843</v>
      </c>
      <c r="H58" s="80">
        <v>0</v>
      </c>
      <c r="I58" s="80">
        <v>0</v>
      </c>
      <c r="J58" s="80">
        <v>0</v>
      </c>
      <c r="K58" s="80">
        <v>15015</v>
      </c>
      <c r="L58" s="80">
        <v>0</v>
      </c>
      <c r="M58" s="80">
        <v>25444</v>
      </c>
      <c r="N58" s="80">
        <v>0</v>
      </c>
      <c r="O58" s="80">
        <v>0</v>
      </c>
      <c r="P58" s="80">
        <v>0</v>
      </c>
      <c r="Q58" s="80">
        <v>12772</v>
      </c>
      <c r="R58" s="80">
        <v>0</v>
      </c>
      <c r="S58" s="80">
        <v>0</v>
      </c>
      <c r="T58" s="80">
        <v>0</v>
      </c>
      <c r="U58" s="80">
        <v>0</v>
      </c>
      <c r="V58" s="80">
        <v>0</v>
      </c>
      <c r="W58" s="80">
        <v>0</v>
      </c>
      <c r="X58" s="80">
        <v>0</v>
      </c>
      <c r="Y58" s="80">
        <v>0</v>
      </c>
      <c r="Z58" s="80">
        <v>0</v>
      </c>
      <c r="AA58" s="80">
        <v>0</v>
      </c>
      <c r="AB58" s="80">
        <v>0</v>
      </c>
      <c r="AC58" s="80">
        <v>0</v>
      </c>
      <c r="AD58" s="81">
        <v>0</v>
      </c>
    </row>
    <row r="59" spans="1:30" ht="15" customHeight="1" x14ac:dyDescent="0.25">
      <c r="A59" s="7"/>
      <c r="B59" s="82" t="s">
        <v>226</v>
      </c>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D59" s="125"/>
    </row>
    <row r="60" spans="1:30" ht="15" customHeight="1" x14ac:dyDescent="0.25">
      <c r="A60" s="7"/>
      <c r="B60" s="79" t="s">
        <v>227</v>
      </c>
      <c r="C60" s="80">
        <v>0</v>
      </c>
      <c r="D60" s="80">
        <v>0</v>
      </c>
      <c r="E60" s="80">
        <v>0</v>
      </c>
      <c r="F60" s="80">
        <v>0</v>
      </c>
      <c r="G60" s="80">
        <v>0</v>
      </c>
      <c r="H60" s="80">
        <v>0</v>
      </c>
      <c r="I60" s="80">
        <v>0</v>
      </c>
      <c r="J60" s="80">
        <v>0</v>
      </c>
      <c r="K60" s="80">
        <v>0</v>
      </c>
      <c r="L60" s="80">
        <v>0</v>
      </c>
      <c r="M60" s="80">
        <v>0</v>
      </c>
      <c r="N60" s="80">
        <v>0</v>
      </c>
      <c r="O60" s="80">
        <v>-7125</v>
      </c>
      <c r="P60" s="80">
        <v>0</v>
      </c>
      <c r="Q60" s="80">
        <v>-472414</v>
      </c>
      <c r="R60" s="80">
        <v>0</v>
      </c>
      <c r="S60" s="80">
        <v>0</v>
      </c>
      <c r="T60" s="80">
        <v>0</v>
      </c>
      <c r="U60" s="80">
        <v>0</v>
      </c>
      <c r="V60" s="80">
        <v>0</v>
      </c>
      <c r="W60" s="80">
        <v>0</v>
      </c>
      <c r="X60" s="80">
        <v>0</v>
      </c>
      <c r="Y60" s="80">
        <v>0</v>
      </c>
      <c r="Z60" s="80">
        <v>-15420</v>
      </c>
      <c r="AA60" s="80">
        <v>0</v>
      </c>
      <c r="AB60" s="80">
        <v>0</v>
      </c>
      <c r="AC60" s="80">
        <v>0</v>
      </c>
      <c r="AD60" s="81">
        <v>0</v>
      </c>
    </row>
    <row r="61" spans="1:30" ht="15" customHeight="1" x14ac:dyDescent="0.25">
      <c r="A61" s="7"/>
      <c r="B61" s="82" t="s">
        <v>215</v>
      </c>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D61" s="125"/>
    </row>
    <row r="62" spans="1:30" s="1" customFormat="1" ht="15" customHeight="1" x14ac:dyDescent="0.25">
      <c r="A62" s="7" t="s">
        <v>15</v>
      </c>
      <c r="B62" s="10" t="s">
        <v>228</v>
      </c>
      <c r="C62" s="98">
        <v>3943197</v>
      </c>
      <c r="D62" s="98">
        <v>21075013</v>
      </c>
      <c r="E62" s="98">
        <v>0</v>
      </c>
      <c r="F62" s="98">
        <v>66114</v>
      </c>
      <c r="G62" s="98">
        <v>34028229</v>
      </c>
      <c r="H62" s="98">
        <v>26114</v>
      </c>
      <c r="I62" s="98">
        <v>1476905</v>
      </c>
      <c r="J62" s="98">
        <v>437131</v>
      </c>
      <c r="K62" s="98">
        <v>433274</v>
      </c>
      <c r="L62" s="98">
        <v>229030</v>
      </c>
      <c r="M62" s="98">
        <v>13799711</v>
      </c>
      <c r="N62" s="98">
        <v>54928</v>
      </c>
      <c r="O62" s="98">
        <v>52042093</v>
      </c>
      <c r="P62" s="98">
        <v>297037</v>
      </c>
      <c r="Q62" s="98">
        <v>25905409</v>
      </c>
      <c r="R62" s="98">
        <v>351925</v>
      </c>
      <c r="S62" s="98">
        <v>135867</v>
      </c>
      <c r="T62" s="98">
        <v>7997636</v>
      </c>
      <c r="U62" s="98">
        <v>3052330</v>
      </c>
      <c r="V62" s="98">
        <v>1222370</v>
      </c>
      <c r="W62" s="98">
        <v>5924162</v>
      </c>
      <c r="X62" s="98">
        <v>1335145</v>
      </c>
      <c r="Y62" s="98">
        <v>32808297</v>
      </c>
      <c r="Z62" s="98">
        <v>398312</v>
      </c>
      <c r="AA62" s="98">
        <v>205204</v>
      </c>
      <c r="AB62" s="98">
        <v>155213</v>
      </c>
      <c r="AC62" s="98">
        <v>0</v>
      </c>
      <c r="AD62" s="99">
        <v>2529390</v>
      </c>
    </row>
    <row r="63" spans="1:30" s="1" customFormat="1" ht="15" customHeight="1" x14ac:dyDescent="0.25">
      <c r="A63" s="7"/>
      <c r="B63" s="12" t="s">
        <v>229</v>
      </c>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23"/>
    </row>
    <row r="64" spans="1:30" ht="15" customHeight="1" x14ac:dyDescent="0.25">
      <c r="A64" s="7"/>
      <c r="B64" s="79" t="s">
        <v>230</v>
      </c>
      <c r="C64" s="80">
        <v>3471648</v>
      </c>
      <c r="D64" s="80">
        <v>15500491</v>
      </c>
      <c r="E64" s="80">
        <v>0</v>
      </c>
      <c r="F64" s="80">
        <v>66913</v>
      </c>
      <c r="G64" s="80">
        <v>32065980</v>
      </c>
      <c r="H64" s="80">
        <v>25938</v>
      </c>
      <c r="I64" s="80">
        <v>1408736</v>
      </c>
      <c r="J64" s="80">
        <v>31130</v>
      </c>
      <c r="K64" s="80">
        <v>316856</v>
      </c>
      <c r="L64" s="80">
        <v>128410</v>
      </c>
      <c r="M64" s="80">
        <v>9112431</v>
      </c>
      <c r="N64" s="80">
        <v>51626</v>
      </c>
      <c r="O64" s="80">
        <v>42032963</v>
      </c>
      <c r="P64" s="80">
        <v>323411</v>
      </c>
      <c r="Q64" s="80">
        <v>25072348</v>
      </c>
      <c r="R64" s="80">
        <v>357577</v>
      </c>
      <c r="S64" s="80">
        <v>136422</v>
      </c>
      <c r="T64" s="80">
        <v>7918291</v>
      </c>
      <c r="U64" s="80">
        <v>2675799</v>
      </c>
      <c r="V64" s="80">
        <v>579357</v>
      </c>
      <c r="W64" s="80">
        <v>5564352</v>
      </c>
      <c r="X64" s="80">
        <v>761919</v>
      </c>
      <c r="Y64" s="80">
        <v>24072699</v>
      </c>
      <c r="Z64" s="80">
        <v>418211</v>
      </c>
      <c r="AA64" s="80">
        <v>205204</v>
      </c>
      <c r="AB64" s="80">
        <v>169604</v>
      </c>
      <c r="AC64" s="80">
        <v>0</v>
      </c>
      <c r="AD64" s="81">
        <v>1424308</v>
      </c>
    </row>
    <row r="65" spans="1:30" ht="15" customHeight="1" x14ac:dyDescent="0.25">
      <c r="A65" s="7"/>
      <c r="B65" s="82" t="s">
        <v>231</v>
      </c>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D65" s="125"/>
    </row>
    <row r="66" spans="1:30" ht="15" customHeight="1" x14ac:dyDescent="0.25">
      <c r="A66" s="7"/>
      <c r="B66" s="79" t="s">
        <v>232</v>
      </c>
      <c r="C66" s="85">
        <v>0</v>
      </c>
      <c r="D66" s="85">
        <v>4692628</v>
      </c>
      <c r="E66" s="85">
        <v>0</v>
      </c>
      <c r="F66" s="85">
        <v>0</v>
      </c>
      <c r="G66" s="85">
        <v>71495</v>
      </c>
      <c r="H66" s="85">
        <v>0</v>
      </c>
      <c r="I66" s="85">
        <v>0</v>
      </c>
      <c r="J66" s="85">
        <v>0</v>
      </c>
      <c r="K66" s="85">
        <v>0</v>
      </c>
      <c r="L66" s="85">
        <v>12520</v>
      </c>
      <c r="M66" s="85">
        <v>3760479</v>
      </c>
      <c r="N66" s="85">
        <v>0</v>
      </c>
      <c r="O66" s="85">
        <v>3996661</v>
      </c>
      <c r="P66" s="85">
        <v>0</v>
      </c>
      <c r="Q66" s="85">
        <v>630575</v>
      </c>
      <c r="R66" s="85">
        <v>0</v>
      </c>
      <c r="S66" s="85">
        <v>0</v>
      </c>
      <c r="T66" s="85">
        <v>0</v>
      </c>
      <c r="U66" s="85">
        <v>0</v>
      </c>
      <c r="V66" s="85">
        <v>639651</v>
      </c>
      <c r="W66" s="85">
        <v>0</v>
      </c>
      <c r="X66" s="85">
        <v>590301</v>
      </c>
      <c r="Y66" s="85">
        <v>3678701</v>
      </c>
      <c r="Z66" s="85">
        <v>0</v>
      </c>
      <c r="AA66" s="85">
        <v>0</v>
      </c>
      <c r="AB66" s="85">
        <v>0</v>
      </c>
      <c r="AC66" s="85">
        <v>0</v>
      </c>
      <c r="AD66" s="86">
        <v>1093512</v>
      </c>
    </row>
    <row r="67" spans="1:30" ht="15" customHeight="1" x14ac:dyDescent="0.25">
      <c r="A67" s="7"/>
      <c r="B67" s="82" t="s">
        <v>233</v>
      </c>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D67" s="125"/>
    </row>
    <row r="68" spans="1:30" ht="15" customHeight="1" x14ac:dyDescent="0.25">
      <c r="A68" s="7"/>
      <c r="B68" s="79" t="s">
        <v>234</v>
      </c>
      <c r="C68" s="85">
        <v>547951</v>
      </c>
      <c r="D68" s="85">
        <v>870350</v>
      </c>
      <c r="E68" s="85">
        <v>0</v>
      </c>
      <c r="F68" s="85">
        <v>0</v>
      </c>
      <c r="G68" s="85">
        <v>2062440</v>
      </c>
      <c r="H68" s="85">
        <v>0</v>
      </c>
      <c r="I68" s="85">
        <v>0</v>
      </c>
      <c r="J68" s="85">
        <v>406092</v>
      </c>
      <c r="K68" s="85">
        <v>117167</v>
      </c>
      <c r="L68" s="85">
        <v>85224</v>
      </c>
      <c r="M68" s="85">
        <v>655164</v>
      </c>
      <c r="N68" s="85">
        <v>0</v>
      </c>
      <c r="O68" s="85">
        <v>6620320</v>
      </c>
      <c r="P68" s="85">
        <v>4568</v>
      </c>
      <c r="Q68" s="85">
        <v>0</v>
      </c>
      <c r="R68" s="85">
        <v>0</v>
      </c>
      <c r="S68" s="85">
        <v>0</v>
      </c>
      <c r="T68" s="85">
        <v>247880</v>
      </c>
      <c r="U68" s="85">
        <v>429379</v>
      </c>
      <c r="V68" s="85">
        <v>0</v>
      </c>
      <c r="W68" s="85">
        <v>310156</v>
      </c>
      <c r="X68" s="85">
        <v>0</v>
      </c>
      <c r="Y68" s="85">
        <v>5397470</v>
      </c>
      <c r="Z68" s="85">
        <v>0</v>
      </c>
      <c r="AA68" s="85">
        <v>0</v>
      </c>
      <c r="AB68" s="85">
        <v>0</v>
      </c>
      <c r="AC68" s="85">
        <v>0</v>
      </c>
      <c r="AD68" s="86">
        <v>3</v>
      </c>
    </row>
    <row r="69" spans="1:30" ht="15" customHeight="1" x14ac:dyDescent="0.25">
      <c r="A69" s="7"/>
      <c r="B69" s="82" t="s">
        <v>235</v>
      </c>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D69" s="125"/>
    </row>
    <row r="70" spans="1:30" ht="15" customHeight="1" x14ac:dyDescent="0.25">
      <c r="A70" s="7"/>
      <c r="B70" s="79" t="s">
        <v>236</v>
      </c>
      <c r="C70" s="80">
        <v>179700</v>
      </c>
      <c r="D70" s="80">
        <v>690826</v>
      </c>
      <c r="E70" s="80">
        <v>0</v>
      </c>
      <c r="F70" s="80">
        <v>169</v>
      </c>
      <c r="G70" s="80">
        <v>3072659</v>
      </c>
      <c r="H70" s="80">
        <v>678</v>
      </c>
      <c r="I70" s="80">
        <v>168967</v>
      </c>
      <c r="J70" s="80">
        <v>152</v>
      </c>
      <c r="K70" s="80">
        <v>64744</v>
      </c>
      <c r="L70" s="80">
        <v>31643</v>
      </c>
      <c r="M70" s="80">
        <v>1422897</v>
      </c>
      <c r="N70" s="80">
        <v>13938</v>
      </c>
      <c r="O70" s="80">
        <v>4468307</v>
      </c>
      <c r="P70" s="80">
        <v>17297</v>
      </c>
      <c r="Q70" s="80">
        <v>5710619</v>
      </c>
      <c r="R70" s="80">
        <v>18927</v>
      </c>
      <c r="S70" s="80">
        <v>1906</v>
      </c>
      <c r="T70" s="80">
        <v>547113</v>
      </c>
      <c r="U70" s="80">
        <v>231666</v>
      </c>
      <c r="V70" s="80">
        <v>47068</v>
      </c>
      <c r="W70" s="80">
        <v>419181</v>
      </c>
      <c r="X70" s="80">
        <v>77776</v>
      </c>
      <c r="Y70" s="80">
        <v>1252208</v>
      </c>
      <c r="Z70" s="80">
        <v>144148</v>
      </c>
      <c r="AA70" s="80">
        <v>0</v>
      </c>
      <c r="AB70" s="80">
        <v>4367</v>
      </c>
      <c r="AC70" s="80">
        <v>0</v>
      </c>
      <c r="AD70" s="81">
        <v>77737</v>
      </c>
    </row>
    <row r="71" spans="1:30" ht="15" customHeight="1" x14ac:dyDescent="0.25">
      <c r="A71" s="7"/>
      <c r="B71" s="82" t="s">
        <v>237</v>
      </c>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D71" s="125"/>
    </row>
    <row r="72" spans="1:30" ht="15" customHeight="1" x14ac:dyDescent="0.25">
      <c r="A72" s="7"/>
      <c r="B72" s="79" t="s">
        <v>238</v>
      </c>
      <c r="C72" s="80">
        <v>-256102</v>
      </c>
      <c r="D72" s="80">
        <v>-679282</v>
      </c>
      <c r="E72" s="80">
        <v>0</v>
      </c>
      <c r="F72" s="80">
        <v>-968</v>
      </c>
      <c r="G72" s="80">
        <v>-3244345</v>
      </c>
      <c r="H72" s="80">
        <v>-502</v>
      </c>
      <c r="I72" s="80">
        <v>-100798</v>
      </c>
      <c r="J72" s="80">
        <v>-243</v>
      </c>
      <c r="K72" s="80">
        <v>-65493</v>
      </c>
      <c r="L72" s="80">
        <v>-28767</v>
      </c>
      <c r="M72" s="80">
        <v>-1151260</v>
      </c>
      <c r="N72" s="80">
        <v>-10636</v>
      </c>
      <c r="O72" s="80">
        <v>-5076158</v>
      </c>
      <c r="P72" s="80">
        <v>-48239</v>
      </c>
      <c r="Q72" s="80">
        <v>-5508133</v>
      </c>
      <c r="R72" s="80">
        <v>-24579</v>
      </c>
      <c r="S72" s="80">
        <v>-2461</v>
      </c>
      <c r="T72" s="80">
        <v>-715648</v>
      </c>
      <c r="U72" s="80">
        <v>-284514</v>
      </c>
      <c r="V72" s="80">
        <v>-43706</v>
      </c>
      <c r="W72" s="80">
        <v>-369527</v>
      </c>
      <c r="X72" s="80">
        <v>-94851</v>
      </c>
      <c r="Y72" s="80">
        <v>-1592781</v>
      </c>
      <c r="Z72" s="80">
        <v>-164047</v>
      </c>
      <c r="AA72" s="80">
        <v>0</v>
      </c>
      <c r="AB72" s="80">
        <v>-18758</v>
      </c>
      <c r="AC72" s="80">
        <v>0</v>
      </c>
      <c r="AD72" s="81">
        <v>-66170</v>
      </c>
    </row>
    <row r="73" spans="1:30" ht="15" customHeight="1" x14ac:dyDescent="0.25">
      <c r="A73" s="7"/>
      <c r="B73" s="82" t="s">
        <v>42</v>
      </c>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D73" s="125"/>
    </row>
    <row r="74" spans="1:30" s="1" customFormat="1" ht="15" customHeight="1" x14ac:dyDescent="0.25">
      <c r="A74" s="7" t="s">
        <v>16</v>
      </c>
      <c r="B74" s="10" t="s">
        <v>239</v>
      </c>
      <c r="C74" s="98">
        <v>176507</v>
      </c>
      <c r="D74" s="98">
        <v>0</v>
      </c>
      <c r="E74" s="98">
        <v>0</v>
      </c>
      <c r="F74" s="98">
        <v>11012</v>
      </c>
      <c r="G74" s="98">
        <v>409791</v>
      </c>
      <c r="H74" s="98">
        <v>0</v>
      </c>
      <c r="I74" s="98">
        <v>28558</v>
      </c>
      <c r="J74" s="98">
        <v>0</v>
      </c>
      <c r="K74" s="98">
        <v>0</v>
      </c>
      <c r="L74" s="98">
        <v>86497</v>
      </c>
      <c r="M74" s="98">
        <v>1126125</v>
      </c>
      <c r="N74" s="98">
        <v>0</v>
      </c>
      <c r="O74" s="98">
        <v>0</v>
      </c>
      <c r="P74" s="98">
        <v>0</v>
      </c>
      <c r="Q74" s="98">
        <v>0</v>
      </c>
      <c r="R74" s="98">
        <v>0</v>
      </c>
      <c r="S74" s="98">
        <v>0</v>
      </c>
      <c r="T74" s="98">
        <v>3663617</v>
      </c>
      <c r="U74" s="98">
        <v>0</v>
      </c>
      <c r="V74" s="98">
        <v>0</v>
      </c>
      <c r="W74" s="98">
        <v>0</v>
      </c>
      <c r="X74" s="98">
        <v>625606</v>
      </c>
      <c r="Y74" s="98">
        <v>243954</v>
      </c>
      <c r="Z74" s="98">
        <v>0</v>
      </c>
      <c r="AA74" s="98">
        <v>0</v>
      </c>
      <c r="AB74" s="98">
        <v>0</v>
      </c>
      <c r="AC74" s="98">
        <v>0</v>
      </c>
      <c r="AD74" s="99">
        <v>0</v>
      </c>
    </row>
    <row r="75" spans="1:30" s="1" customFormat="1" ht="15" customHeight="1" x14ac:dyDescent="0.25">
      <c r="A75" s="7"/>
      <c r="B75" s="12" t="s">
        <v>240</v>
      </c>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23"/>
    </row>
    <row r="76" spans="1:30" ht="15" customHeight="1" x14ac:dyDescent="0.25">
      <c r="A76" s="7"/>
      <c r="B76" s="79" t="s">
        <v>241</v>
      </c>
      <c r="C76" s="80">
        <v>166545</v>
      </c>
      <c r="D76" s="80">
        <v>0</v>
      </c>
      <c r="E76" s="80">
        <v>0</v>
      </c>
      <c r="F76" s="80">
        <v>0</v>
      </c>
      <c r="G76" s="80">
        <v>50729</v>
      </c>
      <c r="H76" s="80">
        <v>0</v>
      </c>
      <c r="I76" s="80">
        <v>0</v>
      </c>
      <c r="J76" s="80">
        <v>0</v>
      </c>
      <c r="K76" s="80">
        <v>0</v>
      </c>
      <c r="L76" s="80">
        <v>64478</v>
      </c>
      <c r="M76" s="80">
        <v>1126125</v>
      </c>
      <c r="N76" s="80">
        <v>0</v>
      </c>
      <c r="O76" s="80">
        <v>0</v>
      </c>
      <c r="P76" s="80">
        <v>0</v>
      </c>
      <c r="Q76" s="80">
        <v>0</v>
      </c>
      <c r="R76" s="80">
        <v>0</v>
      </c>
      <c r="S76" s="80">
        <v>0</v>
      </c>
      <c r="T76" s="80">
        <v>3495978</v>
      </c>
      <c r="U76" s="80">
        <v>0</v>
      </c>
      <c r="V76" s="80">
        <v>0</v>
      </c>
      <c r="W76" s="80">
        <v>0</v>
      </c>
      <c r="X76" s="80">
        <v>0</v>
      </c>
      <c r="Y76" s="80">
        <v>4240</v>
      </c>
      <c r="Z76" s="80">
        <v>0</v>
      </c>
      <c r="AA76" s="80">
        <v>0</v>
      </c>
      <c r="AB76" s="80">
        <v>0</v>
      </c>
      <c r="AC76" s="80">
        <v>0</v>
      </c>
      <c r="AD76" s="81">
        <v>0</v>
      </c>
    </row>
    <row r="77" spans="1:30" ht="15" customHeight="1" x14ac:dyDescent="0.25">
      <c r="A77" s="7"/>
      <c r="B77" s="82" t="s">
        <v>193</v>
      </c>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D77" s="125"/>
    </row>
    <row r="78" spans="1:30" ht="15" customHeight="1" x14ac:dyDescent="0.25">
      <c r="A78" s="7"/>
      <c r="B78" s="79" t="s">
        <v>242</v>
      </c>
      <c r="C78" s="80">
        <v>49439</v>
      </c>
      <c r="D78" s="80">
        <v>0</v>
      </c>
      <c r="E78" s="80">
        <v>0</v>
      </c>
      <c r="F78" s="80">
        <v>11012</v>
      </c>
      <c r="G78" s="80">
        <v>359062</v>
      </c>
      <c r="H78" s="80">
        <v>0</v>
      </c>
      <c r="I78" s="80">
        <v>28558</v>
      </c>
      <c r="J78" s="80">
        <v>0</v>
      </c>
      <c r="K78" s="80">
        <v>0</v>
      </c>
      <c r="L78" s="80">
        <v>22019</v>
      </c>
      <c r="M78" s="80">
        <v>0</v>
      </c>
      <c r="N78" s="80">
        <v>0</v>
      </c>
      <c r="O78" s="80">
        <v>0</v>
      </c>
      <c r="P78" s="80">
        <v>0</v>
      </c>
      <c r="Q78" s="80">
        <v>0</v>
      </c>
      <c r="R78" s="80">
        <v>0</v>
      </c>
      <c r="S78" s="80">
        <v>0</v>
      </c>
      <c r="T78" s="80">
        <v>167639</v>
      </c>
      <c r="U78" s="80">
        <v>0</v>
      </c>
      <c r="V78" s="80">
        <v>0</v>
      </c>
      <c r="W78" s="80">
        <v>0</v>
      </c>
      <c r="X78" s="80">
        <v>625606</v>
      </c>
      <c r="Y78" s="80">
        <v>239714</v>
      </c>
      <c r="Z78" s="80">
        <v>0</v>
      </c>
      <c r="AA78" s="80">
        <v>0</v>
      </c>
      <c r="AB78" s="80">
        <v>0</v>
      </c>
      <c r="AC78" s="80">
        <v>0</v>
      </c>
      <c r="AD78" s="81">
        <v>0</v>
      </c>
    </row>
    <row r="79" spans="1:30" ht="15" customHeight="1" x14ac:dyDescent="0.25">
      <c r="A79" s="7"/>
      <c r="B79" s="82" t="s">
        <v>195</v>
      </c>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D79" s="125"/>
    </row>
    <row r="80" spans="1:30" ht="15" customHeight="1" x14ac:dyDescent="0.25">
      <c r="A80" s="7"/>
      <c r="B80" s="79" t="s">
        <v>243</v>
      </c>
      <c r="C80" s="80">
        <v>-39477</v>
      </c>
      <c r="D80" s="80">
        <v>0</v>
      </c>
      <c r="E80" s="80">
        <v>0</v>
      </c>
      <c r="F80" s="80">
        <v>0</v>
      </c>
      <c r="G80" s="80">
        <v>0</v>
      </c>
      <c r="H80" s="80">
        <v>0</v>
      </c>
      <c r="I80" s="80">
        <v>0</v>
      </c>
      <c r="J80" s="80">
        <v>0</v>
      </c>
      <c r="K80" s="80">
        <v>0</v>
      </c>
      <c r="L80" s="80">
        <v>0</v>
      </c>
      <c r="M80" s="80">
        <v>0</v>
      </c>
      <c r="N80" s="80">
        <v>0</v>
      </c>
      <c r="O80" s="80">
        <v>0</v>
      </c>
      <c r="P80" s="80">
        <v>0</v>
      </c>
      <c r="Q80" s="80">
        <v>0</v>
      </c>
      <c r="R80" s="80">
        <v>0</v>
      </c>
      <c r="S80" s="80">
        <v>0</v>
      </c>
      <c r="T80" s="80">
        <v>0</v>
      </c>
      <c r="U80" s="80">
        <v>0</v>
      </c>
      <c r="V80" s="80">
        <v>0</v>
      </c>
      <c r="W80" s="80">
        <v>0</v>
      </c>
      <c r="X80" s="80">
        <v>0</v>
      </c>
      <c r="Y80" s="80">
        <v>0</v>
      </c>
      <c r="Z80" s="80">
        <v>0</v>
      </c>
      <c r="AA80" s="80">
        <v>0</v>
      </c>
      <c r="AB80" s="80">
        <v>0</v>
      </c>
      <c r="AC80" s="80">
        <v>0</v>
      </c>
      <c r="AD80" s="81">
        <v>0</v>
      </c>
    </row>
    <row r="81" spans="1:30" ht="15" customHeight="1" x14ac:dyDescent="0.25">
      <c r="A81" s="7"/>
      <c r="B81" s="82" t="s">
        <v>215</v>
      </c>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D81" s="125"/>
    </row>
    <row r="82" spans="1:30" ht="15" customHeight="1" x14ac:dyDescent="0.25">
      <c r="A82" s="7" t="s">
        <v>17</v>
      </c>
      <c r="B82" s="10" t="s">
        <v>244</v>
      </c>
      <c r="C82" s="98">
        <v>0</v>
      </c>
      <c r="D82" s="98">
        <v>0</v>
      </c>
      <c r="E82" s="98">
        <v>0</v>
      </c>
      <c r="F82" s="98">
        <v>0</v>
      </c>
      <c r="G82" s="98">
        <v>0</v>
      </c>
      <c r="H82" s="98">
        <v>0</v>
      </c>
      <c r="I82" s="98">
        <v>0</v>
      </c>
      <c r="J82" s="98">
        <v>0</v>
      </c>
      <c r="K82" s="98">
        <v>0</v>
      </c>
      <c r="L82" s="98">
        <v>0</v>
      </c>
      <c r="M82" s="98">
        <v>0</v>
      </c>
      <c r="N82" s="98">
        <v>0</v>
      </c>
      <c r="O82" s="98">
        <v>421944</v>
      </c>
      <c r="P82" s="98">
        <v>0</v>
      </c>
      <c r="Q82" s="98">
        <v>0</v>
      </c>
      <c r="R82" s="98">
        <v>0</v>
      </c>
      <c r="S82" s="98">
        <v>0</v>
      </c>
      <c r="T82" s="98">
        <v>0</v>
      </c>
      <c r="U82" s="98">
        <v>0</v>
      </c>
      <c r="V82" s="98">
        <v>0</v>
      </c>
      <c r="W82" s="98">
        <v>0</v>
      </c>
      <c r="X82" s="98">
        <v>0</v>
      </c>
      <c r="Y82" s="98">
        <v>0</v>
      </c>
      <c r="Z82" s="98">
        <v>0</v>
      </c>
      <c r="AA82" s="98">
        <v>0</v>
      </c>
      <c r="AB82" s="98">
        <v>0</v>
      </c>
      <c r="AC82" s="98">
        <v>0</v>
      </c>
      <c r="AD82" s="99">
        <v>0</v>
      </c>
    </row>
    <row r="83" spans="1:30" ht="15" customHeight="1" x14ac:dyDescent="0.25">
      <c r="A83" s="7"/>
      <c r="B83" s="12" t="s">
        <v>245</v>
      </c>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D83" s="125"/>
    </row>
    <row r="84" spans="1:30" s="1" customFormat="1" ht="15" customHeight="1" x14ac:dyDescent="0.25">
      <c r="A84" s="7" t="s">
        <v>18</v>
      </c>
      <c r="B84" s="10" t="s">
        <v>246</v>
      </c>
      <c r="C84" s="98">
        <v>0</v>
      </c>
      <c r="D84" s="98">
        <v>25895</v>
      </c>
      <c r="E84" s="98">
        <v>0</v>
      </c>
      <c r="F84" s="98">
        <v>130</v>
      </c>
      <c r="G84" s="98">
        <v>33347</v>
      </c>
      <c r="H84" s="98">
        <v>0</v>
      </c>
      <c r="I84" s="98">
        <v>0</v>
      </c>
      <c r="J84" s="98">
        <v>0</v>
      </c>
      <c r="K84" s="98">
        <v>0</v>
      </c>
      <c r="L84" s="98">
        <v>0</v>
      </c>
      <c r="M84" s="98">
        <v>0</v>
      </c>
      <c r="N84" s="98">
        <v>0</v>
      </c>
      <c r="O84" s="98">
        <v>9541</v>
      </c>
      <c r="P84" s="98">
        <v>0</v>
      </c>
      <c r="Q84" s="98">
        <v>223583</v>
      </c>
      <c r="R84" s="98">
        <v>0</v>
      </c>
      <c r="S84" s="98">
        <v>0</v>
      </c>
      <c r="T84" s="98">
        <v>0</v>
      </c>
      <c r="U84" s="98">
        <v>0</v>
      </c>
      <c r="V84" s="98">
        <v>0</v>
      </c>
      <c r="W84" s="98">
        <v>0</v>
      </c>
      <c r="X84" s="98">
        <v>0</v>
      </c>
      <c r="Y84" s="98">
        <v>32700</v>
      </c>
      <c r="Z84" s="98">
        <v>0</v>
      </c>
      <c r="AA84" s="98">
        <v>0</v>
      </c>
      <c r="AB84" s="98">
        <v>0</v>
      </c>
      <c r="AC84" s="98">
        <v>0</v>
      </c>
      <c r="AD84" s="99">
        <v>0</v>
      </c>
    </row>
    <row r="85" spans="1:30" s="1" customFormat="1" ht="15" customHeight="1" x14ac:dyDescent="0.25">
      <c r="A85" s="7"/>
      <c r="B85" s="12" t="s">
        <v>247</v>
      </c>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23"/>
    </row>
    <row r="86" spans="1:30" s="1" customFormat="1" ht="15" customHeight="1" x14ac:dyDescent="0.25">
      <c r="A86" s="7" t="s">
        <v>19</v>
      </c>
      <c r="B86" s="10" t="s">
        <v>248</v>
      </c>
      <c r="C86" s="98">
        <v>3044</v>
      </c>
      <c r="D86" s="98">
        <v>0</v>
      </c>
      <c r="E86" s="98">
        <v>0</v>
      </c>
      <c r="F86" s="98">
        <v>86</v>
      </c>
      <c r="G86" s="98">
        <v>1621304</v>
      </c>
      <c r="H86" s="98">
        <v>0</v>
      </c>
      <c r="I86" s="98">
        <v>138318</v>
      </c>
      <c r="J86" s="98">
        <v>26</v>
      </c>
      <c r="K86" s="98">
        <v>187</v>
      </c>
      <c r="L86" s="98">
        <v>23815</v>
      </c>
      <c r="M86" s="98">
        <v>723742</v>
      </c>
      <c r="N86" s="98">
        <v>19582</v>
      </c>
      <c r="O86" s="98">
        <v>341486</v>
      </c>
      <c r="P86" s="98">
        <v>0</v>
      </c>
      <c r="Q86" s="98">
        <v>84474</v>
      </c>
      <c r="R86" s="98">
        <v>0</v>
      </c>
      <c r="S86" s="98">
        <v>0</v>
      </c>
      <c r="T86" s="98">
        <v>395044</v>
      </c>
      <c r="U86" s="98">
        <v>375</v>
      </c>
      <c r="V86" s="98">
        <v>0</v>
      </c>
      <c r="W86" s="98">
        <v>0</v>
      </c>
      <c r="X86" s="98">
        <v>505</v>
      </c>
      <c r="Y86" s="98">
        <v>88055</v>
      </c>
      <c r="Z86" s="98">
        <v>3600</v>
      </c>
      <c r="AA86" s="98">
        <v>0</v>
      </c>
      <c r="AB86" s="98">
        <v>2374</v>
      </c>
      <c r="AC86" s="98">
        <v>0</v>
      </c>
      <c r="AD86" s="99">
        <v>3996</v>
      </c>
    </row>
    <row r="87" spans="1:30" s="1" customFormat="1" ht="15" customHeight="1" x14ac:dyDescent="0.25">
      <c r="A87" s="7"/>
      <c r="B87" s="12" t="s">
        <v>249</v>
      </c>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23"/>
    </row>
    <row r="88" spans="1:30" ht="15" customHeight="1" x14ac:dyDescent="0.25">
      <c r="A88" s="7"/>
      <c r="B88" s="79" t="s">
        <v>250</v>
      </c>
      <c r="C88" s="80">
        <v>3518</v>
      </c>
      <c r="D88" s="80">
        <v>0</v>
      </c>
      <c r="E88" s="80">
        <v>0</v>
      </c>
      <c r="F88" s="80">
        <v>86</v>
      </c>
      <c r="G88" s="80">
        <v>1875612</v>
      </c>
      <c r="H88" s="80">
        <v>0</v>
      </c>
      <c r="I88" s="80">
        <v>154815</v>
      </c>
      <c r="J88" s="80">
        <v>26</v>
      </c>
      <c r="K88" s="80">
        <v>187</v>
      </c>
      <c r="L88" s="80">
        <v>30968</v>
      </c>
      <c r="M88" s="80">
        <v>867174</v>
      </c>
      <c r="N88" s="80">
        <v>24513</v>
      </c>
      <c r="O88" s="80">
        <v>530117</v>
      </c>
      <c r="P88" s="80">
        <v>0</v>
      </c>
      <c r="Q88" s="80">
        <v>94868</v>
      </c>
      <c r="R88" s="80">
        <v>0</v>
      </c>
      <c r="S88" s="80">
        <v>0</v>
      </c>
      <c r="T88" s="80">
        <v>491116</v>
      </c>
      <c r="U88" s="80">
        <v>727</v>
      </c>
      <c r="V88" s="80">
        <v>0</v>
      </c>
      <c r="W88" s="80">
        <v>0</v>
      </c>
      <c r="X88" s="80">
        <v>505</v>
      </c>
      <c r="Y88" s="80">
        <v>139088</v>
      </c>
      <c r="Z88" s="80">
        <v>3600</v>
      </c>
      <c r="AA88" s="80">
        <v>0</v>
      </c>
      <c r="AB88" s="80">
        <v>5683</v>
      </c>
      <c r="AC88" s="80">
        <v>0</v>
      </c>
      <c r="AD88" s="81">
        <v>4916</v>
      </c>
    </row>
    <row r="89" spans="1:30" ht="15" customHeight="1" x14ac:dyDescent="0.25">
      <c r="A89" s="7"/>
      <c r="B89" s="35" t="s">
        <v>251</v>
      </c>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D89" s="125"/>
    </row>
    <row r="90" spans="1:30" ht="15" customHeight="1" x14ac:dyDescent="0.25">
      <c r="A90" s="7"/>
      <c r="B90" s="79" t="s">
        <v>252</v>
      </c>
      <c r="C90" s="85">
        <v>-474</v>
      </c>
      <c r="D90" s="85">
        <v>0</v>
      </c>
      <c r="E90" s="85">
        <v>0</v>
      </c>
      <c r="F90" s="85">
        <v>0</v>
      </c>
      <c r="G90" s="85">
        <v>-254308</v>
      </c>
      <c r="H90" s="85">
        <v>0</v>
      </c>
      <c r="I90" s="85">
        <v>-16497</v>
      </c>
      <c r="J90" s="85">
        <v>0</v>
      </c>
      <c r="K90" s="85">
        <v>0</v>
      </c>
      <c r="L90" s="85">
        <v>-7153</v>
      </c>
      <c r="M90" s="85">
        <v>-143432</v>
      </c>
      <c r="N90" s="85">
        <v>-4931</v>
      </c>
      <c r="O90" s="85">
        <v>-188631</v>
      </c>
      <c r="P90" s="85">
        <v>0</v>
      </c>
      <c r="Q90" s="85">
        <v>-10394</v>
      </c>
      <c r="R90" s="85">
        <v>0</v>
      </c>
      <c r="S90" s="85">
        <v>0</v>
      </c>
      <c r="T90" s="85">
        <v>-96072</v>
      </c>
      <c r="U90" s="85">
        <v>-352</v>
      </c>
      <c r="V90" s="85">
        <v>0</v>
      </c>
      <c r="W90" s="85">
        <v>0</v>
      </c>
      <c r="X90" s="85">
        <v>0</v>
      </c>
      <c r="Y90" s="85">
        <v>-51033</v>
      </c>
      <c r="Z90" s="85">
        <v>0</v>
      </c>
      <c r="AA90" s="85">
        <v>0</v>
      </c>
      <c r="AB90" s="85">
        <v>-3309</v>
      </c>
      <c r="AC90" s="85">
        <v>0</v>
      </c>
      <c r="AD90" s="86">
        <v>-920</v>
      </c>
    </row>
    <row r="91" spans="1:30" ht="15" customHeight="1" x14ac:dyDescent="0.25">
      <c r="A91" s="7"/>
      <c r="B91" s="35" t="s">
        <v>215</v>
      </c>
      <c r="C91" s="124"/>
      <c r="D91" s="124"/>
      <c r="E91" s="124"/>
      <c r="F91" s="124"/>
      <c r="G91" s="124"/>
      <c r="H91" s="124"/>
      <c r="I91" s="124"/>
      <c r="J91" s="124"/>
      <c r="K91" s="124"/>
      <c r="L91" s="124"/>
      <c r="M91" s="124"/>
      <c r="N91" s="124"/>
      <c r="O91" s="124"/>
      <c r="P91" s="124"/>
      <c r="Q91" s="124"/>
      <c r="R91" s="124"/>
      <c r="S91" s="124"/>
      <c r="T91" s="124"/>
      <c r="U91" s="124"/>
      <c r="V91" s="124"/>
      <c r="W91" s="124"/>
      <c r="X91" s="124"/>
      <c r="Y91" s="124"/>
      <c r="Z91" s="124"/>
      <c r="AA91" s="124"/>
      <c r="AB91" s="124"/>
      <c r="AD91" s="125"/>
    </row>
    <row r="92" spans="1:30" s="1" customFormat="1" ht="15" customHeight="1" x14ac:dyDescent="0.25">
      <c r="A92" s="7" t="s">
        <v>20</v>
      </c>
      <c r="B92" s="10" t="s">
        <v>253</v>
      </c>
      <c r="C92" s="75">
        <v>0</v>
      </c>
      <c r="D92" s="75">
        <v>0</v>
      </c>
      <c r="E92" s="75">
        <v>0</v>
      </c>
      <c r="F92" s="75">
        <v>0</v>
      </c>
      <c r="G92" s="75">
        <v>0</v>
      </c>
      <c r="H92" s="75">
        <v>0</v>
      </c>
      <c r="I92" s="75">
        <v>0</v>
      </c>
      <c r="J92" s="75">
        <v>0</v>
      </c>
      <c r="K92" s="75">
        <v>558</v>
      </c>
      <c r="L92" s="75">
        <v>0</v>
      </c>
      <c r="M92" s="75">
        <v>0</v>
      </c>
      <c r="N92" s="75">
        <v>0</v>
      </c>
      <c r="O92" s="75">
        <v>3337</v>
      </c>
      <c r="P92" s="75">
        <v>0</v>
      </c>
      <c r="Q92" s="75">
        <v>0</v>
      </c>
      <c r="R92" s="75">
        <v>0</v>
      </c>
      <c r="S92" s="75">
        <v>0</v>
      </c>
      <c r="T92" s="75">
        <v>126</v>
      </c>
      <c r="U92" s="75">
        <v>0</v>
      </c>
      <c r="V92" s="75">
        <v>688</v>
      </c>
      <c r="W92" s="75">
        <v>0</v>
      </c>
      <c r="X92" s="75">
        <v>0</v>
      </c>
      <c r="Y92" s="75">
        <v>0</v>
      </c>
      <c r="Z92" s="75">
        <v>0</v>
      </c>
      <c r="AA92" s="75">
        <v>0</v>
      </c>
      <c r="AB92" s="75">
        <v>0</v>
      </c>
      <c r="AC92" s="75">
        <v>0</v>
      </c>
      <c r="AD92" s="76">
        <v>0</v>
      </c>
    </row>
    <row r="93" spans="1:30" s="1" customFormat="1" ht="15" customHeight="1" x14ac:dyDescent="0.25">
      <c r="A93" s="7"/>
      <c r="B93" s="12" t="s">
        <v>254</v>
      </c>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23"/>
    </row>
    <row r="94" spans="1:30" ht="15" customHeight="1" x14ac:dyDescent="0.25">
      <c r="A94" s="7"/>
      <c r="B94" s="79" t="s">
        <v>255</v>
      </c>
      <c r="C94" s="80">
        <v>0</v>
      </c>
      <c r="D94" s="80">
        <v>0</v>
      </c>
      <c r="E94" s="80">
        <v>0</v>
      </c>
      <c r="F94" s="80">
        <v>0</v>
      </c>
      <c r="G94" s="80">
        <v>0</v>
      </c>
      <c r="H94" s="80">
        <v>0</v>
      </c>
      <c r="I94" s="80">
        <v>0</v>
      </c>
      <c r="J94" s="80">
        <v>0</v>
      </c>
      <c r="K94" s="80">
        <v>672</v>
      </c>
      <c r="L94" s="80">
        <v>0</v>
      </c>
      <c r="M94" s="80">
        <v>0</v>
      </c>
      <c r="N94" s="80">
        <v>0</v>
      </c>
      <c r="O94" s="80">
        <v>3337</v>
      </c>
      <c r="P94" s="80">
        <v>0</v>
      </c>
      <c r="Q94" s="80">
        <v>0</v>
      </c>
      <c r="R94" s="80">
        <v>0</v>
      </c>
      <c r="S94" s="80">
        <v>0</v>
      </c>
      <c r="T94" s="80">
        <v>126</v>
      </c>
      <c r="U94" s="80">
        <v>0</v>
      </c>
      <c r="V94" s="80">
        <v>1009</v>
      </c>
      <c r="W94" s="80">
        <v>0</v>
      </c>
      <c r="X94" s="80">
        <v>0</v>
      </c>
      <c r="Y94" s="80">
        <v>0</v>
      </c>
      <c r="Z94" s="80">
        <v>0</v>
      </c>
      <c r="AA94" s="80">
        <v>0</v>
      </c>
      <c r="AB94" s="80">
        <v>0</v>
      </c>
      <c r="AC94" s="80">
        <v>0</v>
      </c>
      <c r="AD94" s="81">
        <v>0</v>
      </c>
    </row>
    <row r="95" spans="1:30" ht="15" customHeight="1" x14ac:dyDescent="0.25">
      <c r="A95" s="7"/>
      <c r="B95" s="35" t="s">
        <v>251</v>
      </c>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4"/>
      <c r="AD95" s="125"/>
    </row>
    <row r="96" spans="1:30" ht="15" customHeight="1" x14ac:dyDescent="0.25">
      <c r="A96" s="7"/>
      <c r="B96" s="79" t="s">
        <v>256</v>
      </c>
      <c r="C96" s="80">
        <v>0</v>
      </c>
      <c r="D96" s="80">
        <v>0</v>
      </c>
      <c r="E96" s="80">
        <v>0</v>
      </c>
      <c r="F96" s="80">
        <v>0</v>
      </c>
      <c r="G96" s="80">
        <v>0</v>
      </c>
      <c r="H96" s="80">
        <v>0</v>
      </c>
      <c r="I96" s="80">
        <v>0</v>
      </c>
      <c r="J96" s="80">
        <v>0</v>
      </c>
      <c r="K96" s="80">
        <v>-114</v>
      </c>
      <c r="L96" s="80">
        <v>0</v>
      </c>
      <c r="M96" s="80">
        <v>0</v>
      </c>
      <c r="N96" s="80">
        <v>0</v>
      </c>
      <c r="O96" s="80">
        <v>0</v>
      </c>
      <c r="P96" s="80">
        <v>0</v>
      </c>
      <c r="Q96" s="80">
        <v>0</v>
      </c>
      <c r="R96" s="80">
        <v>0</v>
      </c>
      <c r="S96" s="80">
        <v>0</v>
      </c>
      <c r="T96" s="80">
        <v>0</v>
      </c>
      <c r="U96" s="80">
        <v>0</v>
      </c>
      <c r="V96" s="80">
        <v>-321</v>
      </c>
      <c r="W96" s="80">
        <v>0</v>
      </c>
      <c r="X96" s="80">
        <v>0</v>
      </c>
      <c r="Y96" s="80">
        <v>0</v>
      </c>
      <c r="Z96" s="80">
        <v>0</v>
      </c>
      <c r="AA96" s="80">
        <v>0</v>
      </c>
      <c r="AB96" s="80">
        <v>0</v>
      </c>
      <c r="AC96" s="80">
        <v>0</v>
      </c>
      <c r="AD96" s="81">
        <v>0</v>
      </c>
    </row>
    <row r="97" spans="1:30" ht="15" customHeight="1" x14ac:dyDescent="0.25">
      <c r="A97" s="7"/>
      <c r="B97" s="35" t="s">
        <v>257</v>
      </c>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D97" s="125"/>
    </row>
    <row r="98" spans="1:30" s="1" customFormat="1" ht="15" customHeight="1" x14ac:dyDescent="0.25">
      <c r="A98" s="7" t="s">
        <v>21</v>
      </c>
      <c r="B98" s="10" t="s">
        <v>258</v>
      </c>
      <c r="C98" s="98">
        <v>56677</v>
      </c>
      <c r="D98" s="98">
        <v>49425</v>
      </c>
      <c r="E98" s="98">
        <v>889</v>
      </c>
      <c r="F98" s="98">
        <v>6668</v>
      </c>
      <c r="G98" s="98">
        <v>218309</v>
      </c>
      <c r="H98" s="98">
        <v>1641</v>
      </c>
      <c r="I98" s="98">
        <v>0</v>
      </c>
      <c r="J98" s="98">
        <v>15634</v>
      </c>
      <c r="K98" s="98">
        <v>7817</v>
      </c>
      <c r="L98" s="98">
        <v>3045</v>
      </c>
      <c r="M98" s="98">
        <v>222809</v>
      </c>
      <c r="N98" s="98">
        <v>1</v>
      </c>
      <c r="O98" s="98">
        <v>318936</v>
      </c>
      <c r="P98" s="98">
        <v>9489</v>
      </c>
      <c r="Q98" s="98">
        <v>199683</v>
      </c>
      <c r="R98" s="98">
        <v>0</v>
      </c>
      <c r="S98" s="98">
        <v>629</v>
      </c>
      <c r="T98" s="98">
        <v>229632</v>
      </c>
      <c r="U98" s="98">
        <v>12067</v>
      </c>
      <c r="V98" s="98">
        <v>2949</v>
      </c>
      <c r="W98" s="98">
        <v>59055</v>
      </c>
      <c r="X98" s="98">
        <v>6921</v>
      </c>
      <c r="Y98" s="98">
        <v>278379</v>
      </c>
      <c r="Z98" s="98">
        <v>5308</v>
      </c>
      <c r="AA98" s="98">
        <v>298</v>
      </c>
      <c r="AB98" s="98">
        <v>16233</v>
      </c>
      <c r="AC98" s="98">
        <v>10160</v>
      </c>
      <c r="AD98" s="99">
        <v>6252</v>
      </c>
    </row>
    <row r="99" spans="1:30" s="1" customFormat="1" ht="15" customHeight="1" x14ac:dyDescent="0.25">
      <c r="A99" s="7"/>
      <c r="B99" s="12" t="s">
        <v>259</v>
      </c>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23"/>
    </row>
    <row r="100" spans="1:30" ht="15" customHeight="1" x14ac:dyDescent="0.25">
      <c r="A100" s="7"/>
      <c r="B100" s="79" t="s">
        <v>260</v>
      </c>
      <c r="C100" s="80">
        <v>92714</v>
      </c>
      <c r="D100" s="80">
        <v>423734</v>
      </c>
      <c r="E100" s="80">
        <v>2661</v>
      </c>
      <c r="F100" s="80">
        <v>11512</v>
      </c>
      <c r="G100" s="80">
        <v>965980</v>
      </c>
      <c r="H100" s="80">
        <v>4006</v>
      </c>
      <c r="I100" s="80">
        <v>3769</v>
      </c>
      <c r="J100" s="80">
        <v>29015</v>
      </c>
      <c r="K100" s="80">
        <v>11062</v>
      </c>
      <c r="L100" s="80">
        <v>7529</v>
      </c>
      <c r="M100" s="80">
        <v>381471</v>
      </c>
      <c r="N100" s="80">
        <v>784</v>
      </c>
      <c r="O100" s="80">
        <v>1224463</v>
      </c>
      <c r="P100" s="80">
        <v>21003</v>
      </c>
      <c r="Q100" s="80">
        <v>913371</v>
      </c>
      <c r="R100" s="80">
        <v>0</v>
      </c>
      <c r="S100" s="80">
        <v>5148</v>
      </c>
      <c r="T100" s="80">
        <v>471921</v>
      </c>
      <c r="U100" s="80">
        <v>72502</v>
      </c>
      <c r="V100" s="80">
        <v>8385</v>
      </c>
      <c r="W100" s="80">
        <v>143395</v>
      </c>
      <c r="X100" s="80">
        <v>12545</v>
      </c>
      <c r="Y100" s="80">
        <v>711992</v>
      </c>
      <c r="Z100" s="80">
        <v>26398</v>
      </c>
      <c r="AA100" s="80">
        <v>3157</v>
      </c>
      <c r="AB100" s="80">
        <v>20102</v>
      </c>
      <c r="AC100" s="80">
        <v>10160</v>
      </c>
      <c r="AD100" s="81">
        <v>22753</v>
      </c>
    </row>
    <row r="101" spans="1:30" ht="15" customHeight="1" x14ac:dyDescent="0.25">
      <c r="A101" s="7"/>
      <c r="B101" s="35" t="s">
        <v>251</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D101" s="125"/>
    </row>
    <row r="102" spans="1:30" ht="15" customHeight="1" x14ac:dyDescent="0.25">
      <c r="A102" s="7"/>
      <c r="B102" s="79" t="s">
        <v>261</v>
      </c>
      <c r="C102" s="80">
        <v>-36037</v>
      </c>
      <c r="D102" s="80">
        <v>-374309</v>
      </c>
      <c r="E102" s="80">
        <v>-1772</v>
      </c>
      <c r="F102" s="80">
        <v>-4844</v>
      </c>
      <c r="G102" s="80">
        <v>-747671</v>
      </c>
      <c r="H102" s="80">
        <v>-2365</v>
      </c>
      <c r="I102" s="80">
        <v>-3769</v>
      </c>
      <c r="J102" s="80">
        <v>-13381</v>
      </c>
      <c r="K102" s="80">
        <v>-3245</v>
      </c>
      <c r="L102" s="80">
        <v>-4484</v>
      </c>
      <c r="M102" s="80">
        <v>-158662</v>
      </c>
      <c r="N102" s="80">
        <v>-783</v>
      </c>
      <c r="O102" s="80">
        <v>-905527</v>
      </c>
      <c r="P102" s="80">
        <v>-11514</v>
      </c>
      <c r="Q102" s="80">
        <v>-713688</v>
      </c>
      <c r="R102" s="80">
        <v>0</v>
      </c>
      <c r="S102" s="80">
        <v>-4519</v>
      </c>
      <c r="T102" s="80">
        <v>-242289</v>
      </c>
      <c r="U102" s="80">
        <v>-60435</v>
      </c>
      <c r="V102" s="80">
        <v>-5436</v>
      </c>
      <c r="W102" s="80">
        <v>-84340</v>
      </c>
      <c r="X102" s="80">
        <v>-5624</v>
      </c>
      <c r="Y102" s="80">
        <v>-433613</v>
      </c>
      <c r="Z102" s="80">
        <v>-21090</v>
      </c>
      <c r="AA102" s="80">
        <v>-2859</v>
      </c>
      <c r="AB102" s="80">
        <v>-3869</v>
      </c>
      <c r="AC102" s="80">
        <v>0</v>
      </c>
      <c r="AD102" s="81">
        <v>-16501</v>
      </c>
    </row>
    <row r="103" spans="1:30" ht="15" customHeight="1" x14ac:dyDescent="0.25">
      <c r="A103" s="7"/>
      <c r="B103" s="35" t="s">
        <v>257</v>
      </c>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D103" s="125"/>
    </row>
    <row r="104" spans="1:30" s="1" customFormat="1" ht="15" customHeight="1" x14ac:dyDescent="0.25">
      <c r="A104" s="7" t="s">
        <v>22</v>
      </c>
      <c r="B104" s="10" t="s">
        <v>262</v>
      </c>
      <c r="C104" s="126">
        <v>1053</v>
      </c>
      <c r="D104" s="126">
        <v>25386</v>
      </c>
      <c r="E104" s="126">
        <v>229</v>
      </c>
      <c r="F104" s="126">
        <v>157</v>
      </c>
      <c r="G104" s="126">
        <v>14526</v>
      </c>
      <c r="H104" s="126">
        <v>86</v>
      </c>
      <c r="I104" s="126">
        <v>0</v>
      </c>
      <c r="J104" s="126">
        <v>2543</v>
      </c>
      <c r="K104" s="126">
        <v>184</v>
      </c>
      <c r="L104" s="126">
        <v>367</v>
      </c>
      <c r="M104" s="126">
        <v>33013</v>
      </c>
      <c r="N104" s="126">
        <v>0</v>
      </c>
      <c r="O104" s="126">
        <v>77782</v>
      </c>
      <c r="P104" s="126">
        <v>7376</v>
      </c>
      <c r="Q104" s="126">
        <v>42325</v>
      </c>
      <c r="R104" s="126">
        <v>5167</v>
      </c>
      <c r="S104" s="126">
        <v>81</v>
      </c>
      <c r="T104" s="126">
        <v>585</v>
      </c>
      <c r="U104" s="126">
        <v>10267</v>
      </c>
      <c r="V104" s="126">
        <v>1197</v>
      </c>
      <c r="W104" s="126">
        <v>1214</v>
      </c>
      <c r="X104" s="126">
        <v>3062</v>
      </c>
      <c r="Y104" s="126">
        <v>32695</v>
      </c>
      <c r="Z104" s="126">
        <v>12204</v>
      </c>
      <c r="AA104" s="126">
        <v>352</v>
      </c>
      <c r="AB104" s="126">
        <v>502</v>
      </c>
      <c r="AC104" s="126">
        <v>71</v>
      </c>
      <c r="AD104" s="127">
        <v>9213</v>
      </c>
    </row>
    <row r="105" spans="1:30" s="1" customFormat="1" ht="15" customHeight="1" x14ac:dyDescent="0.25">
      <c r="A105" s="7"/>
      <c r="B105" s="12" t="s">
        <v>43</v>
      </c>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23"/>
    </row>
    <row r="106" spans="1:30" ht="15" customHeight="1" x14ac:dyDescent="0.25">
      <c r="A106" s="7"/>
      <c r="B106" s="79" t="s">
        <v>263</v>
      </c>
      <c r="C106" s="80">
        <v>3424</v>
      </c>
      <c r="D106" s="80">
        <v>115065</v>
      </c>
      <c r="E106" s="80">
        <v>2675</v>
      </c>
      <c r="F106" s="80">
        <v>2654</v>
      </c>
      <c r="G106" s="80">
        <v>26570</v>
      </c>
      <c r="H106" s="80">
        <v>184</v>
      </c>
      <c r="I106" s="80">
        <v>0</v>
      </c>
      <c r="J106" s="80">
        <v>10919</v>
      </c>
      <c r="K106" s="80">
        <v>552</v>
      </c>
      <c r="L106" s="80">
        <v>2325</v>
      </c>
      <c r="M106" s="80">
        <v>99627</v>
      </c>
      <c r="N106" s="80">
        <v>206</v>
      </c>
      <c r="O106" s="80">
        <v>709509</v>
      </c>
      <c r="P106" s="80">
        <v>13353</v>
      </c>
      <c r="Q106" s="80">
        <v>728641</v>
      </c>
      <c r="R106" s="80">
        <v>10058</v>
      </c>
      <c r="S106" s="80">
        <v>11693</v>
      </c>
      <c r="T106" s="80">
        <v>15059</v>
      </c>
      <c r="U106" s="80">
        <v>32753</v>
      </c>
      <c r="V106" s="80">
        <v>7008</v>
      </c>
      <c r="W106" s="80">
        <v>23252</v>
      </c>
      <c r="X106" s="80">
        <v>12410</v>
      </c>
      <c r="Y106" s="80">
        <v>421052</v>
      </c>
      <c r="Z106" s="80">
        <v>31305</v>
      </c>
      <c r="AA106" s="80">
        <v>802</v>
      </c>
      <c r="AB106" s="80">
        <v>1587</v>
      </c>
      <c r="AC106" s="80">
        <v>71</v>
      </c>
      <c r="AD106" s="81">
        <v>17485</v>
      </c>
    </row>
    <row r="107" spans="1:30" ht="15" customHeight="1" x14ac:dyDescent="0.25">
      <c r="A107" s="7"/>
      <c r="B107" s="35" t="s">
        <v>251</v>
      </c>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D107" s="125"/>
    </row>
    <row r="108" spans="1:30" ht="15" customHeight="1" x14ac:dyDescent="0.25">
      <c r="A108" s="7"/>
      <c r="B108" s="79" t="s">
        <v>264</v>
      </c>
      <c r="C108" s="80">
        <v>-2371</v>
      </c>
      <c r="D108" s="80">
        <v>-89679</v>
      </c>
      <c r="E108" s="80">
        <v>-2446</v>
      </c>
      <c r="F108" s="80">
        <v>-2497</v>
      </c>
      <c r="G108" s="80">
        <v>-12044</v>
      </c>
      <c r="H108" s="80">
        <v>-98</v>
      </c>
      <c r="I108" s="80">
        <v>0</v>
      </c>
      <c r="J108" s="80">
        <v>-8376</v>
      </c>
      <c r="K108" s="80">
        <v>-368</v>
      </c>
      <c r="L108" s="80">
        <v>-1958</v>
      </c>
      <c r="M108" s="80">
        <v>-66614</v>
      </c>
      <c r="N108" s="80">
        <v>-206</v>
      </c>
      <c r="O108" s="80">
        <v>-631727</v>
      </c>
      <c r="P108" s="80">
        <v>-5977</v>
      </c>
      <c r="Q108" s="80">
        <v>-686316</v>
      </c>
      <c r="R108" s="80">
        <v>-4891</v>
      </c>
      <c r="S108" s="80">
        <v>-11612</v>
      </c>
      <c r="T108" s="80">
        <v>-14474</v>
      </c>
      <c r="U108" s="80">
        <v>-22486</v>
      </c>
      <c r="V108" s="80">
        <v>-5811</v>
      </c>
      <c r="W108" s="80">
        <v>-22038</v>
      </c>
      <c r="X108" s="80">
        <v>-9348</v>
      </c>
      <c r="Y108" s="80">
        <v>-388357</v>
      </c>
      <c r="Z108" s="80">
        <v>-19101</v>
      </c>
      <c r="AA108" s="80">
        <v>-450</v>
      </c>
      <c r="AB108" s="80">
        <v>-1085</v>
      </c>
      <c r="AC108" s="80">
        <v>0</v>
      </c>
      <c r="AD108" s="81">
        <v>-8272</v>
      </c>
    </row>
    <row r="109" spans="1:30" ht="15" customHeight="1" x14ac:dyDescent="0.25">
      <c r="A109" s="7"/>
      <c r="B109" s="35" t="s">
        <v>257</v>
      </c>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4"/>
      <c r="AD109" s="125"/>
    </row>
    <row r="110" spans="1:30" s="1" customFormat="1" ht="15" customHeight="1" x14ac:dyDescent="0.25">
      <c r="A110" s="7" t="s">
        <v>23</v>
      </c>
      <c r="B110" s="10" t="s">
        <v>265</v>
      </c>
      <c r="C110" s="98">
        <v>0</v>
      </c>
      <c r="D110" s="98">
        <v>393665</v>
      </c>
      <c r="E110" s="98">
        <v>121</v>
      </c>
      <c r="F110" s="98">
        <v>25</v>
      </c>
      <c r="G110" s="98">
        <v>3464107</v>
      </c>
      <c r="H110" s="98">
        <v>0</v>
      </c>
      <c r="I110" s="98">
        <v>0</v>
      </c>
      <c r="J110" s="98">
        <v>22269</v>
      </c>
      <c r="K110" s="98">
        <v>251111</v>
      </c>
      <c r="L110" s="98">
        <v>252</v>
      </c>
      <c r="M110" s="98">
        <v>259287</v>
      </c>
      <c r="N110" s="98">
        <v>25</v>
      </c>
      <c r="O110" s="98">
        <v>3664332</v>
      </c>
      <c r="P110" s="98">
        <v>27037</v>
      </c>
      <c r="Q110" s="98">
        <v>1167445</v>
      </c>
      <c r="R110" s="98">
        <v>1416</v>
      </c>
      <c r="S110" s="98">
        <v>0</v>
      </c>
      <c r="T110" s="98">
        <v>90436</v>
      </c>
      <c r="U110" s="98">
        <v>9281</v>
      </c>
      <c r="V110" s="98">
        <v>0</v>
      </c>
      <c r="W110" s="98">
        <v>18899</v>
      </c>
      <c r="X110" s="98">
        <v>853</v>
      </c>
      <c r="Y110" s="98">
        <v>578777</v>
      </c>
      <c r="Z110" s="98">
        <v>236581</v>
      </c>
      <c r="AA110" s="98">
        <v>0</v>
      </c>
      <c r="AB110" s="98">
        <v>5768</v>
      </c>
      <c r="AC110" s="98">
        <v>8809</v>
      </c>
      <c r="AD110" s="99">
        <v>10920</v>
      </c>
    </row>
    <row r="111" spans="1:30" s="1" customFormat="1" ht="15" customHeight="1" x14ac:dyDescent="0.25">
      <c r="A111" s="7"/>
      <c r="B111" s="12" t="s">
        <v>266</v>
      </c>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23"/>
    </row>
    <row r="112" spans="1:30" ht="15" customHeight="1" x14ac:dyDescent="0.25">
      <c r="A112" s="7"/>
      <c r="B112" s="79" t="s">
        <v>267</v>
      </c>
      <c r="C112" s="80">
        <v>0</v>
      </c>
      <c r="D112" s="80">
        <v>393665</v>
      </c>
      <c r="E112" s="80">
        <v>121</v>
      </c>
      <c r="F112" s="80">
        <v>25</v>
      </c>
      <c r="G112" s="80">
        <v>5816350</v>
      </c>
      <c r="H112" s="80">
        <v>0</v>
      </c>
      <c r="I112" s="80">
        <v>0</v>
      </c>
      <c r="J112" s="80">
        <v>22903</v>
      </c>
      <c r="K112" s="80">
        <v>251111</v>
      </c>
      <c r="L112" s="80">
        <v>252</v>
      </c>
      <c r="M112" s="80">
        <v>416584</v>
      </c>
      <c r="N112" s="80">
        <v>25</v>
      </c>
      <c r="O112" s="80">
        <v>4450277</v>
      </c>
      <c r="P112" s="80">
        <v>53226</v>
      </c>
      <c r="Q112" s="80">
        <v>1430681</v>
      </c>
      <c r="R112" s="80">
        <v>7806</v>
      </c>
      <c r="S112" s="80">
        <v>0</v>
      </c>
      <c r="T112" s="80">
        <v>90564</v>
      </c>
      <c r="U112" s="80">
        <v>17210</v>
      </c>
      <c r="V112" s="80">
        <v>0</v>
      </c>
      <c r="W112" s="80">
        <v>22579</v>
      </c>
      <c r="X112" s="80">
        <v>853</v>
      </c>
      <c r="Y112" s="80">
        <v>647267</v>
      </c>
      <c r="Z112" s="80">
        <v>402498</v>
      </c>
      <c r="AA112" s="80">
        <v>0</v>
      </c>
      <c r="AB112" s="80">
        <v>5768</v>
      </c>
      <c r="AC112" s="80">
        <v>8809</v>
      </c>
      <c r="AD112" s="81">
        <v>10920</v>
      </c>
    </row>
    <row r="113" spans="1:30" ht="15" customHeight="1" x14ac:dyDescent="0.25">
      <c r="A113" s="7"/>
      <c r="B113" s="35" t="s">
        <v>251</v>
      </c>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4"/>
      <c r="AD113" s="125"/>
    </row>
    <row r="114" spans="1:30" ht="15" customHeight="1" x14ac:dyDescent="0.25">
      <c r="A114" s="7"/>
      <c r="B114" s="79" t="s">
        <v>268</v>
      </c>
      <c r="C114" s="80">
        <v>0</v>
      </c>
      <c r="D114" s="80">
        <v>0</v>
      </c>
      <c r="E114" s="80">
        <v>0</v>
      </c>
      <c r="F114" s="80">
        <v>0</v>
      </c>
      <c r="G114" s="80">
        <v>-2352243</v>
      </c>
      <c r="H114" s="80">
        <v>0</v>
      </c>
      <c r="I114" s="80">
        <v>0</v>
      </c>
      <c r="J114" s="80">
        <v>-634</v>
      </c>
      <c r="K114" s="80">
        <v>0</v>
      </c>
      <c r="L114" s="80">
        <v>0</v>
      </c>
      <c r="M114" s="80">
        <v>-157297</v>
      </c>
      <c r="N114" s="80">
        <v>0</v>
      </c>
      <c r="O114" s="80">
        <v>-785945</v>
      </c>
      <c r="P114" s="80">
        <v>-26189</v>
      </c>
      <c r="Q114" s="80">
        <v>-263236</v>
      </c>
      <c r="R114" s="80">
        <v>-6390</v>
      </c>
      <c r="S114" s="80">
        <v>0</v>
      </c>
      <c r="T114" s="80">
        <v>-128</v>
      </c>
      <c r="U114" s="80">
        <v>-7929</v>
      </c>
      <c r="V114" s="80">
        <v>0</v>
      </c>
      <c r="W114" s="80">
        <v>-3680</v>
      </c>
      <c r="X114" s="80">
        <v>0</v>
      </c>
      <c r="Y114" s="80">
        <v>-68490</v>
      </c>
      <c r="Z114" s="80">
        <v>-165917</v>
      </c>
      <c r="AA114" s="80">
        <v>0</v>
      </c>
      <c r="AB114" s="80">
        <v>0</v>
      </c>
      <c r="AC114" s="80">
        <v>0</v>
      </c>
      <c r="AD114" s="81">
        <v>0</v>
      </c>
    </row>
    <row r="115" spans="1:30" ht="15" customHeight="1" x14ac:dyDescent="0.25">
      <c r="A115" s="7"/>
      <c r="B115" s="35" t="s">
        <v>215</v>
      </c>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c r="Z115" s="124"/>
      <c r="AA115" s="124"/>
      <c r="AB115" s="124"/>
      <c r="AD115" s="125"/>
    </row>
    <row r="116" spans="1:30" s="1" customFormat="1" ht="15" customHeight="1" x14ac:dyDescent="0.25">
      <c r="A116" s="7" t="s">
        <v>24</v>
      </c>
      <c r="B116" s="10" t="s">
        <v>269</v>
      </c>
      <c r="C116" s="98">
        <v>0</v>
      </c>
      <c r="D116" s="98">
        <v>28564</v>
      </c>
      <c r="E116" s="98">
        <v>429</v>
      </c>
      <c r="F116" s="98">
        <v>289</v>
      </c>
      <c r="G116" s="98">
        <v>11136</v>
      </c>
      <c r="H116" s="98">
        <v>4199</v>
      </c>
      <c r="I116" s="98">
        <v>335</v>
      </c>
      <c r="J116" s="98">
        <v>2267</v>
      </c>
      <c r="K116" s="98">
        <v>3969</v>
      </c>
      <c r="L116" s="98">
        <v>0</v>
      </c>
      <c r="M116" s="98">
        <v>9281</v>
      </c>
      <c r="N116" s="98">
        <v>738</v>
      </c>
      <c r="O116" s="98">
        <v>9548</v>
      </c>
      <c r="P116" s="98">
        <v>556</v>
      </c>
      <c r="Q116" s="98">
        <v>10201</v>
      </c>
      <c r="R116" s="98">
        <v>0</v>
      </c>
      <c r="S116" s="98">
        <v>0</v>
      </c>
      <c r="T116" s="98">
        <v>11225</v>
      </c>
      <c r="U116" s="98">
        <v>576</v>
      </c>
      <c r="V116" s="98">
        <v>5156</v>
      </c>
      <c r="W116" s="98">
        <v>522</v>
      </c>
      <c r="X116" s="98">
        <v>8214</v>
      </c>
      <c r="Y116" s="98">
        <v>8088</v>
      </c>
      <c r="Z116" s="98">
        <v>6174</v>
      </c>
      <c r="AA116" s="98">
        <v>35</v>
      </c>
      <c r="AB116" s="98">
        <v>1549</v>
      </c>
      <c r="AC116" s="98">
        <v>0</v>
      </c>
      <c r="AD116" s="99">
        <v>1926</v>
      </c>
    </row>
    <row r="117" spans="1:30" s="1" customFormat="1" ht="15" customHeight="1" x14ac:dyDescent="0.25">
      <c r="A117" s="7"/>
      <c r="B117" s="12" t="s">
        <v>270</v>
      </c>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23"/>
    </row>
    <row r="118" spans="1:30" s="1" customFormat="1" ht="15" customHeight="1" x14ac:dyDescent="0.25">
      <c r="A118" s="7" t="s">
        <v>25</v>
      </c>
      <c r="B118" s="10" t="s">
        <v>271</v>
      </c>
      <c r="C118" s="75">
        <v>6211</v>
      </c>
      <c r="D118" s="75">
        <v>448829</v>
      </c>
      <c r="E118" s="75">
        <v>1306</v>
      </c>
      <c r="F118" s="75">
        <v>414</v>
      </c>
      <c r="G118" s="75">
        <v>3050307</v>
      </c>
      <c r="H118" s="75">
        <v>241</v>
      </c>
      <c r="I118" s="75">
        <v>80039</v>
      </c>
      <c r="J118" s="75">
        <v>35716</v>
      </c>
      <c r="K118" s="75">
        <v>1278</v>
      </c>
      <c r="L118" s="75">
        <v>9009</v>
      </c>
      <c r="M118" s="75">
        <v>513808</v>
      </c>
      <c r="N118" s="75">
        <v>2325</v>
      </c>
      <c r="O118" s="75">
        <v>2319512</v>
      </c>
      <c r="P118" s="75">
        <v>32640</v>
      </c>
      <c r="Q118" s="75">
        <v>2636686</v>
      </c>
      <c r="R118" s="75">
        <v>4730</v>
      </c>
      <c r="S118" s="75">
        <v>414</v>
      </c>
      <c r="T118" s="75">
        <v>157572</v>
      </c>
      <c r="U118" s="75">
        <v>90180</v>
      </c>
      <c r="V118" s="75">
        <v>6898</v>
      </c>
      <c r="W118" s="75">
        <v>80189</v>
      </c>
      <c r="X118" s="75">
        <v>7324</v>
      </c>
      <c r="Y118" s="75">
        <v>363754</v>
      </c>
      <c r="Z118" s="75">
        <v>129337</v>
      </c>
      <c r="AA118" s="75">
        <v>636</v>
      </c>
      <c r="AB118" s="75">
        <v>3995</v>
      </c>
      <c r="AC118" s="75">
        <v>0</v>
      </c>
      <c r="AD118" s="76">
        <v>12778</v>
      </c>
    </row>
    <row r="119" spans="1:30" s="1" customFormat="1" ht="15" customHeight="1" x14ac:dyDescent="0.25">
      <c r="A119" s="7"/>
      <c r="B119" s="12" t="s">
        <v>272</v>
      </c>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23"/>
    </row>
    <row r="120" spans="1:30" s="1" customFormat="1" ht="15" customHeight="1" x14ac:dyDescent="0.25">
      <c r="A120" s="7" t="s">
        <v>26</v>
      </c>
      <c r="B120" s="10" t="s">
        <v>273</v>
      </c>
      <c r="C120" s="75">
        <v>33807</v>
      </c>
      <c r="D120" s="75">
        <v>662781</v>
      </c>
      <c r="E120" s="75">
        <v>6684</v>
      </c>
      <c r="F120" s="75">
        <v>28468</v>
      </c>
      <c r="G120" s="75">
        <v>1270437</v>
      </c>
      <c r="H120" s="75">
        <v>13014</v>
      </c>
      <c r="I120" s="75">
        <v>14639</v>
      </c>
      <c r="J120" s="75">
        <v>41544</v>
      </c>
      <c r="K120" s="75">
        <v>9637</v>
      </c>
      <c r="L120" s="75">
        <v>3983</v>
      </c>
      <c r="M120" s="75">
        <v>205631</v>
      </c>
      <c r="N120" s="75">
        <v>4108</v>
      </c>
      <c r="O120" s="75">
        <v>2279803</v>
      </c>
      <c r="P120" s="75">
        <v>31589</v>
      </c>
      <c r="Q120" s="75">
        <v>3025767</v>
      </c>
      <c r="R120" s="75">
        <v>12401</v>
      </c>
      <c r="S120" s="75">
        <v>4659</v>
      </c>
      <c r="T120" s="75">
        <v>264522</v>
      </c>
      <c r="U120" s="75">
        <v>89783</v>
      </c>
      <c r="V120" s="75">
        <v>27019</v>
      </c>
      <c r="W120" s="75">
        <v>395905</v>
      </c>
      <c r="X120" s="75">
        <v>14079</v>
      </c>
      <c r="Y120" s="75">
        <v>750445</v>
      </c>
      <c r="Z120" s="75">
        <v>412114</v>
      </c>
      <c r="AA120" s="75">
        <v>754</v>
      </c>
      <c r="AB120" s="75">
        <v>56814</v>
      </c>
      <c r="AC120" s="75">
        <v>0</v>
      </c>
      <c r="AD120" s="76">
        <v>233651</v>
      </c>
    </row>
    <row r="121" spans="1:30" s="1" customFormat="1" ht="15" customHeight="1" x14ac:dyDescent="0.25">
      <c r="A121" s="7"/>
      <c r="B121" s="12" t="s">
        <v>44</v>
      </c>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23"/>
    </row>
    <row r="122" spans="1:30" ht="15" customHeight="1" x14ac:dyDescent="0.25">
      <c r="A122" s="7"/>
      <c r="B122" s="79" t="s">
        <v>274</v>
      </c>
      <c r="C122" s="85">
        <v>35290</v>
      </c>
      <c r="D122" s="85">
        <v>700754</v>
      </c>
      <c r="E122" s="85">
        <v>6860</v>
      </c>
      <c r="F122" s="85">
        <v>30018</v>
      </c>
      <c r="G122" s="85">
        <v>1593512</v>
      </c>
      <c r="H122" s="85">
        <v>13014</v>
      </c>
      <c r="I122" s="85">
        <v>14653</v>
      </c>
      <c r="J122" s="85">
        <v>41583</v>
      </c>
      <c r="K122" s="85">
        <v>11940</v>
      </c>
      <c r="L122" s="85">
        <v>3983</v>
      </c>
      <c r="M122" s="85">
        <v>232020</v>
      </c>
      <c r="N122" s="85">
        <v>5162</v>
      </c>
      <c r="O122" s="85">
        <v>2737099</v>
      </c>
      <c r="P122" s="85">
        <v>73205</v>
      </c>
      <c r="Q122" s="85">
        <v>3571169</v>
      </c>
      <c r="R122" s="85">
        <v>13662</v>
      </c>
      <c r="S122" s="85">
        <v>4659</v>
      </c>
      <c r="T122" s="85">
        <v>287090</v>
      </c>
      <c r="U122" s="85">
        <v>107596</v>
      </c>
      <c r="V122" s="85">
        <v>27045</v>
      </c>
      <c r="W122" s="85">
        <v>435671</v>
      </c>
      <c r="X122" s="85">
        <v>21715</v>
      </c>
      <c r="Y122" s="85">
        <v>885277</v>
      </c>
      <c r="Z122" s="85">
        <v>419639</v>
      </c>
      <c r="AA122" s="85">
        <v>754</v>
      </c>
      <c r="AB122" s="85">
        <v>56814</v>
      </c>
      <c r="AC122" s="85">
        <v>0</v>
      </c>
      <c r="AD122" s="86">
        <v>233651</v>
      </c>
    </row>
    <row r="123" spans="1:30" ht="15" customHeight="1" x14ac:dyDescent="0.25">
      <c r="A123" s="7"/>
      <c r="B123" s="35" t="s">
        <v>251</v>
      </c>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D123" s="125"/>
    </row>
    <row r="124" spans="1:30" ht="15" customHeight="1" x14ac:dyDescent="0.25">
      <c r="A124" s="7"/>
      <c r="B124" s="79" t="s">
        <v>275</v>
      </c>
      <c r="C124" s="85">
        <v>-1483</v>
      </c>
      <c r="D124" s="85">
        <v>-37973</v>
      </c>
      <c r="E124" s="85">
        <v>-176</v>
      </c>
      <c r="F124" s="85">
        <v>-1550</v>
      </c>
      <c r="G124" s="85">
        <v>-323075</v>
      </c>
      <c r="H124" s="85">
        <v>0</v>
      </c>
      <c r="I124" s="85">
        <v>-14</v>
      </c>
      <c r="J124" s="85">
        <v>-39</v>
      </c>
      <c r="K124" s="85">
        <v>-2303</v>
      </c>
      <c r="L124" s="85">
        <v>0</v>
      </c>
      <c r="M124" s="85">
        <v>-26389</v>
      </c>
      <c r="N124" s="85">
        <v>-1054</v>
      </c>
      <c r="O124" s="85">
        <v>-457296</v>
      </c>
      <c r="P124" s="85">
        <v>-41616</v>
      </c>
      <c r="Q124" s="85">
        <v>-545402</v>
      </c>
      <c r="R124" s="85">
        <v>-1261</v>
      </c>
      <c r="S124" s="85">
        <v>0</v>
      </c>
      <c r="T124" s="85">
        <v>-22568</v>
      </c>
      <c r="U124" s="85">
        <v>-17813</v>
      </c>
      <c r="V124" s="85">
        <v>-26</v>
      </c>
      <c r="W124" s="85">
        <v>-39766</v>
      </c>
      <c r="X124" s="85">
        <v>-7636</v>
      </c>
      <c r="Y124" s="85">
        <v>-134832</v>
      </c>
      <c r="Z124" s="85">
        <v>-7525</v>
      </c>
      <c r="AA124" s="85">
        <v>0</v>
      </c>
      <c r="AB124" s="85">
        <v>0</v>
      </c>
      <c r="AC124" s="85">
        <v>0</v>
      </c>
      <c r="AD124" s="86">
        <v>0</v>
      </c>
    </row>
    <row r="125" spans="1:30" ht="15" customHeight="1" x14ac:dyDescent="0.25">
      <c r="A125" s="7"/>
      <c r="B125" s="35" t="s">
        <v>215</v>
      </c>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1"/>
    </row>
    <row r="126" spans="1:30" ht="15" customHeight="1" x14ac:dyDescent="0.25">
      <c r="A126" s="89"/>
      <c r="B126" s="110" t="s">
        <v>276</v>
      </c>
      <c r="C126" s="90">
        <v>6476549</v>
      </c>
      <c r="D126" s="90">
        <v>32638695</v>
      </c>
      <c r="E126" s="90">
        <v>34053</v>
      </c>
      <c r="F126" s="90">
        <v>214796</v>
      </c>
      <c r="G126" s="90">
        <v>53781865</v>
      </c>
      <c r="H126" s="90">
        <v>840443</v>
      </c>
      <c r="I126" s="90">
        <v>3441645</v>
      </c>
      <c r="J126" s="90">
        <v>1759245</v>
      </c>
      <c r="K126" s="90">
        <v>1285252</v>
      </c>
      <c r="L126" s="90">
        <v>511838</v>
      </c>
      <c r="M126" s="90">
        <v>21041667</v>
      </c>
      <c r="N126" s="90">
        <v>277168</v>
      </c>
      <c r="O126" s="90">
        <v>82908153</v>
      </c>
      <c r="P126" s="90">
        <v>1497183</v>
      </c>
      <c r="Q126" s="90">
        <v>46843311</v>
      </c>
      <c r="R126" s="90">
        <v>648604</v>
      </c>
      <c r="S126" s="90">
        <v>536957</v>
      </c>
      <c r="T126" s="90">
        <v>14880614</v>
      </c>
      <c r="U126" s="90">
        <v>4008798</v>
      </c>
      <c r="V126" s="90">
        <v>2017688</v>
      </c>
      <c r="W126" s="90">
        <v>7942131</v>
      </c>
      <c r="X126" s="90">
        <v>2016215</v>
      </c>
      <c r="Y126" s="90">
        <v>45801324</v>
      </c>
      <c r="Z126" s="90">
        <v>2185471</v>
      </c>
      <c r="AA126" s="90">
        <v>367809</v>
      </c>
      <c r="AB126" s="90">
        <v>794096</v>
      </c>
      <c r="AC126" s="90">
        <v>23456</v>
      </c>
      <c r="AD126" s="91">
        <v>4495219</v>
      </c>
    </row>
    <row r="127" spans="1:30" ht="15" customHeight="1" x14ac:dyDescent="0.25">
      <c r="A127" s="93"/>
      <c r="B127" s="111" t="s">
        <v>45</v>
      </c>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6"/>
    </row>
    <row r="128" spans="1:30" s="1" customFormat="1" ht="15" customHeight="1" x14ac:dyDescent="0.25">
      <c r="A128" s="7" t="s">
        <v>9</v>
      </c>
      <c r="B128" s="10" t="s">
        <v>277</v>
      </c>
      <c r="C128" s="75">
        <v>354162</v>
      </c>
      <c r="D128" s="75">
        <v>2000011</v>
      </c>
      <c r="E128" s="75">
        <v>0</v>
      </c>
      <c r="F128" s="75">
        <v>0</v>
      </c>
      <c r="G128" s="75">
        <v>4302128</v>
      </c>
      <c r="H128" s="75">
        <v>0</v>
      </c>
      <c r="I128" s="75">
        <v>770000</v>
      </c>
      <c r="J128" s="75">
        <v>0</v>
      </c>
      <c r="K128" s="75">
        <v>0</v>
      </c>
      <c r="L128" s="75">
        <v>29000</v>
      </c>
      <c r="M128" s="75">
        <v>2307947</v>
      </c>
      <c r="N128" s="75">
        <v>15000</v>
      </c>
      <c r="O128" s="75">
        <v>2090869</v>
      </c>
      <c r="P128" s="75">
        <v>125340</v>
      </c>
      <c r="Q128" s="75">
        <v>6410033</v>
      </c>
      <c r="R128" s="75">
        <v>0</v>
      </c>
      <c r="S128" s="75">
        <v>0</v>
      </c>
      <c r="T128" s="75">
        <v>1323160</v>
      </c>
      <c r="U128" s="75">
        <v>100000</v>
      </c>
      <c r="V128" s="75">
        <v>0</v>
      </c>
      <c r="W128" s="75">
        <v>0</v>
      </c>
      <c r="X128" s="75">
        <v>405000</v>
      </c>
      <c r="Y128" s="75">
        <v>2450694</v>
      </c>
      <c r="Z128" s="75">
        <v>60000</v>
      </c>
      <c r="AA128" s="75">
        <v>53419</v>
      </c>
      <c r="AB128" s="75">
        <v>0</v>
      </c>
      <c r="AC128" s="75">
        <v>0</v>
      </c>
      <c r="AD128" s="76">
        <v>0</v>
      </c>
    </row>
    <row r="129" spans="1:30" s="1" customFormat="1" ht="15" customHeight="1" x14ac:dyDescent="0.25">
      <c r="A129" s="7"/>
      <c r="B129" s="12" t="s">
        <v>278</v>
      </c>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23"/>
    </row>
    <row r="130" spans="1:30" s="1" customFormat="1" ht="15" customHeight="1" x14ac:dyDescent="0.25">
      <c r="A130" s="7" t="s">
        <v>10</v>
      </c>
      <c r="B130" s="10" t="s">
        <v>3</v>
      </c>
      <c r="C130" s="75">
        <v>64</v>
      </c>
      <c r="D130" s="75">
        <v>213313</v>
      </c>
      <c r="E130" s="75">
        <v>0</v>
      </c>
      <c r="F130" s="75">
        <v>39</v>
      </c>
      <c r="G130" s="75">
        <v>534483</v>
      </c>
      <c r="H130" s="75">
        <v>0</v>
      </c>
      <c r="I130" s="75">
        <v>429</v>
      </c>
      <c r="J130" s="75">
        <v>1148</v>
      </c>
      <c r="K130" s="75">
        <v>73486</v>
      </c>
      <c r="L130" s="75">
        <v>1479</v>
      </c>
      <c r="M130" s="75">
        <v>26148</v>
      </c>
      <c r="N130" s="75">
        <v>0</v>
      </c>
      <c r="O130" s="75">
        <v>1675737</v>
      </c>
      <c r="P130" s="75">
        <v>671570</v>
      </c>
      <c r="Q130" s="75">
        <v>645359</v>
      </c>
      <c r="R130" s="75">
        <v>10</v>
      </c>
      <c r="S130" s="75">
        <v>478</v>
      </c>
      <c r="T130" s="75">
        <v>234</v>
      </c>
      <c r="U130" s="75">
        <v>49694</v>
      </c>
      <c r="V130" s="75">
        <v>0</v>
      </c>
      <c r="W130" s="75">
        <v>41734</v>
      </c>
      <c r="X130" s="75">
        <v>0</v>
      </c>
      <c r="Y130" s="75">
        <v>1761435</v>
      </c>
      <c r="Z130" s="75">
        <v>295683</v>
      </c>
      <c r="AA130" s="75">
        <v>0</v>
      </c>
      <c r="AB130" s="75">
        <v>5385</v>
      </c>
      <c r="AC130" s="75">
        <v>0</v>
      </c>
      <c r="AD130" s="76">
        <v>36704</v>
      </c>
    </row>
    <row r="131" spans="1:30" s="1" customFormat="1" ht="15" customHeight="1" x14ac:dyDescent="0.25">
      <c r="A131" s="7"/>
      <c r="B131" s="12" t="s">
        <v>46</v>
      </c>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23"/>
    </row>
    <row r="132" spans="1:30" s="1" customFormat="1" ht="15" customHeight="1" x14ac:dyDescent="0.25">
      <c r="A132" s="7" t="s">
        <v>11</v>
      </c>
      <c r="B132" s="10" t="s">
        <v>279</v>
      </c>
      <c r="C132" s="75">
        <v>0</v>
      </c>
      <c r="D132" s="75">
        <v>0</v>
      </c>
      <c r="E132" s="75">
        <v>0</v>
      </c>
      <c r="F132" s="75">
        <v>0</v>
      </c>
      <c r="G132" s="75">
        <v>0</v>
      </c>
      <c r="H132" s="75">
        <v>0</v>
      </c>
      <c r="I132" s="75">
        <v>0</v>
      </c>
      <c r="J132" s="75">
        <v>0</v>
      </c>
      <c r="K132" s="75">
        <v>0</v>
      </c>
      <c r="L132" s="75">
        <v>0</v>
      </c>
      <c r="M132" s="75">
        <v>0</v>
      </c>
      <c r="N132" s="75">
        <v>0</v>
      </c>
      <c r="O132" s="75">
        <v>0</v>
      </c>
      <c r="P132" s="75">
        <v>0</v>
      </c>
      <c r="Q132" s="75">
        <v>0</v>
      </c>
      <c r="R132" s="75">
        <v>0</v>
      </c>
      <c r="S132" s="75">
        <v>0</v>
      </c>
      <c r="T132" s="75">
        <v>0</v>
      </c>
      <c r="U132" s="75">
        <v>0</v>
      </c>
      <c r="V132" s="75">
        <v>0</v>
      </c>
      <c r="W132" s="75">
        <v>0</v>
      </c>
      <c r="X132" s="75">
        <v>0</v>
      </c>
      <c r="Y132" s="75">
        <v>0</v>
      </c>
      <c r="Z132" s="75">
        <v>0</v>
      </c>
      <c r="AA132" s="75">
        <v>0</v>
      </c>
      <c r="AB132" s="75">
        <v>0</v>
      </c>
      <c r="AC132" s="75">
        <v>0</v>
      </c>
      <c r="AD132" s="76">
        <v>3791</v>
      </c>
    </row>
    <row r="133" spans="1:30" s="1" customFormat="1" ht="15" customHeight="1" x14ac:dyDescent="0.25">
      <c r="A133" s="7"/>
      <c r="B133" s="12" t="s">
        <v>280</v>
      </c>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c r="AA133" s="119"/>
      <c r="AB133" s="119"/>
      <c r="AC133" s="119"/>
      <c r="AD133" s="123"/>
    </row>
    <row r="134" spans="1:30" s="1" customFormat="1" ht="15" customHeight="1" x14ac:dyDescent="0.25">
      <c r="A134" s="7" t="s">
        <v>12</v>
      </c>
      <c r="B134" s="10" t="s">
        <v>281</v>
      </c>
      <c r="C134" s="75">
        <v>271926</v>
      </c>
      <c r="D134" s="75">
        <v>1706959</v>
      </c>
      <c r="E134" s="75">
        <v>312</v>
      </c>
      <c r="F134" s="75">
        <v>14800</v>
      </c>
      <c r="G134" s="75">
        <v>5443392</v>
      </c>
      <c r="H134" s="75">
        <v>0</v>
      </c>
      <c r="I134" s="75">
        <v>2290119</v>
      </c>
      <c r="J134" s="75">
        <v>399509</v>
      </c>
      <c r="K134" s="75">
        <v>358286</v>
      </c>
      <c r="L134" s="75">
        <v>989</v>
      </c>
      <c r="M134" s="75">
        <v>2600733</v>
      </c>
      <c r="N134" s="75">
        <v>75166</v>
      </c>
      <c r="O134" s="75">
        <v>3862999</v>
      </c>
      <c r="P134" s="75">
        <v>100568</v>
      </c>
      <c r="Q134" s="75">
        <v>4694253</v>
      </c>
      <c r="R134" s="75">
        <v>253958</v>
      </c>
      <c r="S134" s="75">
        <v>15529</v>
      </c>
      <c r="T134" s="75">
        <v>255744</v>
      </c>
      <c r="U134" s="75">
        <v>1698197</v>
      </c>
      <c r="V134" s="75">
        <v>1143085</v>
      </c>
      <c r="W134" s="75">
        <v>2231603</v>
      </c>
      <c r="X134" s="75">
        <v>739765</v>
      </c>
      <c r="Y134" s="75">
        <v>2203650</v>
      </c>
      <c r="Z134" s="75">
        <v>901262</v>
      </c>
      <c r="AA134" s="75">
        <v>148688</v>
      </c>
      <c r="AB134" s="75">
        <v>334749</v>
      </c>
      <c r="AC134" s="75">
        <v>0</v>
      </c>
      <c r="AD134" s="76">
        <v>1219734</v>
      </c>
    </row>
    <row r="135" spans="1:30" s="1" customFormat="1" ht="15" customHeight="1" x14ac:dyDescent="0.25">
      <c r="A135" s="7"/>
      <c r="B135" s="12" t="s">
        <v>282</v>
      </c>
      <c r="C135" s="119"/>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123"/>
    </row>
    <row r="136" spans="1:30" ht="15" customHeight="1" x14ac:dyDescent="0.25">
      <c r="A136" s="7"/>
      <c r="B136" s="79" t="s">
        <v>283</v>
      </c>
      <c r="C136" s="75">
        <v>270163</v>
      </c>
      <c r="D136" s="75">
        <v>1667929</v>
      </c>
      <c r="E136" s="75">
        <v>312</v>
      </c>
      <c r="F136" s="75">
        <v>13506</v>
      </c>
      <c r="G136" s="75">
        <v>1827449</v>
      </c>
      <c r="H136" s="75">
        <v>0</v>
      </c>
      <c r="I136" s="75">
        <v>1435071</v>
      </c>
      <c r="J136" s="75">
        <v>125220</v>
      </c>
      <c r="K136" s="75">
        <v>25841</v>
      </c>
      <c r="L136" s="75">
        <v>989</v>
      </c>
      <c r="M136" s="75">
        <v>447110</v>
      </c>
      <c r="N136" s="75">
        <v>0</v>
      </c>
      <c r="O136" s="75">
        <v>3583755</v>
      </c>
      <c r="P136" s="75">
        <v>48004</v>
      </c>
      <c r="Q136" s="75">
        <v>2127847</v>
      </c>
      <c r="R136" s="75">
        <v>253957</v>
      </c>
      <c r="S136" s="75">
        <v>4398</v>
      </c>
      <c r="T136" s="75">
        <v>205715</v>
      </c>
      <c r="U136" s="75">
        <v>1698043</v>
      </c>
      <c r="V136" s="75">
        <v>872820</v>
      </c>
      <c r="W136" s="75">
        <v>1414589</v>
      </c>
      <c r="X136" s="75">
        <v>0</v>
      </c>
      <c r="Y136" s="75">
        <v>427273</v>
      </c>
      <c r="Z136" s="75">
        <v>27270</v>
      </c>
      <c r="AA136" s="75">
        <v>0</v>
      </c>
      <c r="AB136" s="75">
        <v>319961</v>
      </c>
      <c r="AC136" s="75">
        <v>0</v>
      </c>
      <c r="AD136" s="76">
        <v>1219734</v>
      </c>
    </row>
    <row r="137" spans="1:30" ht="15" customHeight="1" x14ac:dyDescent="0.25">
      <c r="A137" s="7"/>
      <c r="B137" s="82" t="s">
        <v>153</v>
      </c>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D137" s="125"/>
    </row>
    <row r="138" spans="1:30" ht="15" customHeight="1" x14ac:dyDescent="0.25">
      <c r="A138" s="7"/>
      <c r="B138" s="79" t="s">
        <v>284</v>
      </c>
      <c r="C138" s="85">
        <v>0</v>
      </c>
      <c r="D138" s="85">
        <v>0</v>
      </c>
      <c r="E138" s="85">
        <v>0</v>
      </c>
      <c r="F138" s="85">
        <v>0</v>
      </c>
      <c r="G138" s="85">
        <v>0</v>
      </c>
      <c r="H138" s="85">
        <v>0</v>
      </c>
      <c r="I138" s="85">
        <v>0</v>
      </c>
      <c r="J138" s="85">
        <v>0</v>
      </c>
      <c r="K138" s="85">
        <v>0</v>
      </c>
      <c r="L138" s="85">
        <v>0</v>
      </c>
      <c r="M138" s="85">
        <v>0</v>
      </c>
      <c r="N138" s="85">
        <v>75166</v>
      </c>
      <c r="O138" s="85">
        <v>17580</v>
      </c>
      <c r="P138" s="85">
        <v>0</v>
      </c>
      <c r="Q138" s="85">
        <v>0</v>
      </c>
      <c r="R138" s="85">
        <v>0</v>
      </c>
      <c r="S138" s="85">
        <v>0</v>
      </c>
      <c r="T138" s="85">
        <v>0</v>
      </c>
      <c r="U138" s="85">
        <v>0</v>
      </c>
      <c r="V138" s="85">
        <v>0</v>
      </c>
      <c r="W138" s="85">
        <v>0</v>
      </c>
      <c r="X138" s="85">
        <v>0</v>
      </c>
      <c r="Y138" s="85">
        <v>0</v>
      </c>
      <c r="Z138" s="85">
        <v>51500</v>
      </c>
      <c r="AA138" s="85">
        <v>0</v>
      </c>
      <c r="AB138" s="85">
        <v>0</v>
      </c>
      <c r="AC138" s="85">
        <v>0</v>
      </c>
      <c r="AD138" s="86">
        <v>0</v>
      </c>
    </row>
    <row r="139" spans="1:30" ht="15" customHeight="1" x14ac:dyDescent="0.25">
      <c r="A139" s="7"/>
      <c r="B139" s="82" t="s">
        <v>219</v>
      </c>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D139" s="125"/>
    </row>
    <row r="140" spans="1:30" ht="15" customHeight="1" x14ac:dyDescent="0.25">
      <c r="A140" s="7"/>
      <c r="B140" s="79" t="s">
        <v>285</v>
      </c>
      <c r="C140" s="85">
        <v>1719</v>
      </c>
      <c r="D140" s="85">
        <v>0</v>
      </c>
      <c r="E140" s="85">
        <v>0</v>
      </c>
      <c r="F140" s="85">
        <v>1293</v>
      </c>
      <c r="G140" s="85">
        <v>1224833</v>
      </c>
      <c r="H140" s="85">
        <v>0</v>
      </c>
      <c r="I140" s="85">
        <v>0</v>
      </c>
      <c r="J140" s="85">
        <v>274238</v>
      </c>
      <c r="K140" s="85">
        <v>0</v>
      </c>
      <c r="L140" s="85">
        <v>0</v>
      </c>
      <c r="M140" s="85">
        <v>460471</v>
      </c>
      <c r="N140" s="85">
        <v>0</v>
      </c>
      <c r="O140" s="85">
        <v>6409</v>
      </c>
      <c r="P140" s="85">
        <v>0</v>
      </c>
      <c r="Q140" s="85">
        <v>860584</v>
      </c>
      <c r="R140" s="85">
        <v>0</v>
      </c>
      <c r="S140" s="85">
        <v>0</v>
      </c>
      <c r="T140" s="85">
        <v>50029</v>
      </c>
      <c r="U140" s="85">
        <v>0</v>
      </c>
      <c r="V140" s="85">
        <v>0</v>
      </c>
      <c r="W140" s="85">
        <v>100000</v>
      </c>
      <c r="X140" s="85">
        <v>221716</v>
      </c>
      <c r="Y140" s="85">
        <v>0</v>
      </c>
      <c r="Z140" s="85">
        <v>809623</v>
      </c>
      <c r="AA140" s="85">
        <v>0</v>
      </c>
      <c r="AB140" s="85">
        <v>0</v>
      </c>
      <c r="AC140" s="85">
        <v>0</v>
      </c>
      <c r="AD140" s="86">
        <v>0</v>
      </c>
    </row>
    <row r="141" spans="1:30" ht="15" customHeight="1" x14ac:dyDescent="0.25">
      <c r="A141" s="7"/>
      <c r="B141" s="82" t="s">
        <v>222</v>
      </c>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D141" s="125"/>
    </row>
    <row r="142" spans="1:30" ht="15" customHeight="1" x14ac:dyDescent="0.25">
      <c r="A142" s="7"/>
      <c r="B142" s="79" t="s">
        <v>286</v>
      </c>
      <c r="C142" s="85">
        <v>0</v>
      </c>
      <c r="D142" s="85">
        <v>0</v>
      </c>
      <c r="E142" s="85">
        <v>0</v>
      </c>
      <c r="F142" s="85">
        <v>0</v>
      </c>
      <c r="G142" s="85">
        <v>2318047</v>
      </c>
      <c r="H142" s="85">
        <v>0</v>
      </c>
      <c r="I142" s="85">
        <v>846843</v>
      </c>
      <c r="J142" s="85">
        <v>0</v>
      </c>
      <c r="K142" s="85">
        <v>332445</v>
      </c>
      <c r="L142" s="85">
        <v>0</v>
      </c>
      <c r="M142" s="85">
        <v>1625776</v>
      </c>
      <c r="N142" s="85">
        <v>0</v>
      </c>
      <c r="O142" s="85">
        <v>158981</v>
      </c>
      <c r="P142" s="85">
        <v>0</v>
      </c>
      <c r="Q142" s="85">
        <v>1625020</v>
      </c>
      <c r="R142" s="85">
        <v>0</v>
      </c>
      <c r="S142" s="85">
        <v>0</v>
      </c>
      <c r="T142" s="85">
        <v>0</v>
      </c>
      <c r="U142" s="85">
        <v>0</v>
      </c>
      <c r="V142" s="85">
        <v>270000</v>
      </c>
      <c r="W142" s="85">
        <v>716969</v>
      </c>
      <c r="X142" s="85">
        <v>0</v>
      </c>
      <c r="Y142" s="85">
        <v>1078860</v>
      </c>
      <c r="Z142" s="85">
        <v>12756</v>
      </c>
      <c r="AA142" s="85">
        <v>0</v>
      </c>
      <c r="AB142" s="85">
        <v>0</v>
      </c>
      <c r="AC142" s="85">
        <v>0</v>
      </c>
      <c r="AD142" s="86">
        <v>0</v>
      </c>
    </row>
    <row r="143" spans="1:30" ht="15" customHeight="1" x14ac:dyDescent="0.25">
      <c r="A143" s="7"/>
      <c r="B143" s="82" t="s">
        <v>287</v>
      </c>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D143" s="125"/>
    </row>
    <row r="144" spans="1:30" ht="15" customHeight="1" x14ac:dyDescent="0.25">
      <c r="A144" s="7"/>
      <c r="B144" s="79" t="s">
        <v>288</v>
      </c>
      <c r="C144" s="85">
        <v>44</v>
      </c>
      <c r="D144" s="85">
        <v>39030</v>
      </c>
      <c r="E144" s="85">
        <v>0</v>
      </c>
      <c r="F144" s="85">
        <v>1</v>
      </c>
      <c r="G144" s="85">
        <v>73063</v>
      </c>
      <c r="H144" s="85">
        <v>0</v>
      </c>
      <c r="I144" s="85">
        <v>8205</v>
      </c>
      <c r="J144" s="85">
        <v>51</v>
      </c>
      <c r="K144" s="85">
        <v>0</v>
      </c>
      <c r="L144" s="85">
        <v>0</v>
      </c>
      <c r="M144" s="85">
        <v>67376</v>
      </c>
      <c r="N144" s="85">
        <v>0</v>
      </c>
      <c r="O144" s="85">
        <v>96274</v>
      </c>
      <c r="P144" s="85">
        <v>52564</v>
      </c>
      <c r="Q144" s="85">
        <v>80802</v>
      </c>
      <c r="R144" s="85">
        <v>1</v>
      </c>
      <c r="S144" s="85">
        <v>11131</v>
      </c>
      <c r="T144" s="85">
        <v>0</v>
      </c>
      <c r="U144" s="85">
        <v>154</v>
      </c>
      <c r="V144" s="85">
        <v>265</v>
      </c>
      <c r="W144" s="85">
        <v>45</v>
      </c>
      <c r="X144" s="85">
        <v>518049</v>
      </c>
      <c r="Y144" s="85">
        <v>697517</v>
      </c>
      <c r="Z144" s="85">
        <v>113</v>
      </c>
      <c r="AA144" s="85">
        <v>148688</v>
      </c>
      <c r="AB144" s="85">
        <v>14788</v>
      </c>
      <c r="AC144" s="85">
        <v>0</v>
      </c>
      <c r="AD144" s="86">
        <v>0</v>
      </c>
    </row>
    <row r="145" spans="1:30" ht="15" customHeight="1" x14ac:dyDescent="0.25">
      <c r="A145" s="7"/>
      <c r="B145" s="82" t="s">
        <v>289</v>
      </c>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D145" s="125"/>
    </row>
    <row r="146" spans="1:30" s="1" customFormat="1" ht="15" customHeight="1" x14ac:dyDescent="0.25">
      <c r="A146" s="7" t="s">
        <v>13</v>
      </c>
      <c r="B146" s="10" t="s">
        <v>290</v>
      </c>
      <c r="C146" s="75">
        <v>5139289</v>
      </c>
      <c r="D146" s="75">
        <v>20333328</v>
      </c>
      <c r="E146" s="75">
        <v>0</v>
      </c>
      <c r="F146" s="75">
        <v>142479</v>
      </c>
      <c r="G146" s="75">
        <v>33957969</v>
      </c>
      <c r="H146" s="75">
        <v>789331</v>
      </c>
      <c r="I146" s="75">
        <v>1</v>
      </c>
      <c r="J146" s="75">
        <v>1045215</v>
      </c>
      <c r="K146" s="75">
        <v>499109</v>
      </c>
      <c r="L146" s="75">
        <v>359794</v>
      </c>
      <c r="M146" s="75">
        <v>12370011</v>
      </c>
      <c r="N146" s="75">
        <v>0</v>
      </c>
      <c r="O146" s="75">
        <v>58649320</v>
      </c>
      <c r="P146" s="75">
        <v>246959</v>
      </c>
      <c r="Q146" s="75">
        <v>25599957</v>
      </c>
      <c r="R146" s="75">
        <v>353664</v>
      </c>
      <c r="S146" s="75">
        <v>442172</v>
      </c>
      <c r="T146" s="75">
        <v>11770738</v>
      </c>
      <c r="U146" s="75">
        <v>1882269</v>
      </c>
      <c r="V146" s="75">
        <v>0</v>
      </c>
      <c r="W146" s="75">
        <v>4703477</v>
      </c>
      <c r="X146" s="75">
        <v>7624</v>
      </c>
      <c r="Y146" s="75">
        <v>29094675</v>
      </c>
      <c r="Z146" s="75">
        <v>279765</v>
      </c>
      <c r="AA146" s="75">
        <v>128962</v>
      </c>
      <c r="AB146" s="75">
        <v>382380</v>
      </c>
      <c r="AC146" s="75">
        <v>9767</v>
      </c>
      <c r="AD146" s="76">
        <v>1417397</v>
      </c>
    </row>
    <row r="147" spans="1:30" s="1" customFormat="1" ht="15" customHeight="1" x14ac:dyDescent="0.25">
      <c r="A147" s="7"/>
      <c r="B147" s="12" t="s">
        <v>291</v>
      </c>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119"/>
      <c r="AA147" s="119"/>
      <c r="AB147" s="119"/>
      <c r="AC147" s="119"/>
      <c r="AD147" s="123"/>
    </row>
    <row r="148" spans="1:30" ht="15" customHeight="1" x14ac:dyDescent="0.25">
      <c r="A148" s="7"/>
      <c r="B148" s="79" t="s">
        <v>292</v>
      </c>
      <c r="C148" s="85">
        <v>1448102</v>
      </c>
      <c r="D148" s="85">
        <v>10657377</v>
      </c>
      <c r="E148" s="85">
        <v>0</v>
      </c>
      <c r="F148" s="85">
        <v>65871</v>
      </c>
      <c r="G148" s="85">
        <v>14420186</v>
      </c>
      <c r="H148" s="85">
        <v>264213</v>
      </c>
      <c r="I148" s="85">
        <v>0</v>
      </c>
      <c r="J148" s="85">
        <v>427040</v>
      </c>
      <c r="K148" s="85">
        <v>20155</v>
      </c>
      <c r="L148" s="85">
        <v>101771</v>
      </c>
      <c r="M148" s="85">
        <v>3389882</v>
      </c>
      <c r="N148" s="85">
        <v>0</v>
      </c>
      <c r="O148" s="85">
        <v>22410456</v>
      </c>
      <c r="P148" s="85">
        <v>34736</v>
      </c>
      <c r="Q148" s="85">
        <v>7999379</v>
      </c>
      <c r="R148" s="85">
        <v>72414</v>
      </c>
      <c r="S148" s="85">
        <v>326576</v>
      </c>
      <c r="T148" s="85">
        <v>4036478</v>
      </c>
      <c r="U148" s="85">
        <v>1207758</v>
      </c>
      <c r="V148" s="85">
        <v>0</v>
      </c>
      <c r="W148" s="85">
        <v>1561142</v>
      </c>
      <c r="X148" s="85">
        <v>3995</v>
      </c>
      <c r="Y148" s="85">
        <v>11592880</v>
      </c>
      <c r="Z148" s="85">
        <v>20649</v>
      </c>
      <c r="AA148" s="85">
        <v>18265</v>
      </c>
      <c r="AB148" s="85">
        <v>263686</v>
      </c>
      <c r="AC148" s="85">
        <v>0</v>
      </c>
      <c r="AD148" s="86">
        <v>1128394</v>
      </c>
    </row>
    <row r="149" spans="1:30" ht="15" customHeight="1" x14ac:dyDescent="0.25">
      <c r="A149" s="7"/>
      <c r="B149" s="82" t="s">
        <v>293</v>
      </c>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D149" s="125"/>
    </row>
    <row r="150" spans="1:30" ht="15" customHeight="1" x14ac:dyDescent="0.25">
      <c r="A150" s="7"/>
      <c r="B150" s="79" t="s">
        <v>294</v>
      </c>
      <c r="C150" s="85">
        <v>3643870</v>
      </c>
      <c r="D150" s="85">
        <v>9409535</v>
      </c>
      <c r="E150" s="85">
        <v>0</v>
      </c>
      <c r="F150" s="85">
        <v>76608</v>
      </c>
      <c r="G150" s="85">
        <v>16094587</v>
      </c>
      <c r="H150" s="85">
        <v>473423</v>
      </c>
      <c r="I150" s="85">
        <v>0</v>
      </c>
      <c r="J150" s="85">
        <v>587528</v>
      </c>
      <c r="K150" s="85">
        <v>362222</v>
      </c>
      <c r="L150" s="85">
        <v>225189</v>
      </c>
      <c r="M150" s="85">
        <v>8546819</v>
      </c>
      <c r="N150" s="85">
        <v>0</v>
      </c>
      <c r="O150" s="85">
        <v>33405463</v>
      </c>
      <c r="P150" s="85">
        <v>212223</v>
      </c>
      <c r="Q150" s="85">
        <v>14050069</v>
      </c>
      <c r="R150" s="85">
        <v>245081</v>
      </c>
      <c r="S150" s="85">
        <v>112577</v>
      </c>
      <c r="T150" s="85">
        <v>5260600</v>
      </c>
      <c r="U150" s="85">
        <v>671445</v>
      </c>
      <c r="V150" s="85">
        <v>0</v>
      </c>
      <c r="W150" s="85">
        <v>3127806</v>
      </c>
      <c r="X150" s="85">
        <v>0</v>
      </c>
      <c r="Y150" s="85">
        <v>13088958</v>
      </c>
      <c r="Z150" s="85">
        <v>243045</v>
      </c>
      <c r="AA150" s="85">
        <v>110500</v>
      </c>
      <c r="AB150" s="85">
        <v>118362</v>
      </c>
      <c r="AC150" s="85">
        <v>0</v>
      </c>
      <c r="AD150" s="86">
        <v>284578</v>
      </c>
    </row>
    <row r="151" spans="1:30" ht="15" customHeight="1" x14ac:dyDescent="0.25">
      <c r="A151" s="7"/>
      <c r="B151" s="82" t="s">
        <v>295</v>
      </c>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D151" s="125"/>
    </row>
    <row r="152" spans="1:30" ht="15" customHeight="1" x14ac:dyDescent="0.25">
      <c r="A152" s="7"/>
      <c r="B152" s="79" t="s">
        <v>296</v>
      </c>
      <c r="C152" s="85">
        <v>16100</v>
      </c>
      <c r="D152" s="85">
        <v>58179</v>
      </c>
      <c r="E152" s="85">
        <v>0</v>
      </c>
      <c r="F152" s="85">
        <v>0</v>
      </c>
      <c r="G152" s="85">
        <v>2791396</v>
      </c>
      <c r="H152" s="85">
        <v>49105</v>
      </c>
      <c r="I152" s="85">
        <v>0</v>
      </c>
      <c r="J152" s="85">
        <v>231</v>
      </c>
      <c r="K152" s="85">
        <v>0</v>
      </c>
      <c r="L152" s="85">
        <v>0</v>
      </c>
      <c r="M152" s="85">
        <v>113653</v>
      </c>
      <c r="N152" s="85">
        <v>0</v>
      </c>
      <c r="O152" s="85">
        <v>2677872</v>
      </c>
      <c r="P152" s="85">
        <v>0</v>
      </c>
      <c r="Q152" s="85">
        <v>3151107</v>
      </c>
      <c r="R152" s="85">
        <v>33352</v>
      </c>
      <c r="S152" s="85">
        <v>692</v>
      </c>
      <c r="T152" s="85">
        <v>2444839</v>
      </c>
      <c r="U152" s="85">
        <v>805</v>
      </c>
      <c r="V152" s="85">
        <v>0</v>
      </c>
      <c r="W152" s="85">
        <v>5101</v>
      </c>
      <c r="X152" s="85">
        <v>0</v>
      </c>
      <c r="Y152" s="85">
        <v>1730071</v>
      </c>
      <c r="Z152" s="85">
        <v>0</v>
      </c>
      <c r="AA152" s="85">
        <v>0</v>
      </c>
      <c r="AB152" s="85">
        <v>0</v>
      </c>
      <c r="AC152" s="85">
        <v>0</v>
      </c>
      <c r="AD152" s="86">
        <v>0</v>
      </c>
    </row>
    <row r="153" spans="1:30" ht="15" customHeight="1" x14ac:dyDescent="0.25">
      <c r="A153" s="7"/>
      <c r="B153" s="82" t="s">
        <v>297</v>
      </c>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D153" s="125"/>
    </row>
    <row r="154" spans="1:30" ht="15" customHeight="1" x14ac:dyDescent="0.25">
      <c r="A154" s="7"/>
      <c r="B154" s="79" t="s">
        <v>298</v>
      </c>
      <c r="C154" s="85">
        <v>31217</v>
      </c>
      <c r="D154" s="85">
        <v>208237</v>
      </c>
      <c r="E154" s="85">
        <v>0</v>
      </c>
      <c r="F154" s="85">
        <v>0</v>
      </c>
      <c r="G154" s="85">
        <v>651800</v>
      </c>
      <c r="H154" s="85">
        <v>2590</v>
      </c>
      <c r="I154" s="85">
        <v>1</v>
      </c>
      <c r="J154" s="85">
        <v>30416</v>
      </c>
      <c r="K154" s="85">
        <v>116732</v>
      </c>
      <c r="L154" s="85">
        <v>32834</v>
      </c>
      <c r="M154" s="85">
        <v>319657</v>
      </c>
      <c r="N154" s="85">
        <v>0</v>
      </c>
      <c r="O154" s="85">
        <v>155529</v>
      </c>
      <c r="P154" s="85">
        <v>0</v>
      </c>
      <c r="Q154" s="85">
        <v>399402</v>
      </c>
      <c r="R154" s="85">
        <v>2817</v>
      </c>
      <c r="S154" s="85">
        <v>2327</v>
      </c>
      <c r="T154" s="85">
        <v>28821</v>
      </c>
      <c r="U154" s="85">
        <v>2261</v>
      </c>
      <c r="V154" s="85">
        <v>0</v>
      </c>
      <c r="W154" s="85">
        <v>9428</v>
      </c>
      <c r="X154" s="85">
        <v>3629</v>
      </c>
      <c r="Y154" s="85">
        <v>2682766</v>
      </c>
      <c r="Z154" s="85">
        <v>16071</v>
      </c>
      <c r="AA154" s="85">
        <v>197</v>
      </c>
      <c r="AB154" s="85">
        <v>332</v>
      </c>
      <c r="AC154" s="85">
        <v>9767</v>
      </c>
      <c r="AD154" s="86">
        <v>4425</v>
      </c>
    </row>
    <row r="155" spans="1:30" ht="15" customHeight="1" x14ac:dyDescent="0.25">
      <c r="A155" s="7"/>
      <c r="B155" s="82" t="s">
        <v>289</v>
      </c>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D155" s="125"/>
    </row>
    <row r="156" spans="1:30" s="1" customFormat="1" ht="15" customHeight="1" x14ac:dyDescent="0.25">
      <c r="A156" s="7" t="s">
        <v>14</v>
      </c>
      <c r="B156" s="10" t="s">
        <v>299</v>
      </c>
      <c r="C156" s="75">
        <v>0</v>
      </c>
      <c r="D156" s="75">
        <v>849779</v>
      </c>
      <c r="E156" s="75">
        <v>0</v>
      </c>
      <c r="F156" s="75">
        <v>0</v>
      </c>
      <c r="G156" s="75">
        <v>2755844</v>
      </c>
      <c r="H156" s="75">
        <v>0</v>
      </c>
      <c r="I156" s="75">
        <v>0</v>
      </c>
      <c r="J156" s="75">
        <v>0</v>
      </c>
      <c r="K156" s="75">
        <v>0</v>
      </c>
      <c r="L156" s="75">
        <v>99</v>
      </c>
      <c r="M156" s="75">
        <v>1345474</v>
      </c>
      <c r="N156" s="75">
        <v>0</v>
      </c>
      <c r="O156" s="75">
        <v>4216641</v>
      </c>
      <c r="P156" s="75">
        <v>0</v>
      </c>
      <c r="Q156" s="75">
        <v>3025503</v>
      </c>
      <c r="R156" s="75">
        <v>0</v>
      </c>
      <c r="S156" s="75">
        <v>0</v>
      </c>
      <c r="T156" s="75">
        <v>0</v>
      </c>
      <c r="U156" s="75">
        <v>0</v>
      </c>
      <c r="V156" s="75">
        <v>0</v>
      </c>
      <c r="W156" s="75">
        <v>1902</v>
      </c>
      <c r="X156" s="75">
        <v>0</v>
      </c>
      <c r="Y156" s="75">
        <v>2557832</v>
      </c>
      <c r="Z156" s="75">
        <v>103092</v>
      </c>
      <c r="AA156" s="75">
        <v>0</v>
      </c>
      <c r="AB156" s="75">
        <v>0</v>
      </c>
      <c r="AC156" s="75">
        <v>0</v>
      </c>
      <c r="AD156" s="76">
        <v>349786</v>
      </c>
    </row>
    <row r="157" spans="1:30" s="1" customFormat="1" ht="15" customHeight="1" x14ac:dyDescent="0.25">
      <c r="A157" s="7"/>
      <c r="B157" s="12" t="s">
        <v>300</v>
      </c>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c r="AA157" s="119"/>
      <c r="AB157" s="119"/>
      <c r="AC157" s="119"/>
      <c r="AD157" s="123"/>
    </row>
    <row r="158" spans="1:30" ht="15" customHeight="1" x14ac:dyDescent="0.25">
      <c r="A158" s="7"/>
      <c r="B158" s="79" t="s">
        <v>301</v>
      </c>
      <c r="C158" s="85">
        <v>0</v>
      </c>
      <c r="D158" s="85">
        <v>0</v>
      </c>
      <c r="E158" s="85">
        <v>0</v>
      </c>
      <c r="F158" s="85">
        <v>0</v>
      </c>
      <c r="G158" s="85">
        <v>0</v>
      </c>
      <c r="H158" s="85">
        <v>0</v>
      </c>
      <c r="I158" s="85">
        <v>0</v>
      </c>
      <c r="J158" s="85">
        <v>0</v>
      </c>
      <c r="K158" s="85">
        <v>0</v>
      </c>
      <c r="L158" s="85">
        <v>0</v>
      </c>
      <c r="M158" s="85">
        <v>0</v>
      </c>
      <c r="N158" s="85">
        <v>0</v>
      </c>
      <c r="O158" s="85">
        <v>0</v>
      </c>
      <c r="P158" s="85">
        <v>0</v>
      </c>
      <c r="Q158" s="85">
        <v>0</v>
      </c>
      <c r="R158" s="85">
        <v>0</v>
      </c>
      <c r="S158" s="85">
        <v>0</v>
      </c>
      <c r="T158" s="85">
        <v>0</v>
      </c>
      <c r="U158" s="85">
        <v>0</v>
      </c>
      <c r="V158" s="85">
        <v>0</v>
      </c>
      <c r="W158" s="85">
        <v>0</v>
      </c>
      <c r="X158" s="85">
        <v>0</v>
      </c>
      <c r="Y158" s="85">
        <v>0</v>
      </c>
      <c r="Z158" s="85">
        <v>0</v>
      </c>
      <c r="AA158" s="85">
        <v>0</v>
      </c>
      <c r="AB158" s="85">
        <v>0</v>
      </c>
      <c r="AC158" s="85">
        <v>0</v>
      </c>
      <c r="AD158" s="86">
        <v>0</v>
      </c>
    </row>
    <row r="159" spans="1:30" ht="15" customHeight="1" x14ac:dyDescent="0.25">
      <c r="A159" s="7"/>
      <c r="B159" s="82" t="s">
        <v>302</v>
      </c>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D159" s="125"/>
    </row>
    <row r="160" spans="1:30" ht="15" customHeight="1" x14ac:dyDescent="0.25">
      <c r="A160" s="7"/>
      <c r="B160" s="79" t="s">
        <v>303</v>
      </c>
      <c r="C160" s="85">
        <v>0</v>
      </c>
      <c r="D160" s="85">
        <v>849779</v>
      </c>
      <c r="E160" s="85">
        <v>0</v>
      </c>
      <c r="F160" s="85">
        <v>0</v>
      </c>
      <c r="G160" s="85">
        <v>2755844</v>
      </c>
      <c r="H160" s="85">
        <v>0</v>
      </c>
      <c r="I160" s="85">
        <v>0</v>
      </c>
      <c r="J160" s="85">
        <v>0</v>
      </c>
      <c r="K160" s="85">
        <v>0</v>
      </c>
      <c r="L160" s="85">
        <v>0</v>
      </c>
      <c r="M160" s="85">
        <v>1305561</v>
      </c>
      <c r="N160" s="85">
        <v>0</v>
      </c>
      <c r="O160" s="85">
        <v>4220469</v>
      </c>
      <c r="P160" s="85">
        <v>0</v>
      </c>
      <c r="Q160" s="85">
        <v>3025503</v>
      </c>
      <c r="R160" s="85">
        <v>0</v>
      </c>
      <c r="S160" s="85">
        <v>0</v>
      </c>
      <c r="T160" s="85">
        <v>0</v>
      </c>
      <c r="U160" s="85">
        <v>0</v>
      </c>
      <c r="V160" s="85">
        <v>0</v>
      </c>
      <c r="W160" s="85">
        <v>1902</v>
      </c>
      <c r="X160" s="85">
        <v>0</v>
      </c>
      <c r="Y160" s="85">
        <v>2516022</v>
      </c>
      <c r="Z160" s="85">
        <v>103001</v>
      </c>
      <c r="AA160" s="85">
        <v>0</v>
      </c>
      <c r="AB160" s="85">
        <v>0</v>
      </c>
      <c r="AC160" s="85">
        <v>0</v>
      </c>
      <c r="AD160" s="86">
        <v>349786</v>
      </c>
    </row>
    <row r="161" spans="1:30" ht="15" customHeight="1" x14ac:dyDescent="0.25">
      <c r="A161" s="7"/>
      <c r="B161" s="82" t="s">
        <v>304</v>
      </c>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D161" s="125"/>
    </row>
    <row r="162" spans="1:30" ht="15" customHeight="1" x14ac:dyDescent="0.25">
      <c r="A162" s="7"/>
      <c r="B162" s="79" t="s">
        <v>305</v>
      </c>
      <c r="C162" s="85">
        <v>0</v>
      </c>
      <c r="D162" s="85">
        <v>0</v>
      </c>
      <c r="E162" s="85">
        <v>0</v>
      </c>
      <c r="F162" s="85">
        <v>0</v>
      </c>
      <c r="G162" s="85">
        <v>0</v>
      </c>
      <c r="H162" s="85">
        <v>0</v>
      </c>
      <c r="I162" s="85">
        <v>0</v>
      </c>
      <c r="J162" s="85">
        <v>0</v>
      </c>
      <c r="K162" s="85">
        <v>0</v>
      </c>
      <c r="L162" s="85">
        <v>99</v>
      </c>
      <c r="M162" s="85">
        <v>39913</v>
      </c>
      <c r="N162" s="85">
        <v>0</v>
      </c>
      <c r="O162" s="85">
        <v>-3828</v>
      </c>
      <c r="P162" s="85">
        <v>0</v>
      </c>
      <c r="Q162" s="85">
        <v>0</v>
      </c>
      <c r="R162" s="85">
        <v>0</v>
      </c>
      <c r="S162" s="85">
        <v>0</v>
      </c>
      <c r="T162" s="85">
        <v>0</v>
      </c>
      <c r="U162" s="85">
        <v>0</v>
      </c>
      <c r="V162" s="85">
        <v>0</v>
      </c>
      <c r="W162" s="85">
        <v>0</v>
      </c>
      <c r="X162" s="85">
        <v>0</v>
      </c>
      <c r="Y162" s="85">
        <v>41810</v>
      </c>
      <c r="Z162" s="85">
        <v>91</v>
      </c>
      <c r="AA162" s="85">
        <v>0</v>
      </c>
      <c r="AB162" s="85">
        <v>0</v>
      </c>
      <c r="AC162" s="85">
        <v>0</v>
      </c>
      <c r="AD162" s="86">
        <v>0</v>
      </c>
    </row>
    <row r="163" spans="1:30" ht="15" customHeight="1" x14ac:dyDescent="0.25">
      <c r="A163" s="7"/>
      <c r="B163" s="82" t="s">
        <v>47</v>
      </c>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D163" s="125"/>
    </row>
    <row r="164" spans="1:30" s="1" customFormat="1" ht="15" customHeight="1" x14ac:dyDescent="0.25">
      <c r="A164" s="7" t="s">
        <v>15</v>
      </c>
      <c r="B164" s="10" t="s">
        <v>306</v>
      </c>
      <c r="C164" s="75">
        <v>0</v>
      </c>
      <c r="D164" s="75">
        <v>4791745</v>
      </c>
      <c r="E164" s="75">
        <v>0</v>
      </c>
      <c r="F164" s="75">
        <v>0</v>
      </c>
      <c r="G164" s="75">
        <v>0</v>
      </c>
      <c r="H164" s="75">
        <v>0</v>
      </c>
      <c r="I164" s="75">
        <v>0</v>
      </c>
      <c r="J164" s="75">
        <v>0</v>
      </c>
      <c r="K164" s="75">
        <v>0</v>
      </c>
      <c r="L164" s="75">
        <v>10927</v>
      </c>
      <c r="M164" s="75">
        <v>538155</v>
      </c>
      <c r="N164" s="75">
        <v>0</v>
      </c>
      <c r="O164" s="75">
        <v>4087764</v>
      </c>
      <c r="P164" s="75">
        <v>0</v>
      </c>
      <c r="Q164" s="75">
        <v>685588</v>
      </c>
      <c r="R164" s="75">
        <v>0</v>
      </c>
      <c r="S164" s="75">
        <v>0</v>
      </c>
      <c r="T164" s="75">
        <v>0</v>
      </c>
      <c r="U164" s="75">
        <v>0</v>
      </c>
      <c r="V164" s="75">
        <v>0</v>
      </c>
      <c r="W164" s="75">
        <v>0</v>
      </c>
      <c r="X164" s="75">
        <v>611756</v>
      </c>
      <c r="Y164" s="75">
        <v>3641270</v>
      </c>
      <c r="Z164" s="75">
        <v>0</v>
      </c>
      <c r="AA164" s="75">
        <v>0</v>
      </c>
      <c r="AB164" s="75">
        <v>0</v>
      </c>
      <c r="AC164" s="75">
        <v>0</v>
      </c>
      <c r="AD164" s="76">
        <v>1240230</v>
      </c>
    </row>
    <row r="165" spans="1:30" s="1" customFormat="1" ht="15" customHeight="1" x14ac:dyDescent="0.25">
      <c r="A165" s="7"/>
      <c r="B165" s="12" t="s">
        <v>307</v>
      </c>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23"/>
    </row>
    <row r="166" spans="1:30" s="1" customFormat="1" ht="15" customHeight="1" x14ac:dyDescent="0.25">
      <c r="A166" s="7" t="s">
        <v>16</v>
      </c>
      <c r="B166" s="10" t="s">
        <v>246</v>
      </c>
      <c r="C166" s="75">
        <v>0</v>
      </c>
      <c r="D166" s="75">
        <v>97756</v>
      </c>
      <c r="E166" s="75">
        <v>0</v>
      </c>
      <c r="F166" s="75">
        <v>0</v>
      </c>
      <c r="G166" s="75">
        <v>108313</v>
      </c>
      <c r="H166" s="75">
        <v>0</v>
      </c>
      <c r="I166" s="75">
        <v>16791</v>
      </c>
      <c r="J166" s="75">
        <v>7733</v>
      </c>
      <c r="K166" s="75">
        <v>6407</v>
      </c>
      <c r="L166" s="75">
        <v>0</v>
      </c>
      <c r="M166" s="75">
        <v>0</v>
      </c>
      <c r="N166" s="75">
        <v>0</v>
      </c>
      <c r="O166" s="75">
        <v>2197</v>
      </c>
      <c r="P166" s="75">
        <v>0</v>
      </c>
      <c r="Q166" s="75">
        <v>108263</v>
      </c>
      <c r="R166" s="75">
        <v>816</v>
      </c>
      <c r="S166" s="75">
        <v>0</v>
      </c>
      <c r="T166" s="75">
        <v>0</v>
      </c>
      <c r="U166" s="75">
        <v>7122</v>
      </c>
      <c r="V166" s="75">
        <v>635970</v>
      </c>
      <c r="W166" s="75">
        <v>15059</v>
      </c>
      <c r="X166" s="75">
        <v>33</v>
      </c>
      <c r="Y166" s="75">
        <v>81655</v>
      </c>
      <c r="Z166" s="75">
        <v>0</v>
      </c>
      <c r="AA166" s="75">
        <v>0</v>
      </c>
      <c r="AB166" s="75">
        <v>0</v>
      </c>
      <c r="AC166" s="75">
        <v>0</v>
      </c>
      <c r="AD166" s="76">
        <v>0</v>
      </c>
    </row>
    <row r="167" spans="1:30" s="1" customFormat="1" ht="15" customHeight="1" x14ac:dyDescent="0.25">
      <c r="A167" s="7"/>
      <c r="B167" s="12" t="s">
        <v>247</v>
      </c>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c r="AA167" s="119"/>
      <c r="AB167" s="119"/>
      <c r="AC167" s="119"/>
      <c r="AD167" s="123"/>
    </row>
    <row r="168" spans="1:30" s="1" customFormat="1" ht="15" customHeight="1" x14ac:dyDescent="0.25">
      <c r="A168" s="7" t="s">
        <v>17</v>
      </c>
      <c r="B168" s="10" t="s">
        <v>308</v>
      </c>
      <c r="C168" s="75">
        <v>0</v>
      </c>
      <c r="D168" s="75">
        <v>0</v>
      </c>
      <c r="E168" s="75">
        <v>0</v>
      </c>
      <c r="F168" s="75">
        <v>0</v>
      </c>
      <c r="G168" s="75">
        <v>0</v>
      </c>
      <c r="H168" s="75">
        <v>0</v>
      </c>
      <c r="I168" s="75">
        <v>0</v>
      </c>
      <c r="J168" s="75">
        <v>0</v>
      </c>
      <c r="K168" s="75">
        <v>0</v>
      </c>
      <c r="L168" s="75">
        <v>0</v>
      </c>
      <c r="M168" s="75">
        <v>0</v>
      </c>
      <c r="N168" s="75">
        <v>0</v>
      </c>
      <c r="O168" s="75">
        <v>0</v>
      </c>
      <c r="P168" s="75">
        <v>0</v>
      </c>
      <c r="Q168" s="75">
        <v>0</v>
      </c>
      <c r="R168" s="75">
        <v>0</v>
      </c>
      <c r="S168" s="75">
        <v>0</v>
      </c>
      <c r="T168" s="75">
        <v>0</v>
      </c>
      <c r="U168" s="75">
        <v>0</v>
      </c>
      <c r="V168" s="75">
        <v>0</v>
      </c>
      <c r="W168" s="75">
        <v>0</v>
      </c>
      <c r="X168" s="75">
        <v>0</v>
      </c>
      <c r="Y168" s="75">
        <v>0</v>
      </c>
      <c r="Z168" s="75">
        <v>0</v>
      </c>
      <c r="AA168" s="75">
        <v>0</v>
      </c>
      <c r="AB168" s="75">
        <v>0</v>
      </c>
      <c r="AC168" s="75">
        <v>0</v>
      </c>
      <c r="AD168" s="76">
        <v>0</v>
      </c>
    </row>
    <row r="169" spans="1:30" s="1" customFormat="1" ht="15" customHeight="1" x14ac:dyDescent="0.25">
      <c r="A169" s="7"/>
      <c r="B169" s="12" t="s">
        <v>309</v>
      </c>
      <c r="C169" s="119"/>
      <c r="D169" s="119"/>
      <c r="E169" s="119"/>
      <c r="F169" s="119"/>
      <c r="G169" s="119"/>
      <c r="H169" s="119"/>
      <c r="I169" s="119"/>
      <c r="J169" s="119"/>
      <c r="K169" s="119"/>
      <c r="L169" s="119"/>
      <c r="M169" s="119"/>
      <c r="N169" s="119"/>
      <c r="O169" s="119"/>
      <c r="P169" s="119"/>
      <c r="Q169" s="119"/>
      <c r="R169" s="119"/>
      <c r="S169" s="119"/>
      <c r="T169" s="119"/>
      <c r="U169" s="119"/>
      <c r="V169" s="119"/>
      <c r="W169" s="119"/>
      <c r="X169" s="119"/>
      <c r="Y169" s="119"/>
      <c r="Z169" s="119"/>
      <c r="AA169" s="119"/>
      <c r="AB169" s="119"/>
      <c r="AC169" s="119"/>
      <c r="AD169" s="123"/>
    </row>
    <row r="170" spans="1:30" s="1" customFormat="1" ht="15" customHeight="1" x14ac:dyDescent="0.25">
      <c r="A170" s="7" t="s">
        <v>18</v>
      </c>
      <c r="B170" s="10" t="s">
        <v>4</v>
      </c>
      <c r="C170" s="75">
        <v>34000</v>
      </c>
      <c r="D170" s="75">
        <v>67031</v>
      </c>
      <c r="E170" s="75">
        <v>0</v>
      </c>
      <c r="F170" s="75">
        <v>10</v>
      </c>
      <c r="G170" s="75">
        <v>223633</v>
      </c>
      <c r="H170" s="75">
        <v>265</v>
      </c>
      <c r="I170" s="75">
        <v>5981</v>
      </c>
      <c r="J170" s="75">
        <v>6788</v>
      </c>
      <c r="K170" s="75">
        <v>1231</v>
      </c>
      <c r="L170" s="75">
        <v>0</v>
      </c>
      <c r="M170" s="75">
        <v>20993</v>
      </c>
      <c r="N170" s="75">
        <v>36</v>
      </c>
      <c r="O170" s="75">
        <v>1073416</v>
      </c>
      <c r="P170" s="75">
        <v>3682</v>
      </c>
      <c r="Q170" s="75">
        <v>334546</v>
      </c>
      <c r="R170" s="75">
        <v>934</v>
      </c>
      <c r="S170" s="75">
        <v>1549</v>
      </c>
      <c r="T170" s="75">
        <v>10293</v>
      </c>
      <c r="U170" s="75">
        <v>14023</v>
      </c>
      <c r="V170" s="75">
        <v>2904</v>
      </c>
      <c r="W170" s="75">
        <v>5451</v>
      </c>
      <c r="X170" s="75">
        <v>5560</v>
      </c>
      <c r="Y170" s="75">
        <v>219386</v>
      </c>
      <c r="Z170" s="75">
        <v>88225</v>
      </c>
      <c r="AA170" s="75">
        <v>572</v>
      </c>
      <c r="AB170" s="75">
        <v>13352</v>
      </c>
      <c r="AC170" s="75">
        <v>0</v>
      </c>
      <c r="AD170" s="76">
        <v>1196</v>
      </c>
    </row>
    <row r="171" spans="1:30" s="1" customFormat="1" ht="15" customHeight="1" x14ac:dyDescent="0.25">
      <c r="A171" s="7"/>
      <c r="B171" s="12" t="s">
        <v>42</v>
      </c>
      <c r="C171" s="119"/>
      <c r="D171" s="119"/>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c r="AA171" s="119"/>
      <c r="AB171" s="119"/>
      <c r="AC171" s="119"/>
      <c r="AD171" s="123"/>
    </row>
    <row r="172" spans="1:30" s="1" customFormat="1" ht="15" customHeight="1" x14ac:dyDescent="0.25">
      <c r="A172" s="7" t="s">
        <v>19</v>
      </c>
      <c r="B172" s="10" t="s">
        <v>310</v>
      </c>
      <c r="C172" s="75">
        <v>1527</v>
      </c>
      <c r="D172" s="75">
        <v>2499</v>
      </c>
      <c r="E172" s="75">
        <v>344</v>
      </c>
      <c r="F172" s="75">
        <v>548</v>
      </c>
      <c r="G172" s="75">
        <v>2684</v>
      </c>
      <c r="H172" s="75">
        <v>0</v>
      </c>
      <c r="I172" s="75">
        <v>13742</v>
      </c>
      <c r="J172" s="75">
        <v>0</v>
      </c>
      <c r="K172" s="75">
        <v>8325</v>
      </c>
      <c r="L172" s="75">
        <v>416</v>
      </c>
      <c r="M172" s="75">
        <v>1271</v>
      </c>
      <c r="N172" s="75">
        <v>0</v>
      </c>
      <c r="O172" s="75">
        <v>10693</v>
      </c>
      <c r="P172" s="75">
        <v>0</v>
      </c>
      <c r="Q172" s="75">
        <v>12852</v>
      </c>
      <c r="R172" s="75">
        <v>722</v>
      </c>
      <c r="S172" s="75">
        <v>142</v>
      </c>
      <c r="T172" s="75">
        <v>4863</v>
      </c>
      <c r="U172" s="75">
        <v>0</v>
      </c>
      <c r="V172" s="75">
        <v>0</v>
      </c>
      <c r="W172" s="75">
        <v>12291</v>
      </c>
      <c r="X172" s="75">
        <v>0</v>
      </c>
      <c r="Y172" s="75">
        <v>5914</v>
      </c>
      <c r="Z172" s="75">
        <v>2615</v>
      </c>
      <c r="AA172" s="75">
        <v>4</v>
      </c>
      <c r="AB172" s="75">
        <v>25</v>
      </c>
      <c r="AC172" s="75">
        <v>0</v>
      </c>
      <c r="AD172" s="76">
        <v>0</v>
      </c>
    </row>
    <row r="173" spans="1:30" s="1" customFormat="1" ht="15" customHeight="1" x14ac:dyDescent="0.25">
      <c r="A173" s="7"/>
      <c r="B173" s="12" t="s">
        <v>311</v>
      </c>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19"/>
      <c r="AA173" s="119"/>
      <c r="AB173" s="119"/>
      <c r="AC173" s="119"/>
      <c r="AD173" s="123"/>
    </row>
    <row r="174" spans="1:30" s="1" customFormat="1" ht="15" customHeight="1" x14ac:dyDescent="0.25">
      <c r="A174" s="7" t="s">
        <v>20</v>
      </c>
      <c r="B174" s="10" t="s">
        <v>312</v>
      </c>
      <c r="C174" s="75">
        <v>6037</v>
      </c>
      <c r="D174" s="75">
        <v>2539</v>
      </c>
      <c r="E174" s="75">
        <v>13</v>
      </c>
      <c r="F174" s="75">
        <v>0</v>
      </c>
      <c r="G174" s="75">
        <v>0</v>
      </c>
      <c r="H174" s="75">
        <v>264</v>
      </c>
      <c r="I174" s="75">
        <v>0</v>
      </c>
      <c r="J174" s="75">
        <v>0</v>
      </c>
      <c r="K174" s="75">
        <v>4463</v>
      </c>
      <c r="L174" s="75">
        <v>1829</v>
      </c>
      <c r="M174" s="75">
        <v>0</v>
      </c>
      <c r="N174" s="75">
        <v>0</v>
      </c>
      <c r="O174" s="75">
        <v>152159</v>
      </c>
      <c r="P174" s="75">
        <v>9293</v>
      </c>
      <c r="Q174" s="75">
        <v>87979</v>
      </c>
      <c r="R174" s="75">
        <v>783</v>
      </c>
      <c r="S174" s="75">
        <v>36</v>
      </c>
      <c r="T174" s="75">
        <v>1333</v>
      </c>
      <c r="U174" s="75">
        <v>781</v>
      </c>
      <c r="V174" s="75">
        <v>0</v>
      </c>
      <c r="W174" s="75">
        <v>2977</v>
      </c>
      <c r="X174" s="75">
        <v>0</v>
      </c>
      <c r="Y174" s="75">
        <v>45766</v>
      </c>
      <c r="Z174" s="75">
        <v>0</v>
      </c>
      <c r="AA174" s="75">
        <v>163</v>
      </c>
      <c r="AB174" s="75">
        <v>97</v>
      </c>
      <c r="AC174" s="75">
        <v>0</v>
      </c>
      <c r="AD174" s="76">
        <v>2</v>
      </c>
    </row>
    <row r="175" spans="1:30" s="1" customFormat="1" ht="15" customHeight="1" x14ac:dyDescent="0.25">
      <c r="A175" s="7"/>
      <c r="B175" s="12" t="s">
        <v>313</v>
      </c>
      <c r="C175" s="119"/>
      <c r="D175" s="119"/>
      <c r="E175" s="119"/>
      <c r="F175" s="119"/>
      <c r="G175" s="119"/>
      <c r="H175" s="119"/>
      <c r="I175" s="119"/>
      <c r="J175" s="119"/>
      <c r="K175" s="119"/>
      <c r="L175" s="119"/>
      <c r="M175" s="119"/>
      <c r="N175" s="119"/>
      <c r="O175" s="119"/>
      <c r="P175" s="119"/>
      <c r="Q175" s="119"/>
      <c r="R175" s="119"/>
      <c r="S175" s="119"/>
      <c r="T175" s="119"/>
      <c r="U175" s="119"/>
      <c r="V175" s="119"/>
      <c r="W175" s="119"/>
      <c r="X175" s="119"/>
      <c r="Y175" s="119"/>
      <c r="Z175" s="119"/>
      <c r="AA175" s="119"/>
      <c r="AB175" s="119"/>
      <c r="AC175" s="119"/>
      <c r="AD175" s="123"/>
    </row>
    <row r="176" spans="1:30" s="1" customFormat="1" ht="15" customHeight="1" x14ac:dyDescent="0.25">
      <c r="A176" s="7" t="s">
        <v>21</v>
      </c>
      <c r="B176" s="10" t="s">
        <v>314</v>
      </c>
      <c r="C176" s="75">
        <v>0</v>
      </c>
      <c r="D176" s="75">
        <v>0</v>
      </c>
      <c r="E176" s="75">
        <v>0</v>
      </c>
      <c r="F176" s="75">
        <v>0</v>
      </c>
      <c r="G176" s="75">
        <v>703800</v>
      </c>
      <c r="H176" s="75">
        <v>0</v>
      </c>
      <c r="I176" s="75">
        <v>0</v>
      </c>
      <c r="J176" s="75">
        <v>12000</v>
      </c>
      <c r="K176" s="75">
        <v>0</v>
      </c>
      <c r="L176" s="75">
        <v>0</v>
      </c>
      <c r="M176" s="75">
        <v>0</v>
      </c>
      <c r="N176" s="75">
        <v>0</v>
      </c>
      <c r="O176" s="75">
        <v>0</v>
      </c>
      <c r="P176" s="75">
        <v>0</v>
      </c>
      <c r="Q176" s="75">
        <v>0</v>
      </c>
      <c r="R176" s="75">
        <v>0</v>
      </c>
      <c r="S176" s="75">
        <v>0</v>
      </c>
      <c r="T176" s="75">
        <v>1515</v>
      </c>
      <c r="U176" s="75">
        <v>0</v>
      </c>
      <c r="V176" s="75">
        <v>0</v>
      </c>
      <c r="W176" s="75">
        <v>0</v>
      </c>
      <c r="X176" s="75">
        <v>0</v>
      </c>
      <c r="Y176" s="75">
        <v>0</v>
      </c>
      <c r="Z176" s="75">
        <v>0</v>
      </c>
      <c r="AA176" s="75">
        <v>0</v>
      </c>
      <c r="AB176" s="75">
        <v>0</v>
      </c>
      <c r="AC176" s="75">
        <v>0</v>
      </c>
      <c r="AD176" s="76">
        <v>0</v>
      </c>
    </row>
    <row r="177" spans="1:30" s="1" customFormat="1" ht="15" customHeight="1" x14ac:dyDescent="0.25">
      <c r="A177" s="7"/>
      <c r="B177" s="12" t="s">
        <v>315</v>
      </c>
      <c r="C177" s="119"/>
      <c r="D177" s="119"/>
      <c r="E177" s="119"/>
      <c r="F177" s="119"/>
      <c r="G177" s="119"/>
      <c r="H177" s="119"/>
      <c r="I177" s="119"/>
      <c r="J177" s="119"/>
      <c r="K177" s="119"/>
      <c r="L177" s="119"/>
      <c r="M177" s="119"/>
      <c r="N177" s="119"/>
      <c r="O177" s="119"/>
      <c r="P177" s="119"/>
      <c r="Q177" s="119"/>
      <c r="R177" s="119"/>
      <c r="S177" s="119"/>
      <c r="T177" s="119"/>
      <c r="U177" s="119"/>
      <c r="V177" s="119"/>
      <c r="W177" s="119"/>
      <c r="X177" s="119"/>
      <c r="Y177" s="119"/>
      <c r="Z177" s="119"/>
      <c r="AA177" s="119"/>
      <c r="AB177" s="119"/>
      <c r="AC177" s="119"/>
      <c r="AD177" s="123"/>
    </row>
    <row r="178" spans="1:30" s="1" customFormat="1" ht="15" customHeight="1" x14ac:dyDescent="0.25">
      <c r="A178" s="7" t="s">
        <v>22</v>
      </c>
      <c r="B178" s="10" t="s">
        <v>316</v>
      </c>
      <c r="C178" s="75">
        <v>94934</v>
      </c>
      <c r="D178" s="75">
        <v>23448</v>
      </c>
      <c r="E178" s="75">
        <v>0</v>
      </c>
      <c r="F178" s="75">
        <v>0</v>
      </c>
      <c r="G178" s="75">
        <v>712233</v>
      </c>
      <c r="H178" s="75">
        <v>0</v>
      </c>
      <c r="I178" s="75">
        <v>85014</v>
      </c>
      <c r="J178" s="75">
        <v>0</v>
      </c>
      <c r="K178" s="75">
        <v>0</v>
      </c>
      <c r="L178" s="75">
        <v>0</v>
      </c>
      <c r="M178" s="75">
        <v>237094</v>
      </c>
      <c r="N178" s="75">
        <v>0</v>
      </c>
      <c r="O178" s="75">
        <v>2622285</v>
      </c>
      <c r="P178" s="75">
        <v>0</v>
      </c>
      <c r="Q178" s="75">
        <v>0</v>
      </c>
      <c r="R178" s="75">
        <v>0</v>
      </c>
      <c r="S178" s="75">
        <v>0</v>
      </c>
      <c r="T178" s="75">
        <v>116534</v>
      </c>
      <c r="U178" s="75">
        <v>0</v>
      </c>
      <c r="V178" s="75">
        <v>49169</v>
      </c>
      <c r="W178" s="75">
        <v>0</v>
      </c>
      <c r="X178" s="75">
        <v>0</v>
      </c>
      <c r="Y178" s="75">
        <v>347088</v>
      </c>
      <c r="Z178" s="75">
        <v>0</v>
      </c>
      <c r="AA178" s="75">
        <v>0</v>
      </c>
      <c r="AB178" s="75">
        <v>0</v>
      </c>
      <c r="AC178" s="75">
        <v>0</v>
      </c>
      <c r="AD178" s="76">
        <v>0</v>
      </c>
    </row>
    <row r="179" spans="1:30" s="1" customFormat="1" ht="15" customHeight="1" x14ac:dyDescent="0.25">
      <c r="A179" s="7"/>
      <c r="B179" s="12" t="s">
        <v>317</v>
      </c>
      <c r="C179" s="119"/>
      <c r="D179" s="119"/>
      <c r="E179" s="119"/>
      <c r="F179" s="119"/>
      <c r="G179" s="119"/>
      <c r="H179" s="119"/>
      <c r="I179" s="119"/>
      <c r="J179" s="119"/>
      <c r="K179" s="119"/>
      <c r="L179" s="119"/>
      <c r="M179" s="119"/>
      <c r="N179" s="119"/>
      <c r="O179" s="119"/>
      <c r="P179" s="119"/>
      <c r="Q179" s="119"/>
      <c r="R179" s="119"/>
      <c r="S179" s="119"/>
      <c r="T179" s="119"/>
      <c r="U179" s="119"/>
      <c r="V179" s="119"/>
      <c r="W179" s="119"/>
      <c r="X179" s="119"/>
      <c r="Y179" s="119"/>
      <c r="Z179" s="119"/>
      <c r="AA179" s="119"/>
      <c r="AB179" s="119"/>
      <c r="AC179" s="119"/>
      <c r="AD179" s="123"/>
    </row>
    <row r="180" spans="1:30" s="1" customFormat="1" ht="15" customHeight="1" x14ac:dyDescent="0.25">
      <c r="A180" s="7" t="s">
        <v>23</v>
      </c>
      <c r="B180" s="10" t="s">
        <v>5</v>
      </c>
      <c r="C180" s="75">
        <v>97663</v>
      </c>
      <c r="D180" s="75">
        <v>743439</v>
      </c>
      <c r="E180" s="75">
        <v>5851</v>
      </c>
      <c r="F180" s="75">
        <v>22362</v>
      </c>
      <c r="G180" s="75">
        <v>585841</v>
      </c>
      <c r="H180" s="75">
        <v>3156</v>
      </c>
      <c r="I180" s="75">
        <v>19538</v>
      </c>
      <c r="J180" s="75">
        <v>19491</v>
      </c>
      <c r="K180" s="75">
        <v>14341</v>
      </c>
      <c r="L180" s="75">
        <v>11746</v>
      </c>
      <c r="M180" s="75">
        <v>203979</v>
      </c>
      <c r="N180" s="75">
        <v>1706</v>
      </c>
      <c r="O180" s="75">
        <v>2047084</v>
      </c>
      <c r="P180" s="75">
        <v>30223</v>
      </c>
      <c r="Q180" s="75">
        <v>564272</v>
      </c>
      <c r="R180" s="75">
        <v>1879</v>
      </c>
      <c r="S180" s="75">
        <v>3104</v>
      </c>
      <c r="T180" s="75">
        <v>168826</v>
      </c>
      <c r="U180" s="75">
        <v>36133</v>
      </c>
      <c r="V180" s="75">
        <v>37912</v>
      </c>
      <c r="W180" s="75">
        <v>148622</v>
      </c>
      <c r="X180" s="75">
        <v>85346</v>
      </c>
      <c r="Y180" s="75">
        <v>557121</v>
      </c>
      <c r="Z180" s="75">
        <v>154920</v>
      </c>
      <c r="AA180" s="75">
        <v>2820</v>
      </c>
      <c r="AB180" s="75">
        <v>24824</v>
      </c>
      <c r="AC180" s="75">
        <v>10397</v>
      </c>
      <c r="AD180" s="76">
        <v>114011</v>
      </c>
    </row>
    <row r="181" spans="1:30" s="1" customFormat="1" ht="15" customHeight="1" x14ac:dyDescent="0.25">
      <c r="A181" s="7"/>
      <c r="B181" s="12" t="s">
        <v>47</v>
      </c>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6"/>
    </row>
    <row r="182" spans="1:30" s="1" customFormat="1" ht="15" customHeight="1" x14ac:dyDescent="0.25">
      <c r="A182" s="100"/>
      <c r="B182" s="40" t="s">
        <v>136</v>
      </c>
      <c r="C182" s="22">
        <v>5999602</v>
      </c>
      <c r="D182" s="22">
        <v>30831847</v>
      </c>
      <c r="E182" s="22">
        <v>6520</v>
      </c>
      <c r="F182" s="22">
        <v>180238</v>
      </c>
      <c r="G182" s="22">
        <v>49330320</v>
      </c>
      <c r="H182" s="22">
        <v>793016</v>
      </c>
      <c r="I182" s="22">
        <v>3201615</v>
      </c>
      <c r="J182" s="22">
        <v>1491884</v>
      </c>
      <c r="K182" s="22">
        <v>965648</v>
      </c>
      <c r="L182" s="22">
        <v>416279</v>
      </c>
      <c r="M182" s="22">
        <v>19651805</v>
      </c>
      <c r="N182" s="22">
        <v>91908</v>
      </c>
      <c r="O182" s="22">
        <v>80491164</v>
      </c>
      <c r="P182" s="22">
        <v>1187635</v>
      </c>
      <c r="Q182" s="22">
        <v>42168605</v>
      </c>
      <c r="R182" s="22">
        <v>612766</v>
      </c>
      <c r="S182" s="22">
        <v>463010</v>
      </c>
      <c r="T182" s="22">
        <v>13653240</v>
      </c>
      <c r="U182" s="22">
        <v>3788219</v>
      </c>
      <c r="V182" s="22">
        <v>1869040</v>
      </c>
      <c r="W182" s="22">
        <v>7163116</v>
      </c>
      <c r="X182" s="22">
        <v>1855084</v>
      </c>
      <c r="Y182" s="22">
        <v>42966486</v>
      </c>
      <c r="Z182" s="22">
        <v>1885562</v>
      </c>
      <c r="AA182" s="22">
        <v>334628</v>
      </c>
      <c r="AB182" s="22">
        <v>760812</v>
      </c>
      <c r="AC182" s="22">
        <v>20164</v>
      </c>
      <c r="AD182" s="26">
        <v>4382851</v>
      </c>
    </row>
    <row r="183" spans="1:30" ht="15" customHeight="1" x14ac:dyDescent="0.25">
      <c r="A183" s="100"/>
      <c r="B183" s="13" t="s">
        <v>48</v>
      </c>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6"/>
    </row>
    <row r="184" spans="1:30" s="1" customFormat="1" ht="15" customHeight="1" x14ac:dyDescent="0.25">
      <c r="A184" s="7" t="s">
        <v>24</v>
      </c>
      <c r="B184" s="10" t="s">
        <v>6</v>
      </c>
      <c r="C184" s="75">
        <v>410430</v>
      </c>
      <c r="D184" s="75">
        <v>1293063</v>
      </c>
      <c r="E184" s="75">
        <v>17500</v>
      </c>
      <c r="F184" s="75">
        <v>20000</v>
      </c>
      <c r="G184" s="75">
        <v>4268818</v>
      </c>
      <c r="H184" s="75">
        <v>17500</v>
      </c>
      <c r="I184" s="75">
        <v>17500</v>
      </c>
      <c r="J184" s="75">
        <v>156000</v>
      </c>
      <c r="K184" s="75">
        <v>150000</v>
      </c>
      <c r="L184" s="75">
        <v>59500</v>
      </c>
      <c r="M184" s="75">
        <v>2170000</v>
      </c>
      <c r="N184" s="75">
        <v>180000</v>
      </c>
      <c r="O184" s="75">
        <v>5900000</v>
      </c>
      <c r="P184" s="75">
        <v>81250</v>
      </c>
      <c r="Q184" s="75">
        <v>4900000</v>
      </c>
      <c r="R184" s="75">
        <v>18638</v>
      </c>
      <c r="S184" s="75">
        <v>63000</v>
      </c>
      <c r="T184" s="75">
        <v>1033901</v>
      </c>
      <c r="U184" s="75">
        <v>530000</v>
      </c>
      <c r="V184" s="75">
        <v>94000</v>
      </c>
      <c r="W184" s="75">
        <v>513000</v>
      </c>
      <c r="X184" s="75">
        <v>66593</v>
      </c>
      <c r="Y184" s="75">
        <v>1256723</v>
      </c>
      <c r="Z184" s="75">
        <v>426269</v>
      </c>
      <c r="AA184" s="75">
        <v>18291</v>
      </c>
      <c r="AB184" s="75">
        <v>24678</v>
      </c>
      <c r="AC184" s="75">
        <v>0</v>
      </c>
      <c r="AD184" s="76">
        <v>75000</v>
      </c>
    </row>
    <row r="185" spans="1:30" s="1" customFormat="1" ht="15" customHeight="1" x14ac:dyDescent="0.25">
      <c r="A185" s="7"/>
      <c r="B185" s="12" t="s">
        <v>318</v>
      </c>
      <c r="C185" s="119"/>
      <c r="D185" s="119"/>
      <c r="E185" s="119"/>
      <c r="F185" s="119"/>
      <c r="G185" s="119"/>
      <c r="H185" s="119"/>
      <c r="I185" s="119"/>
      <c r="J185" s="119"/>
      <c r="K185" s="119"/>
      <c r="L185" s="119"/>
      <c r="M185" s="119"/>
      <c r="N185" s="119"/>
      <c r="O185" s="119"/>
      <c r="P185" s="119"/>
      <c r="Q185" s="119"/>
      <c r="R185" s="119"/>
      <c r="S185" s="119"/>
      <c r="T185" s="119"/>
      <c r="U185" s="119"/>
      <c r="V185" s="119"/>
      <c r="W185" s="119"/>
      <c r="X185" s="119"/>
      <c r="Y185" s="119"/>
      <c r="Z185" s="119"/>
      <c r="AA185" s="119"/>
      <c r="AB185" s="119"/>
      <c r="AC185" s="119"/>
      <c r="AD185" s="123"/>
    </row>
    <row r="186" spans="1:30" s="4" customFormat="1" ht="15" customHeight="1" x14ac:dyDescent="0.25">
      <c r="A186" s="7" t="s">
        <v>25</v>
      </c>
      <c r="B186" s="10" t="s">
        <v>7</v>
      </c>
      <c r="C186" s="75">
        <v>6790</v>
      </c>
      <c r="D186" s="75">
        <v>0</v>
      </c>
      <c r="E186" s="75">
        <v>0</v>
      </c>
      <c r="F186" s="75">
        <v>369</v>
      </c>
      <c r="G186" s="75">
        <v>16471</v>
      </c>
      <c r="H186" s="75">
        <v>0</v>
      </c>
      <c r="I186" s="75">
        <v>0</v>
      </c>
      <c r="J186" s="75">
        <v>1362</v>
      </c>
      <c r="K186" s="75">
        <v>25000</v>
      </c>
      <c r="L186" s="75">
        <v>0</v>
      </c>
      <c r="M186" s="75">
        <v>0</v>
      </c>
      <c r="N186" s="75">
        <v>0</v>
      </c>
      <c r="O186" s="75">
        <v>0</v>
      </c>
      <c r="P186" s="75">
        <v>0</v>
      </c>
      <c r="Q186" s="75">
        <v>0</v>
      </c>
      <c r="R186" s="75">
        <v>6681</v>
      </c>
      <c r="S186" s="75">
        <v>-8</v>
      </c>
      <c r="T186" s="75">
        <v>0</v>
      </c>
      <c r="U186" s="75">
        <v>7008</v>
      </c>
      <c r="V186" s="75">
        <v>0</v>
      </c>
      <c r="W186" s="75">
        <v>10109</v>
      </c>
      <c r="X186" s="75">
        <v>0</v>
      </c>
      <c r="Y186" s="75">
        <v>193390</v>
      </c>
      <c r="Z186" s="75">
        <v>8796</v>
      </c>
      <c r="AA186" s="75">
        <v>0</v>
      </c>
      <c r="AB186" s="75">
        <v>0</v>
      </c>
      <c r="AC186" s="75">
        <v>0</v>
      </c>
      <c r="AD186" s="76">
        <v>0</v>
      </c>
    </row>
    <row r="187" spans="1:30" s="4" customFormat="1" ht="15" customHeight="1" x14ac:dyDescent="0.25">
      <c r="A187" s="7"/>
      <c r="B187" s="12" t="s">
        <v>49</v>
      </c>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3"/>
    </row>
    <row r="188" spans="1:30" s="4" customFormat="1" ht="15" customHeight="1" x14ac:dyDescent="0.25">
      <c r="A188" s="7" t="s">
        <v>26</v>
      </c>
      <c r="B188" s="10" t="s">
        <v>319</v>
      </c>
      <c r="C188" s="75">
        <v>0</v>
      </c>
      <c r="D188" s="75">
        <v>4310</v>
      </c>
      <c r="E188" s="75">
        <v>68</v>
      </c>
      <c r="F188" s="75">
        <v>0</v>
      </c>
      <c r="G188" s="75">
        <v>2922</v>
      </c>
      <c r="H188" s="75">
        <v>0</v>
      </c>
      <c r="I188" s="75">
        <v>0</v>
      </c>
      <c r="J188" s="75">
        <v>0</v>
      </c>
      <c r="K188" s="75">
        <v>0</v>
      </c>
      <c r="L188" s="75">
        <v>0</v>
      </c>
      <c r="M188" s="75">
        <v>6323</v>
      </c>
      <c r="N188" s="75">
        <v>0</v>
      </c>
      <c r="O188" s="75">
        <v>0</v>
      </c>
      <c r="P188" s="75">
        <v>0</v>
      </c>
      <c r="Q188" s="75">
        <v>0</v>
      </c>
      <c r="R188" s="75">
        <v>0</v>
      </c>
      <c r="S188" s="75">
        <v>0</v>
      </c>
      <c r="T188" s="75">
        <v>0</v>
      </c>
      <c r="U188" s="75">
        <v>0</v>
      </c>
      <c r="V188" s="75">
        <v>0</v>
      </c>
      <c r="W188" s="75">
        <v>0</v>
      </c>
      <c r="X188" s="75">
        <v>0</v>
      </c>
      <c r="Y188" s="75">
        <v>135000</v>
      </c>
      <c r="Z188" s="75">
        <v>83731</v>
      </c>
      <c r="AA188" s="75">
        <v>0</v>
      </c>
      <c r="AB188" s="75">
        <v>0</v>
      </c>
      <c r="AC188" s="75">
        <v>0</v>
      </c>
      <c r="AD188" s="76">
        <v>0</v>
      </c>
    </row>
    <row r="189" spans="1:30" s="4" customFormat="1" ht="15" customHeight="1" x14ac:dyDescent="0.25">
      <c r="A189" s="7"/>
      <c r="B189" s="12" t="s">
        <v>320</v>
      </c>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3"/>
    </row>
    <row r="190" spans="1:30" s="4" customFormat="1" ht="15" customHeight="1" x14ac:dyDescent="0.25">
      <c r="A190" s="7" t="s">
        <v>27</v>
      </c>
      <c r="B190" s="10" t="s">
        <v>321</v>
      </c>
      <c r="C190" s="75">
        <v>0</v>
      </c>
      <c r="D190" s="75">
        <v>-10641</v>
      </c>
      <c r="E190" s="75">
        <v>0</v>
      </c>
      <c r="F190" s="75">
        <v>0</v>
      </c>
      <c r="G190" s="75">
        <v>0</v>
      </c>
      <c r="H190" s="75">
        <v>0</v>
      </c>
      <c r="I190" s="75">
        <v>0</v>
      </c>
      <c r="J190" s="75">
        <v>-2</v>
      </c>
      <c r="K190" s="75">
        <v>-12151</v>
      </c>
      <c r="L190" s="75">
        <v>0</v>
      </c>
      <c r="M190" s="75">
        <v>0</v>
      </c>
      <c r="N190" s="75">
        <v>0</v>
      </c>
      <c r="O190" s="75">
        <v>0</v>
      </c>
      <c r="P190" s="75">
        <v>0</v>
      </c>
      <c r="Q190" s="75">
        <v>0</v>
      </c>
      <c r="R190" s="75">
        <v>0</v>
      </c>
      <c r="S190" s="75">
        <v>0</v>
      </c>
      <c r="T190" s="75">
        <v>0</v>
      </c>
      <c r="U190" s="75">
        <v>0</v>
      </c>
      <c r="V190" s="75">
        <v>0</v>
      </c>
      <c r="W190" s="75">
        <v>0</v>
      </c>
      <c r="X190" s="75">
        <v>0</v>
      </c>
      <c r="Y190" s="75">
        <v>-1738</v>
      </c>
      <c r="Z190" s="75">
        <v>0</v>
      </c>
      <c r="AA190" s="75">
        <v>0</v>
      </c>
      <c r="AB190" s="75">
        <v>0</v>
      </c>
      <c r="AC190" s="75">
        <v>0</v>
      </c>
      <c r="AD190" s="76">
        <v>0</v>
      </c>
    </row>
    <row r="191" spans="1:30" s="4" customFormat="1" ht="15" customHeight="1" x14ac:dyDescent="0.25">
      <c r="A191" s="7"/>
      <c r="B191" s="12" t="s">
        <v>322</v>
      </c>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3"/>
    </row>
    <row r="192" spans="1:30" s="4" customFormat="1" ht="15" customHeight="1" x14ac:dyDescent="0.25">
      <c r="A192" s="7" t="s">
        <v>28</v>
      </c>
      <c r="B192" s="10" t="s">
        <v>8</v>
      </c>
      <c r="C192" s="75">
        <v>14785</v>
      </c>
      <c r="D192" s="75">
        <v>-16414</v>
      </c>
      <c r="E192" s="75">
        <v>713</v>
      </c>
      <c r="F192" s="75">
        <v>-506</v>
      </c>
      <c r="G192" s="75">
        <v>-43075</v>
      </c>
      <c r="H192" s="75">
        <v>978</v>
      </c>
      <c r="I192" s="75">
        <v>-38858</v>
      </c>
      <c r="J192" s="75">
        <v>-84694</v>
      </c>
      <c r="K192" s="75">
        <v>12066</v>
      </c>
      <c r="L192" s="75">
        <v>3756</v>
      </c>
      <c r="M192" s="75">
        <v>-2303</v>
      </c>
      <c r="N192" s="75">
        <v>1968</v>
      </c>
      <c r="O192" s="75">
        <v>115883</v>
      </c>
      <c r="P192" s="75">
        <v>-18720</v>
      </c>
      <c r="Q192" s="75">
        <v>-340618</v>
      </c>
      <c r="R192" s="75">
        <v>-6546</v>
      </c>
      <c r="S192" s="75">
        <v>-52</v>
      </c>
      <c r="T192" s="75">
        <v>-23536</v>
      </c>
      <c r="U192" s="75">
        <v>-62169</v>
      </c>
      <c r="V192" s="75">
        <v>-6468</v>
      </c>
      <c r="W192" s="75">
        <v>-26965</v>
      </c>
      <c r="X192" s="75">
        <v>0</v>
      </c>
      <c r="Y192" s="75">
        <v>-578711</v>
      </c>
      <c r="Z192" s="75">
        <v>-3161</v>
      </c>
      <c r="AA192" s="75">
        <v>-2497</v>
      </c>
      <c r="AB192" s="75">
        <v>-8975</v>
      </c>
      <c r="AC192" s="75">
        <v>0</v>
      </c>
      <c r="AD192" s="76">
        <v>5</v>
      </c>
    </row>
    <row r="193" spans="1:30" s="4" customFormat="1" ht="15" customHeight="1" x14ac:dyDescent="0.25">
      <c r="A193" s="7"/>
      <c r="B193" s="12" t="s">
        <v>50</v>
      </c>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3"/>
    </row>
    <row r="194" spans="1:30" s="4" customFormat="1" ht="15" customHeight="1" x14ac:dyDescent="0.25">
      <c r="A194" s="7" t="s">
        <v>29</v>
      </c>
      <c r="B194" s="10" t="s">
        <v>323</v>
      </c>
      <c r="C194" s="75">
        <v>67611</v>
      </c>
      <c r="D194" s="75">
        <v>280719</v>
      </c>
      <c r="E194" s="75">
        <v>10770</v>
      </c>
      <c r="F194" s="75">
        <v>15046</v>
      </c>
      <c r="G194" s="75">
        <v>137101</v>
      </c>
      <c r="H194" s="75">
        <v>23498</v>
      </c>
      <c r="I194" s="75">
        <v>244875</v>
      </c>
      <c r="J194" s="75">
        <v>160626</v>
      </c>
      <c r="K194" s="75">
        <v>127680</v>
      </c>
      <c r="L194" s="75">
        <v>21857</v>
      </c>
      <c r="M194" s="75">
        <v>-540391</v>
      </c>
      <c r="N194" s="75">
        <v>15756</v>
      </c>
      <c r="O194" s="75">
        <v>-1548481</v>
      </c>
      <c r="P194" s="75">
        <v>244400</v>
      </c>
      <c r="Q194" s="75">
        <v>860068</v>
      </c>
      <c r="R194" s="75">
        <v>15387</v>
      </c>
      <c r="S194" s="75">
        <v>8261</v>
      </c>
      <c r="T194" s="75">
        <v>144952</v>
      </c>
      <c r="U194" s="75">
        <v>-256358</v>
      </c>
      <c r="V194" s="75">
        <v>25473</v>
      </c>
      <c r="W194" s="75">
        <v>271111</v>
      </c>
      <c r="X194" s="75">
        <v>70150</v>
      </c>
      <c r="Y194" s="75">
        <v>1493675</v>
      </c>
      <c r="Z194" s="75">
        <v>-64445</v>
      </c>
      <c r="AA194" s="75">
        <v>17172</v>
      </c>
      <c r="AB194" s="75">
        <v>9396</v>
      </c>
      <c r="AC194" s="75">
        <v>117</v>
      </c>
      <c r="AD194" s="76">
        <v>11862</v>
      </c>
    </row>
    <row r="195" spans="1:30" s="4" customFormat="1" ht="15" customHeight="1" x14ac:dyDescent="0.25">
      <c r="A195" s="7"/>
      <c r="B195" s="12" t="s">
        <v>324</v>
      </c>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3"/>
    </row>
    <row r="196" spans="1:30" s="4" customFormat="1" ht="15" customHeight="1" x14ac:dyDescent="0.25">
      <c r="A196" s="7" t="s">
        <v>325</v>
      </c>
      <c r="B196" s="10" t="s">
        <v>326</v>
      </c>
      <c r="C196" s="75">
        <v>-22669</v>
      </c>
      <c r="D196" s="75">
        <v>255811</v>
      </c>
      <c r="E196" s="75">
        <v>-1518</v>
      </c>
      <c r="F196" s="75">
        <v>-351</v>
      </c>
      <c r="G196" s="75">
        <v>69308</v>
      </c>
      <c r="H196" s="75">
        <v>5451</v>
      </c>
      <c r="I196" s="75">
        <v>16513</v>
      </c>
      <c r="J196" s="75">
        <v>43429</v>
      </c>
      <c r="K196" s="75">
        <v>17009</v>
      </c>
      <c r="L196" s="75">
        <v>10446</v>
      </c>
      <c r="M196" s="75">
        <v>-243767</v>
      </c>
      <c r="N196" s="75">
        <v>-12464</v>
      </c>
      <c r="O196" s="75">
        <v>-2050413</v>
      </c>
      <c r="P196" s="75">
        <v>2618</v>
      </c>
      <c r="Q196" s="75">
        <v>-744744</v>
      </c>
      <c r="R196" s="75">
        <v>1678</v>
      </c>
      <c r="S196" s="75">
        <v>2746</v>
      </c>
      <c r="T196" s="75">
        <v>72057</v>
      </c>
      <c r="U196" s="75">
        <v>2098</v>
      </c>
      <c r="V196" s="75">
        <v>35643</v>
      </c>
      <c r="W196" s="75">
        <v>11760</v>
      </c>
      <c r="X196" s="75">
        <v>24388</v>
      </c>
      <c r="Y196" s="75">
        <v>336499</v>
      </c>
      <c r="Z196" s="75">
        <v>-151281</v>
      </c>
      <c r="AA196" s="75">
        <v>215</v>
      </c>
      <c r="AB196" s="75">
        <v>8185</v>
      </c>
      <c r="AC196" s="75">
        <v>3175</v>
      </c>
      <c r="AD196" s="76">
        <v>25501</v>
      </c>
    </row>
    <row r="197" spans="1:30" s="4" customFormat="1" ht="15" customHeight="1" x14ac:dyDescent="0.25">
      <c r="A197" s="7"/>
      <c r="B197" s="12" t="s">
        <v>327</v>
      </c>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3"/>
    </row>
    <row r="198" spans="1:30" s="1" customFormat="1" ht="15" customHeight="1" x14ac:dyDescent="0.25">
      <c r="A198" s="7" t="s">
        <v>328</v>
      </c>
      <c r="B198" s="10" t="s">
        <v>329</v>
      </c>
      <c r="C198" s="75">
        <v>0</v>
      </c>
      <c r="D198" s="75">
        <v>0</v>
      </c>
      <c r="E198" s="75">
        <v>0</v>
      </c>
      <c r="F198" s="75">
        <v>0</v>
      </c>
      <c r="G198" s="75">
        <v>0</v>
      </c>
      <c r="H198" s="75">
        <v>0</v>
      </c>
      <c r="I198" s="75">
        <v>0</v>
      </c>
      <c r="J198" s="75">
        <v>-9360</v>
      </c>
      <c r="K198" s="75">
        <v>0</v>
      </c>
      <c r="L198" s="75">
        <v>0</v>
      </c>
      <c r="M198" s="75">
        <v>0</v>
      </c>
      <c r="N198" s="75">
        <v>0</v>
      </c>
      <c r="O198" s="75">
        <v>0</v>
      </c>
      <c r="P198" s="75">
        <v>0</v>
      </c>
      <c r="Q198" s="75">
        <v>0</v>
      </c>
      <c r="R198" s="75">
        <v>0</v>
      </c>
      <c r="S198" s="75">
        <v>0</v>
      </c>
      <c r="T198" s="75">
        <v>0</v>
      </c>
      <c r="U198" s="75">
        <v>0</v>
      </c>
      <c r="V198" s="75">
        <v>0</v>
      </c>
      <c r="W198" s="75">
        <v>0</v>
      </c>
      <c r="X198" s="75">
        <v>0</v>
      </c>
      <c r="Y198" s="75">
        <v>0</v>
      </c>
      <c r="Z198" s="75">
        <v>0</v>
      </c>
      <c r="AA198" s="75">
        <v>0</v>
      </c>
      <c r="AB198" s="75">
        <v>0</v>
      </c>
      <c r="AC198" s="75">
        <v>0</v>
      </c>
      <c r="AD198" s="76">
        <v>0</v>
      </c>
    </row>
    <row r="199" spans="1:30" s="1" customFormat="1" ht="15" customHeight="1" x14ac:dyDescent="0.25">
      <c r="A199" s="7"/>
      <c r="B199" s="12" t="s">
        <v>330</v>
      </c>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9"/>
    </row>
    <row r="200" spans="1:30" s="1" customFormat="1" ht="15" customHeight="1" x14ac:dyDescent="0.25">
      <c r="A200" s="14"/>
      <c r="B200" s="15" t="s">
        <v>51</v>
      </c>
      <c r="C200" s="22">
        <v>476947</v>
      </c>
      <c r="D200" s="22">
        <v>1806848</v>
      </c>
      <c r="E200" s="22">
        <v>27533</v>
      </c>
      <c r="F200" s="22">
        <v>34558</v>
      </c>
      <c r="G200" s="22">
        <v>4451545</v>
      </c>
      <c r="H200" s="22">
        <v>47427</v>
      </c>
      <c r="I200" s="22">
        <v>240030</v>
      </c>
      <c r="J200" s="22">
        <v>267361</v>
      </c>
      <c r="K200" s="22">
        <v>319604</v>
      </c>
      <c r="L200" s="22">
        <v>95559</v>
      </c>
      <c r="M200" s="22">
        <v>1389862</v>
      </c>
      <c r="N200" s="22">
        <v>185260</v>
      </c>
      <c r="O200" s="22">
        <v>2416989</v>
      </c>
      <c r="P200" s="22">
        <v>309548</v>
      </c>
      <c r="Q200" s="22">
        <v>4674706</v>
      </c>
      <c r="R200" s="22">
        <v>35838</v>
      </c>
      <c r="S200" s="22">
        <v>73947</v>
      </c>
      <c r="T200" s="22">
        <v>1227374</v>
      </c>
      <c r="U200" s="22">
        <v>220579</v>
      </c>
      <c r="V200" s="22">
        <v>148648</v>
      </c>
      <c r="W200" s="22">
        <v>779015</v>
      </c>
      <c r="X200" s="22">
        <v>161131</v>
      </c>
      <c r="Y200" s="22">
        <v>2834838</v>
      </c>
      <c r="Z200" s="22">
        <v>299909</v>
      </c>
      <c r="AA200" s="22">
        <v>33181</v>
      </c>
      <c r="AB200" s="22">
        <v>33284</v>
      </c>
      <c r="AC200" s="22">
        <v>3292</v>
      </c>
      <c r="AD200" s="26">
        <v>112368</v>
      </c>
    </row>
    <row r="201" spans="1:30" ht="15" customHeight="1" x14ac:dyDescent="0.25">
      <c r="A201" s="16"/>
      <c r="B201" s="17" t="s">
        <v>52</v>
      </c>
      <c r="C201" s="90">
        <v>6476549</v>
      </c>
      <c r="D201" s="90">
        <v>32638695</v>
      </c>
      <c r="E201" s="90">
        <v>34053</v>
      </c>
      <c r="F201" s="90">
        <v>214796</v>
      </c>
      <c r="G201" s="90">
        <v>53781865</v>
      </c>
      <c r="H201" s="90">
        <v>840443</v>
      </c>
      <c r="I201" s="90">
        <v>3441645</v>
      </c>
      <c r="J201" s="90">
        <v>1759245</v>
      </c>
      <c r="K201" s="90">
        <v>1285252</v>
      </c>
      <c r="L201" s="90">
        <v>511838</v>
      </c>
      <c r="M201" s="90">
        <v>21041667</v>
      </c>
      <c r="N201" s="90">
        <v>277168</v>
      </c>
      <c r="O201" s="90">
        <v>82908153</v>
      </c>
      <c r="P201" s="90">
        <v>1497183</v>
      </c>
      <c r="Q201" s="90">
        <v>46843311</v>
      </c>
      <c r="R201" s="90">
        <v>648604</v>
      </c>
      <c r="S201" s="90">
        <v>536957</v>
      </c>
      <c r="T201" s="90">
        <v>14880614</v>
      </c>
      <c r="U201" s="90">
        <v>4008798</v>
      </c>
      <c r="V201" s="90">
        <v>2017688</v>
      </c>
      <c r="W201" s="90">
        <v>7942131</v>
      </c>
      <c r="X201" s="90">
        <v>2016215</v>
      </c>
      <c r="Y201" s="90">
        <v>45801324</v>
      </c>
      <c r="Z201" s="90">
        <v>2185471</v>
      </c>
      <c r="AA201" s="90">
        <v>367809</v>
      </c>
      <c r="AB201" s="90">
        <v>794096</v>
      </c>
      <c r="AC201" s="90">
        <v>23456</v>
      </c>
      <c r="AD201" s="91">
        <v>4495219</v>
      </c>
    </row>
    <row r="202" spans="1:30" ht="15" customHeight="1" x14ac:dyDescent="0.25">
      <c r="A202" s="1"/>
      <c r="B202" s="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row>
    <row r="203" spans="1:30" ht="15" customHeight="1" x14ac:dyDescent="0.25">
      <c r="A203" s="18" t="s">
        <v>135</v>
      </c>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row>
    <row r="204" spans="1:30" ht="15" customHeight="1" x14ac:dyDescent="0.25">
      <c r="A204" s="19" t="s">
        <v>53</v>
      </c>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row>
    <row r="205" spans="1:30" x14ac:dyDescent="0.25">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row>
    <row r="206" spans="1:30" x14ac:dyDescent="0.25">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row>
    <row r="207" spans="1:30" x14ac:dyDescent="0.25">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row>
    <row r="208" spans="1:30" x14ac:dyDescent="0.25">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row>
    <row r="209" spans="3:30" x14ac:dyDescent="0.25">
      <c r="C209" s="128"/>
      <c r="D209" s="128"/>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c r="AA209" s="128"/>
      <c r="AB209" s="128"/>
      <c r="AC209" s="129"/>
      <c r="AD209" s="128"/>
    </row>
    <row r="210" spans="3:30" x14ac:dyDescent="0.25">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row>
    <row r="211" spans="3:30" x14ac:dyDescent="0.25">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130"/>
      <c r="AD211" s="62"/>
    </row>
    <row r="212" spans="3:30" x14ac:dyDescent="0.25">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row>
    <row r="213" spans="3:30" x14ac:dyDescent="0.25">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130"/>
      <c r="AD213" s="62"/>
    </row>
  </sheetData>
  <pageMargins left="0.70866141732283472" right="0.70866141732283472" top="0.27559055118110237" bottom="0.39370078740157483" header="0.15748031496062992" footer="0.31496062992125984"/>
  <pageSetup paperSize="9" scale="17"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9AC9D-8771-4DD6-BDB1-55927C3D52A3}">
  <dimension ref="A1:AF146"/>
  <sheetViews>
    <sheetView showGridLines="0" topLeftCell="A72" zoomScaleNormal="100" workbookViewId="0">
      <selection activeCell="F146" sqref="F146"/>
    </sheetView>
  </sheetViews>
  <sheetFormatPr defaultRowHeight="15" x14ac:dyDescent="0.25"/>
  <cols>
    <col min="1" max="1" width="5.7109375" customWidth="1"/>
    <col min="2" max="2" width="70.28515625" style="2" bestFit="1" customWidth="1"/>
    <col min="3" max="32" width="11.28515625" style="20" customWidth="1"/>
  </cols>
  <sheetData>
    <row r="1" spans="1:32" x14ac:dyDescent="0.25">
      <c r="A1" s="33" t="s">
        <v>40</v>
      </c>
      <c r="F1" s="20" t="s">
        <v>354</v>
      </c>
    </row>
    <row r="2" spans="1:32" x14ac:dyDescent="0.25">
      <c r="A2" s="33" t="s">
        <v>394</v>
      </c>
      <c r="B2" s="5"/>
    </row>
    <row r="3" spans="1:32" ht="15.75" customHeight="1" x14ac:dyDescent="0.25">
      <c r="A3" s="34" t="s">
        <v>134</v>
      </c>
      <c r="B3" s="5"/>
    </row>
    <row r="4" spans="1:32" s="18" customFormat="1" ht="30" customHeight="1" x14ac:dyDescent="0.25">
      <c r="A4" s="45"/>
      <c r="B4" s="6"/>
      <c r="C4" s="44" t="s">
        <v>137</v>
      </c>
      <c r="D4" s="46" t="s">
        <v>31</v>
      </c>
      <c r="E4" s="46" t="s">
        <v>32</v>
      </c>
      <c r="F4" s="46" t="s">
        <v>102</v>
      </c>
      <c r="G4" s="46" t="s">
        <v>1</v>
      </c>
      <c r="H4" s="46" t="s">
        <v>34</v>
      </c>
      <c r="I4" s="46" t="s">
        <v>35</v>
      </c>
      <c r="J4" s="46" t="s">
        <v>56</v>
      </c>
      <c r="K4" s="46" t="s">
        <v>391</v>
      </c>
      <c r="L4" s="46" t="s">
        <v>103</v>
      </c>
      <c r="M4" s="46" t="s">
        <v>156</v>
      </c>
      <c r="N4" s="46" t="s">
        <v>157</v>
      </c>
      <c r="O4" s="46" t="s">
        <v>159</v>
      </c>
      <c r="P4" s="46" t="s">
        <v>36</v>
      </c>
      <c r="Q4" s="46" t="s">
        <v>104</v>
      </c>
      <c r="R4" s="46" t="s">
        <v>2</v>
      </c>
      <c r="S4" s="46" t="s">
        <v>37</v>
      </c>
      <c r="T4" s="46" t="s">
        <v>54</v>
      </c>
      <c r="U4" s="46" t="s">
        <v>33</v>
      </c>
      <c r="V4" s="46" t="s">
        <v>55</v>
      </c>
      <c r="W4" s="46" t="s">
        <v>30</v>
      </c>
      <c r="X4" s="46" t="s">
        <v>105</v>
      </c>
      <c r="Y4" s="46" t="s">
        <v>38</v>
      </c>
      <c r="Z4" s="46" t="s">
        <v>57</v>
      </c>
      <c r="AA4" s="46" t="s">
        <v>155</v>
      </c>
      <c r="AB4" s="46" t="s">
        <v>0</v>
      </c>
      <c r="AC4" s="46" t="s">
        <v>58</v>
      </c>
      <c r="AD4" s="46" t="s">
        <v>39</v>
      </c>
      <c r="AE4" s="46" t="s">
        <v>393</v>
      </c>
      <c r="AF4" s="47" t="s">
        <v>106</v>
      </c>
    </row>
    <row r="5" spans="1:32" x14ac:dyDescent="0.25">
      <c r="A5" s="8"/>
      <c r="B5" s="9" t="s">
        <v>77</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5"/>
    </row>
    <row r="6" spans="1:32" s="1" customFormat="1" ht="15" customHeight="1" x14ac:dyDescent="0.25">
      <c r="A6" s="7" t="s">
        <v>9</v>
      </c>
      <c r="B6" s="10" t="s">
        <v>107</v>
      </c>
      <c r="C6" s="31">
        <v>1293442.5462400001</v>
      </c>
      <c r="D6" s="31">
        <v>1250149.3706700001</v>
      </c>
      <c r="E6" s="31">
        <v>248132.3847</v>
      </c>
      <c r="F6" s="31">
        <v>498230.82622999995</v>
      </c>
      <c r="G6" s="31">
        <v>228554.96851849003</v>
      </c>
      <c r="H6" s="31">
        <v>48143.625810000005</v>
      </c>
      <c r="I6" s="31">
        <v>91351.337469999999</v>
      </c>
      <c r="J6" s="31">
        <v>260202.91612000001</v>
      </c>
      <c r="K6" s="31">
        <v>385646.74887999997</v>
      </c>
      <c r="L6" s="31">
        <v>1665587.6968400001</v>
      </c>
      <c r="M6" s="31">
        <v>369488.26405</v>
      </c>
      <c r="N6" s="31">
        <v>163503.74116000001</v>
      </c>
      <c r="O6" s="31">
        <v>153636.40340000001</v>
      </c>
      <c r="P6" s="31">
        <v>1733767.12943</v>
      </c>
      <c r="Q6" s="31">
        <v>38503.304859999997</v>
      </c>
      <c r="R6" s="31">
        <v>13361825.581</v>
      </c>
      <c r="S6" s="31">
        <v>5561.9383099999995</v>
      </c>
      <c r="T6" s="31">
        <v>2587829.5144699998</v>
      </c>
      <c r="U6" s="31">
        <v>48227.552950000005</v>
      </c>
      <c r="V6" s="31">
        <v>22811.889759999998</v>
      </c>
      <c r="W6" s="31">
        <v>1850433.6724099999</v>
      </c>
      <c r="X6" s="31">
        <v>124763.36946</v>
      </c>
      <c r="Y6" s="31">
        <v>2299043.54</v>
      </c>
      <c r="Z6" s="31">
        <v>482208.47191000002</v>
      </c>
      <c r="AA6" s="31">
        <v>110106</v>
      </c>
      <c r="AB6" s="31">
        <v>234808.35725999999</v>
      </c>
      <c r="AC6" s="31">
        <v>2049229.8953900002</v>
      </c>
      <c r="AD6" s="31">
        <v>404940.39756000001</v>
      </c>
      <c r="AE6" s="31">
        <v>17287.374040000002</v>
      </c>
      <c r="AF6" s="32">
        <v>29240.409030000003</v>
      </c>
    </row>
    <row r="7" spans="1:32" s="1" customFormat="1" ht="15" customHeight="1" x14ac:dyDescent="0.25">
      <c r="A7" s="7"/>
      <c r="B7" s="11" t="s">
        <v>59</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2"/>
    </row>
    <row r="8" spans="1:32" s="1" customFormat="1" ht="15" customHeight="1" x14ac:dyDescent="0.25">
      <c r="A8" s="7" t="s">
        <v>10</v>
      </c>
      <c r="B8" s="10" t="s">
        <v>60</v>
      </c>
      <c r="C8" s="31">
        <v>3881.5305899999998</v>
      </c>
      <c r="D8" s="31">
        <v>1277224.2853699999</v>
      </c>
      <c r="E8" s="31">
        <v>0</v>
      </c>
      <c r="F8" s="31">
        <v>0</v>
      </c>
      <c r="G8" s="31">
        <v>19281.24523</v>
      </c>
      <c r="H8" s="31">
        <v>90416.258659999992</v>
      </c>
      <c r="I8" s="31">
        <v>40633.360849999997</v>
      </c>
      <c r="J8" s="31">
        <v>6040.4848600000005</v>
      </c>
      <c r="K8" s="31">
        <v>19.585450000000002</v>
      </c>
      <c r="L8" s="31">
        <v>68246.934569999998</v>
      </c>
      <c r="M8" s="31">
        <v>0</v>
      </c>
      <c r="N8" s="31">
        <v>0</v>
      </c>
      <c r="O8" s="31">
        <v>0</v>
      </c>
      <c r="P8" s="31">
        <v>37961.47092</v>
      </c>
      <c r="Q8" s="31">
        <v>0</v>
      </c>
      <c r="R8" s="31">
        <v>780977.68599999999</v>
      </c>
      <c r="S8" s="31">
        <v>91492.263180000009</v>
      </c>
      <c r="T8" s="31">
        <v>542924.97608000005</v>
      </c>
      <c r="U8" s="31">
        <v>209.79266000000001</v>
      </c>
      <c r="V8" s="31">
        <v>135.72132000000002</v>
      </c>
      <c r="W8" s="31">
        <v>60048.566760000002</v>
      </c>
      <c r="X8" s="31">
        <v>0</v>
      </c>
      <c r="Y8" s="31">
        <v>1232575.5919999999</v>
      </c>
      <c r="Z8" s="31">
        <v>66990.538700000005</v>
      </c>
      <c r="AA8" s="31">
        <v>814</v>
      </c>
      <c r="AB8" s="31">
        <v>11367.973749999999</v>
      </c>
      <c r="AC8" s="31">
        <v>435.26269999999852</v>
      </c>
      <c r="AD8" s="31">
        <v>3174.5590899999997</v>
      </c>
      <c r="AE8" s="31">
        <v>0</v>
      </c>
      <c r="AF8" s="32">
        <v>9533.5471600000001</v>
      </c>
    </row>
    <row r="9" spans="1:32" s="1" customFormat="1" ht="15" customHeight="1" x14ac:dyDescent="0.25">
      <c r="A9" s="7"/>
      <c r="B9" s="11" t="s">
        <v>41</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2"/>
    </row>
    <row r="10" spans="1:32" s="1" customFormat="1" ht="15" customHeight="1" x14ac:dyDescent="0.25">
      <c r="A10" s="37"/>
      <c r="B10" s="35" t="s">
        <v>110</v>
      </c>
      <c r="C10" s="38">
        <v>3881.5305899999998</v>
      </c>
      <c r="D10" s="38">
        <v>316553.37676999997</v>
      </c>
      <c r="E10" s="38">
        <v>0</v>
      </c>
      <c r="F10" s="38">
        <v>0</v>
      </c>
      <c r="G10" s="38">
        <v>4046.02252</v>
      </c>
      <c r="H10" s="38">
        <v>74973.923459999991</v>
      </c>
      <c r="I10" s="38">
        <v>4298.8421200000003</v>
      </c>
      <c r="J10" s="38">
        <v>392.25009</v>
      </c>
      <c r="K10" s="38">
        <v>0</v>
      </c>
      <c r="L10" s="38">
        <v>20093.036100000001</v>
      </c>
      <c r="M10" s="38">
        <v>0</v>
      </c>
      <c r="N10" s="38">
        <v>0</v>
      </c>
      <c r="O10" s="38">
        <v>0</v>
      </c>
      <c r="P10" s="38">
        <v>6631.3927400000002</v>
      </c>
      <c r="Q10" s="38">
        <v>0</v>
      </c>
      <c r="R10" s="38">
        <v>129585.38800000001</v>
      </c>
      <c r="S10" s="38">
        <v>109.93408000000001</v>
      </c>
      <c r="T10" s="38">
        <v>103488.94961</v>
      </c>
      <c r="U10" s="38">
        <v>209.79266000000001</v>
      </c>
      <c r="V10" s="38">
        <v>135.72132000000002</v>
      </c>
      <c r="W10" s="38">
        <v>60048.566760000002</v>
      </c>
      <c r="X10" s="38">
        <v>0</v>
      </c>
      <c r="Y10" s="38">
        <v>1232575.5919999999</v>
      </c>
      <c r="Z10" s="38">
        <v>25960.30989</v>
      </c>
      <c r="AA10" s="38">
        <v>814</v>
      </c>
      <c r="AB10" s="38">
        <v>11367.973749999999</v>
      </c>
      <c r="AC10" s="38">
        <v>435.26269999999852</v>
      </c>
      <c r="AD10" s="38">
        <v>3174.5590899999997</v>
      </c>
      <c r="AE10" s="38">
        <v>0</v>
      </c>
      <c r="AF10" s="39">
        <v>9533.5471600000001</v>
      </c>
    </row>
    <row r="11" spans="1:32" s="1" customFormat="1" ht="15" customHeight="1" x14ac:dyDescent="0.25">
      <c r="A11" s="37"/>
      <c r="B11" s="35" t="s">
        <v>111</v>
      </c>
      <c r="C11" s="38">
        <v>0</v>
      </c>
      <c r="D11" s="38">
        <v>146226.63180999999</v>
      </c>
      <c r="E11" s="38">
        <v>0</v>
      </c>
      <c r="F11" s="38">
        <v>0</v>
      </c>
      <c r="G11" s="38">
        <v>0</v>
      </c>
      <c r="H11" s="38">
        <v>0</v>
      </c>
      <c r="I11" s="38">
        <v>6123.3243499999999</v>
      </c>
      <c r="J11" s="38">
        <v>212.74757</v>
      </c>
      <c r="K11" s="38">
        <v>0</v>
      </c>
      <c r="L11" s="38">
        <v>0</v>
      </c>
      <c r="M11" s="38">
        <v>0</v>
      </c>
      <c r="N11" s="38">
        <v>0</v>
      </c>
      <c r="O11" s="38">
        <v>0</v>
      </c>
      <c r="P11" s="38">
        <v>3474.2694300000003</v>
      </c>
      <c r="Q11" s="38">
        <v>0</v>
      </c>
      <c r="R11" s="38">
        <v>0</v>
      </c>
      <c r="S11" s="38">
        <v>52.688900000000004</v>
      </c>
      <c r="T11" s="38">
        <v>0</v>
      </c>
      <c r="U11" s="38">
        <v>0</v>
      </c>
      <c r="V11" s="38">
        <v>0</v>
      </c>
      <c r="W11" s="38">
        <v>0</v>
      </c>
      <c r="X11" s="38">
        <v>0</v>
      </c>
      <c r="Y11" s="38">
        <v>0</v>
      </c>
      <c r="Z11" s="38">
        <v>0</v>
      </c>
      <c r="AA11" s="38">
        <v>0</v>
      </c>
      <c r="AB11" s="38">
        <v>0</v>
      </c>
      <c r="AC11" s="38">
        <v>0</v>
      </c>
      <c r="AD11" s="38">
        <v>0</v>
      </c>
      <c r="AE11" s="38">
        <v>0</v>
      </c>
      <c r="AF11" s="39">
        <v>0</v>
      </c>
    </row>
    <row r="12" spans="1:32" s="1" customFormat="1" ht="15" customHeight="1" x14ac:dyDescent="0.25">
      <c r="A12" s="37"/>
      <c r="B12" s="35" t="s">
        <v>112</v>
      </c>
      <c r="C12" s="38">
        <v>0</v>
      </c>
      <c r="D12" s="38">
        <v>814444.27678999992</v>
      </c>
      <c r="E12" s="38">
        <v>0</v>
      </c>
      <c r="F12" s="38">
        <v>0</v>
      </c>
      <c r="G12" s="38">
        <v>15235.22271</v>
      </c>
      <c r="H12" s="38">
        <v>15442.3352</v>
      </c>
      <c r="I12" s="38">
        <v>30211.194379999997</v>
      </c>
      <c r="J12" s="38">
        <v>5435.4872000000005</v>
      </c>
      <c r="K12" s="38">
        <v>19.585450000000002</v>
      </c>
      <c r="L12" s="38">
        <v>48153.89847</v>
      </c>
      <c r="M12" s="38">
        <v>0</v>
      </c>
      <c r="N12" s="38">
        <v>0</v>
      </c>
      <c r="O12" s="38">
        <v>0</v>
      </c>
      <c r="P12" s="38">
        <v>27855.80875</v>
      </c>
      <c r="Q12" s="38">
        <v>0</v>
      </c>
      <c r="R12" s="38">
        <v>651392.29799999995</v>
      </c>
      <c r="S12" s="38">
        <v>91329.640200000009</v>
      </c>
      <c r="T12" s="38">
        <v>439436.02647000004</v>
      </c>
      <c r="U12" s="38">
        <v>0</v>
      </c>
      <c r="V12" s="38">
        <v>0</v>
      </c>
      <c r="W12" s="38">
        <v>0</v>
      </c>
      <c r="X12" s="38">
        <v>0</v>
      </c>
      <c r="Y12" s="38">
        <v>0</v>
      </c>
      <c r="Z12" s="38">
        <v>41030.228810000001</v>
      </c>
      <c r="AA12" s="38">
        <v>0</v>
      </c>
      <c r="AB12" s="38">
        <v>0</v>
      </c>
      <c r="AC12" s="38">
        <v>0</v>
      </c>
      <c r="AD12" s="38">
        <v>0</v>
      </c>
      <c r="AE12" s="38">
        <v>0</v>
      </c>
      <c r="AF12" s="39">
        <v>0</v>
      </c>
    </row>
    <row r="13" spans="1:32" s="1" customFormat="1" ht="15" customHeight="1" x14ac:dyDescent="0.25">
      <c r="A13" s="37"/>
      <c r="B13" s="35" t="s">
        <v>113</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8">
        <v>0</v>
      </c>
      <c r="AF13" s="39">
        <v>0</v>
      </c>
    </row>
    <row r="14" spans="1:32" s="1" customFormat="1" ht="15" customHeight="1" x14ac:dyDescent="0.25">
      <c r="A14" s="7" t="s">
        <v>11</v>
      </c>
      <c r="B14" s="10" t="s">
        <v>61</v>
      </c>
      <c r="C14" s="31">
        <v>32548.315589999998</v>
      </c>
      <c r="D14" s="31">
        <v>576410.86375999998</v>
      </c>
      <c r="E14" s="31">
        <v>15.53594</v>
      </c>
      <c r="F14" s="31">
        <v>0</v>
      </c>
      <c r="G14" s="31">
        <v>47871.11219</v>
      </c>
      <c r="H14" s="31">
        <v>1576.6962800000001</v>
      </c>
      <c r="I14" s="31">
        <v>26745.437000000002</v>
      </c>
      <c r="J14" s="31">
        <v>13268.721610000001</v>
      </c>
      <c r="K14" s="31">
        <v>10332.20012</v>
      </c>
      <c r="L14" s="31">
        <v>107648.57974</v>
      </c>
      <c r="M14" s="31">
        <v>7.6018299999999996</v>
      </c>
      <c r="N14" s="31">
        <v>1055.8555900000001</v>
      </c>
      <c r="O14" s="31">
        <v>0</v>
      </c>
      <c r="P14" s="31">
        <v>137704.70537999997</v>
      </c>
      <c r="Q14" s="31">
        <v>0</v>
      </c>
      <c r="R14" s="31">
        <v>596334.61499999999</v>
      </c>
      <c r="S14" s="31">
        <v>0</v>
      </c>
      <c r="T14" s="31">
        <v>1122760.9105499999</v>
      </c>
      <c r="U14" s="31">
        <v>288.92383000000001</v>
      </c>
      <c r="V14" s="31">
        <v>226.08957000000001</v>
      </c>
      <c r="W14" s="31">
        <v>41218.86217</v>
      </c>
      <c r="X14" s="31">
        <v>182637.32084</v>
      </c>
      <c r="Y14" s="31">
        <v>775933.91700000002</v>
      </c>
      <c r="Z14" s="31">
        <v>12726.672260000001</v>
      </c>
      <c r="AA14" s="31">
        <v>2507</v>
      </c>
      <c r="AB14" s="31">
        <v>0</v>
      </c>
      <c r="AC14" s="31">
        <v>3008.4559999999997</v>
      </c>
      <c r="AD14" s="31">
        <v>1409.8072200000001</v>
      </c>
      <c r="AE14" s="31">
        <v>0</v>
      </c>
      <c r="AF14" s="32">
        <v>0</v>
      </c>
    </row>
    <row r="15" spans="1:32" s="1" customFormat="1" ht="15" customHeight="1" x14ac:dyDescent="0.25">
      <c r="A15" s="7"/>
      <c r="B15" s="11" t="s">
        <v>62</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2"/>
    </row>
    <row r="16" spans="1:32" s="1" customFormat="1" ht="15" customHeight="1" x14ac:dyDescent="0.25">
      <c r="A16" s="37"/>
      <c r="B16" s="35" t="s">
        <v>111</v>
      </c>
      <c r="C16" s="38">
        <v>32548.315589999998</v>
      </c>
      <c r="D16" s="38">
        <v>132997.52937999999</v>
      </c>
      <c r="E16" s="38">
        <v>0</v>
      </c>
      <c r="F16" s="38">
        <v>0</v>
      </c>
      <c r="G16" s="38">
        <v>47871.11219</v>
      </c>
      <c r="H16" s="38">
        <v>1576.6962800000001</v>
      </c>
      <c r="I16" s="38">
        <v>26745.437000000002</v>
      </c>
      <c r="J16" s="38">
        <v>12357.4686</v>
      </c>
      <c r="K16" s="38">
        <v>10332.20012</v>
      </c>
      <c r="L16" s="38">
        <v>107648.57974</v>
      </c>
      <c r="M16" s="38">
        <v>7.6018299999999996</v>
      </c>
      <c r="N16" s="38">
        <v>1055.8555900000001</v>
      </c>
      <c r="O16" s="38">
        <v>0</v>
      </c>
      <c r="P16" s="38">
        <v>136663.95624999999</v>
      </c>
      <c r="Q16" s="38">
        <v>0</v>
      </c>
      <c r="R16" s="38">
        <v>544475.65099999995</v>
      </c>
      <c r="S16" s="38">
        <v>0</v>
      </c>
      <c r="T16" s="38">
        <v>629334.94053999998</v>
      </c>
      <c r="U16" s="38">
        <v>288.92205999999999</v>
      </c>
      <c r="V16" s="38">
        <v>226.08957000000001</v>
      </c>
      <c r="W16" s="38">
        <v>41218.86217</v>
      </c>
      <c r="X16" s="38">
        <v>0</v>
      </c>
      <c r="Y16" s="38">
        <v>138787.23300000001</v>
      </c>
      <c r="Z16" s="38">
        <v>12702.172470000001</v>
      </c>
      <c r="AA16" s="38">
        <v>2507</v>
      </c>
      <c r="AB16" s="38">
        <v>0</v>
      </c>
      <c r="AC16" s="38">
        <v>3008.4559999999997</v>
      </c>
      <c r="AD16" s="38">
        <v>1409.8072200000001</v>
      </c>
      <c r="AE16" s="38">
        <v>0</v>
      </c>
      <c r="AF16" s="39">
        <v>0</v>
      </c>
    </row>
    <row r="17" spans="1:32" s="1" customFormat="1" ht="15" customHeight="1" x14ac:dyDescent="0.25">
      <c r="A17" s="37"/>
      <c r="B17" s="35" t="s">
        <v>112</v>
      </c>
      <c r="C17" s="38">
        <v>0</v>
      </c>
      <c r="D17" s="38">
        <v>443413.33438000001</v>
      </c>
      <c r="E17" s="38">
        <v>15.53594</v>
      </c>
      <c r="F17" s="38">
        <v>0</v>
      </c>
      <c r="G17" s="38">
        <v>0</v>
      </c>
      <c r="H17" s="38">
        <v>0</v>
      </c>
      <c r="I17" s="38">
        <v>0</v>
      </c>
      <c r="J17" s="38">
        <v>911.25301000000002</v>
      </c>
      <c r="K17" s="38">
        <v>0</v>
      </c>
      <c r="L17" s="38">
        <v>0</v>
      </c>
      <c r="M17" s="38">
        <v>0</v>
      </c>
      <c r="N17" s="38">
        <v>0</v>
      </c>
      <c r="O17" s="38">
        <v>0</v>
      </c>
      <c r="P17" s="38">
        <v>649.22120999999993</v>
      </c>
      <c r="Q17" s="38">
        <v>0</v>
      </c>
      <c r="R17" s="38">
        <v>0</v>
      </c>
      <c r="S17" s="38">
        <v>0</v>
      </c>
      <c r="T17" s="38">
        <v>493425.96997999999</v>
      </c>
      <c r="U17" s="38">
        <v>1.7700000000000001E-3</v>
      </c>
      <c r="V17" s="38">
        <v>0</v>
      </c>
      <c r="W17" s="38">
        <v>0</v>
      </c>
      <c r="X17" s="38">
        <v>182637.32084</v>
      </c>
      <c r="Y17" s="38">
        <v>637146.68400000001</v>
      </c>
      <c r="Z17" s="38">
        <v>0</v>
      </c>
      <c r="AA17" s="38">
        <v>0</v>
      </c>
      <c r="AB17" s="38">
        <v>0</v>
      </c>
      <c r="AC17" s="38">
        <v>0</v>
      </c>
      <c r="AD17" s="38">
        <v>0</v>
      </c>
      <c r="AE17" s="38">
        <v>0</v>
      </c>
      <c r="AF17" s="39">
        <v>0</v>
      </c>
    </row>
    <row r="18" spans="1:32" s="1" customFormat="1" ht="15" customHeight="1" x14ac:dyDescent="0.25">
      <c r="A18" s="37"/>
      <c r="B18" s="35" t="s">
        <v>113</v>
      </c>
      <c r="C18" s="38">
        <v>0</v>
      </c>
      <c r="D18" s="38">
        <v>0</v>
      </c>
      <c r="E18" s="38">
        <v>0</v>
      </c>
      <c r="F18" s="38">
        <v>0</v>
      </c>
      <c r="G18" s="38">
        <v>0</v>
      </c>
      <c r="H18" s="38">
        <v>0</v>
      </c>
      <c r="I18" s="38">
        <v>0</v>
      </c>
      <c r="J18" s="38">
        <v>0</v>
      </c>
      <c r="K18" s="38">
        <v>0</v>
      </c>
      <c r="L18" s="38">
        <v>0</v>
      </c>
      <c r="M18" s="38">
        <v>0</v>
      </c>
      <c r="N18" s="38">
        <v>0</v>
      </c>
      <c r="O18" s="38">
        <v>0</v>
      </c>
      <c r="P18" s="38">
        <v>391.52791999999999</v>
      </c>
      <c r="Q18" s="38">
        <v>0</v>
      </c>
      <c r="R18" s="38">
        <v>51858.964</v>
      </c>
      <c r="S18" s="38">
        <v>0</v>
      </c>
      <c r="T18" s="38">
        <v>2.9999999999999997E-5</v>
      </c>
      <c r="U18" s="38">
        <v>0</v>
      </c>
      <c r="V18" s="38">
        <v>0</v>
      </c>
      <c r="W18" s="38">
        <v>0</v>
      </c>
      <c r="X18" s="38">
        <v>0</v>
      </c>
      <c r="Y18" s="38">
        <v>0</v>
      </c>
      <c r="Z18" s="38">
        <v>24.499790000000001</v>
      </c>
      <c r="AA18" s="38">
        <v>0</v>
      </c>
      <c r="AB18" s="38">
        <v>0</v>
      </c>
      <c r="AC18" s="38">
        <v>0</v>
      </c>
      <c r="AD18" s="38">
        <v>0</v>
      </c>
      <c r="AE18" s="38">
        <v>0</v>
      </c>
      <c r="AF18" s="39">
        <v>0</v>
      </c>
    </row>
    <row r="19" spans="1:32" s="1" customFormat="1" ht="15" customHeight="1" x14ac:dyDescent="0.25">
      <c r="A19" s="7" t="s">
        <v>12</v>
      </c>
      <c r="B19" s="10" t="s">
        <v>108</v>
      </c>
      <c r="C19" s="31">
        <v>0</v>
      </c>
      <c r="D19" s="31">
        <v>37221.208930000001</v>
      </c>
      <c r="E19" s="31">
        <v>0</v>
      </c>
      <c r="F19" s="31">
        <v>0</v>
      </c>
      <c r="G19" s="31">
        <v>0</v>
      </c>
      <c r="H19" s="31">
        <v>0</v>
      </c>
      <c r="I19" s="31">
        <v>0</v>
      </c>
      <c r="J19" s="31">
        <v>0</v>
      </c>
      <c r="K19" s="31">
        <v>0</v>
      </c>
      <c r="L19" s="31">
        <v>0</v>
      </c>
      <c r="M19" s="31">
        <v>0</v>
      </c>
      <c r="N19" s="31">
        <v>16184.836599999999</v>
      </c>
      <c r="O19" s="31">
        <v>0</v>
      </c>
      <c r="P19" s="31">
        <v>0</v>
      </c>
      <c r="Q19" s="31">
        <v>0</v>
      </c>
      <c r="R19" s="31">
        <v>0</v>
      </c>
      <c r="S19" s="31">
        <v>0</v>
      </c>
      <c r="T19" s="31">
        <v>0</v>
      </c>
      <c r="U19" s="31">
        <v>0</v>
      </c>
      <c r="V19" s="31">
        <v>0</v>
      </c>
      <c r="W19" s="31">
        <v>0</v>
      </c>
      <c r="X19" s="31">
        <v>0</v>
      </c>
      <c r="Y19" s="31">
        <v>0</v>
      </c>
      <c r="Z19" s="31">
        <v>0</v>
      </c>
      <c r="AA19" s="31">
        <v>0</v>
      </c>
      <c r="AB19" s="31">
        <v>0</v>
      </c>
      <c r="AC19" s="31">
        <v>0</v>
      </c>
      <c r="AD19" s="31">
        <v>0</v>
      </c>
      <c r="AE19" s="31">
        <v>0</v>
      </c>
      <c r="AF19" s="32">
        <v>0</v>
      </c>
    </row>
    <row r="20" spans="1:32" s="1" customFormat="1" ht="15" customHeight="1" x14ac:dyDescent="0.25">
      <c r="A20" s="7"/>
      <c r="B20" s="11" t="s">
        <v>63</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2"/>
    </row>
    <row r="21" spans="1:32" s="1" customFormat="1" ht="15" customHeight="1" x14ac:dyDescent="0.25">
      <c r="A21" s="7"/>
      <c r="B21" s="35" t="s">
        <v>111</v>
      </c>
      <c r="C21" s="38">
        <v>0</v>
      </c>
      <c r="D21" s="38">
        <v>0</v>
      </c>
      <c r="E21" s="38">
        <v>0</v>
      </c>
      <c r="F21" s="38">
        <v>0</v>
      </c>
      <c r="G21" s="38">
        <v>0</v>
      </c>
      <c r="H21" s="38">
        <v>0</v>
      </c>
      <c r="I21" s="38">
        <v>0</v>
      </c>
      <c r="J21" s="38">
        <v>0</v>
      </c>
      <c r="K21" s="38">
        <v>0</v>
      </c>
      <c r="L21" s="38">
        <v>0</v>
      </c>
      <c r="M21" s="38">
        <v>0</v>
      </c>
      <c r="N21" s="38">
        <v>0</v>
      </c>
      <c r="O21" s="38">
        <v>0</v>
      </c>
      <c r="P21" s="38">
        <v>0</v>
      </c>
      <c r="Q21" s="38">
        <v>0</v>
      </c>
      <c r="R21" s="38">
        <v>0</v>
      </c>
      <c r="S21" s="38">
        <v>0</v>
      </c>
      <c r="T21" s="38">
        <v>0</v>
      </c>
      <c r="U21" s="38">
        <v>0</v>
      </c>
      <c r="V21" s="38">
        <v>0</v>
      </c>
      <c r="W21" s="38">
        <v>0</v>
      </c>
      <c r="X21" s="38">
        <v>0</v>
      </c>
      <c r="Y21" s="38">
        <v>0</v>
      </c>
      <c r="Z21" s="38">
        <v>0</v>
      </c>
      <c r="AA21" s="38">
        <v>0</v>
      </c>
      <c r="AB21" s="38">
        <v>0</v>
      </c>
      <c r="AC21" s="38">
        <v>0</v>
      </c>
      <c r="AD21" s="38">
        <v>0</v>
      </c>
      <c r="AE21" s="38">
        <v>0</v>
      </c>
      <c r="AF21" s="39">
        <v>0</v>
      </c>
    </row>
    <row r="22" spans="1:32" ht="15" customHeight="1" x14ac:dyDescent="0.25">
      <c r="A22" s="7"/>
      <c r="B22" s="35" t="s">
        <v>112</v>
      </c>
      <c r="C22" s="38">
        <v>0</v>
      </c>
      <c r="D22" s="38">
        <v>37221.208930000001</v>
      </c>
      <c r="E22" s="38">
        <v>0</v>
      </c>
      <c r="F22" s="38">
        <v>0</v>
      </c>
      <c r="G22" s="38">
        <v>0</v>
      </c>
      <c r="H22" s="38">
        <v>0</v>
      </c>
      <c r="I22" s="38">
        <v>0</v>
      </c>
      <c r="J22" s="38">
        <v>0</v>
      </c>
      <c r="K22" s="38">
        <v>0</v>
      </c>
      <c r="L22" s="38">
        <v>0</v>
      </c>
      <c r="M22" s="38">
        <v>0</v>
      </c>
      <c r="N22" s="38">
        <v>16184.836599999999</v>
      </c>
      <c r="O22" s="38">
        <v>0</v>
      </c>
      <c r="P22" s="38">
        <v>0</v>
      </c>
      <c r="Q22" s="38">
        <v>0</v>
      </c>
      <c r="R22" s="38">
        <v>0</v>
      </c>
      <c r="S22" s="38">
        <v>0</v>
      </c>
      <c r="T22" s="38">
        <v>0</v>
      </c>
      <c r="U22" s="38">
        <v>0</v>
      </c>
      <c r="V22" s="38">
        <v>0</v>
      </c>
      <c r="W22" s="38">
        <v>0</v>
      </c>
      <c r="X22" s="38">
        <v>0</v>
      </c>
      <c r="Y22" s="38">
        <v>0</v>
      </c>
      <c r="Z22" s="38">
        <v>0</v>
      </c>
      <c r="AA22" s="38">
        <v>0</v>
      </c>
      <c r="AB22" s="38">
        <v>0</v>
      </c>
      <c r="AC22" s="38">
        <v>0</v>
      </c>
      <c r="AD22" s="38">
        <v>0</v>
      </c>
      <c r="AE22" s="38">
        <v>0</v>
      </c>
      <c r="AF22" s="39">
        <v>0</v>
      </c>
    </row>
    <row r="23" spans="1:32" ht="15" customHeight="1" x14ac:dyDescent="0.25">
      <c r="A23" s="7"/>
      <c r="B23" s="35" t="s">
        <v>113</v>
      </c>
      <c r="C23" s="38">
        <v>0</v>
      </c>
      <c r="D23" s="38">
        <v>0</v>
      </c>
      <c r="E23" s="38">
        <v>0</v>
      </c>
      <c r="F23" s="38">
        <v>0</v>
      </c>
      <c r="G23" s="38">
        <v>0</v>
      </c>
      <c r="H23" s="38">
        <v>0</v>
      </c>
      <c r="I23" s="38">
        <v>0</v>
      </c>
      <c r="J23" s="38">
        <v>0</v>
      </c>
      <c r="K23" s="38">
        <v>0</v>
      </c>
      <c r="L23" s="38">
        <v>0</v>
      </c>
      <c r="M23" s="38">
        <v>0</v>
      </c>
      <c r="N23" s="38">
        <v>0</v>
      </c>
      <c r="O23" s="38">
        <v>0</v>
      </c>
      <c r="P23" s="38">
        <v>0</v>
      </c>
      <c r="Q23" s="38">
        <v>0</v>
      </c>
      <c r="R23" s="38">
        <v>0</v>
      </c>
      <c r="S23" s="38">
        <v>0</v>
      </c>
      <c r="T23" s="38">
        <v>0</v>
      </c>
      <c r="U23" s="38">
        <v>0</v>
      </c>
      <c r="V23" s="38">
        <v>0</v>
      </c>
      <c r="W23" s="38">
        <v>0</v>
      </c>
      <c r="X23" s="38">
        <v>0</v>
      </c>
      <c r="Y23" s="38">
        <v>0</v>
      </c>
      <c r="Z23" s="38">
        <v>0</v>
      </c>
      <c r="AA23" s="38">
        <v>0</v>
      </c>
      <c r="AB23" s="38">
        <v>0</v>
      </c>
      <c r="AC23" s="38">
        <v>0</v>
      </c>
      <c r="AD23" s="38">
        <v>0</v>
      </c>
      <c r="AE23" s="38">
        <v>0</v>
      </c>
      <c r="AF23" s="39">
        <v>0</v>
      </c>
    </row>
    <row r="24" spans="1:32" s="1" customFormat="1" ht="15" customHeight="1" x14ac:dyDescent="0.25">
      <c r="A24" s="7" t="s">
        <v>13</v>
      </c>
      <c r="B24" s="10" t="s">
        <v>64</v>
      </c>
      <c r="C24" s="31">
        <v>652265.09252000006</v>
      </c>
      <c r="D24" s="31">
        <v>5419628.4902600003</v>
      </c>
      <c r="E24" s="31">
        <v>567063.01851999993</v>
      </c>
      <c r="F24" s="31">
        <v>0</v>
      </c>
      <c r="G24" s="31">
        <v>1311662.68774</v>
      </c>
      <c r="H24" s="31">
        <v>762328.51490999991</v>
      </c>
      <c r="I24" s="31">
        <v>150157.47511000003</v>
      </c>
      <c r="J24" s="31">
        <v>30275.847430000002</v>
      </c>
      <c r="K24" s="31">
        <v>105537.59301000001</v>
      </c>
      <c r="L24" s="31">
        <v>80788.822409999993</v>
      </c>
      <c r="M24" s="31">
        <v>40092.166710000005</v>
      </c>
      <c r="N24" s="31">
        <v>65292.664570000001</v>
      </c>
      <c r="O24" s="31">
        <v>1210.7</v>
      </c>
      <c r="P24" s="31">
        <v>344146.47294000001</v>
      </c>
      <c r="Q24" s="31">
        <v>0</v>
      </c>
      <c r="R24" s="31">
        <v>8028689.6880000001</v>
      </c>
      <c r="S24" s="31">
        <v>307849.25043000001</v>
      </c>
      <c r="T24" s="31">
        <v>3073964.8102899999</v>
      </c>
      <c r="U24" s="31">
        <v>48443.806689999998</v>
      </c>
      <c r="V24" s="31">
        <v>38403.664640000003</v>
      </c>
      <c r="W24" s="31">
        <v>1733524.9504699998</v>
      </c>
      <c r="X24" s="31">
        <v>0.75</v>
      </c>
      <c r="Y24" s="31">
        <v>3835564.5049999999</v>
      </c>
      <c r="Z24" s="31">
        <v>306622.11644999997</v>
      </c>
      <c r="AA24" s="31">
        <v>1534</v>
      </c>
      <c r="AB24" s="31">
        <v>16295.481169999999</v>
      </c>
      <c r="AC24" s="31">
        <v>0</v>
      </c>
      <c r="AD24" s="31">
        <v>27964.256599999997</v>
      </c>
      <c r="AE24" s="31">
        <v>0</v>
      </c>
      <c r="AF24" s="32">
        <v>478.60091</v>
      </c>
    </row>
    <row r="25" spans="1:32" s="1" customFormat="1" ht="15" customHeight="1" x14ac:dyDescent="0.25">
      <c r="A25" s="7"/>
      <c r="B25" s="11" t="s">
        <v>114</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2"/>
    </row>
    <row r="26" spans="1:32" s="1" customFormat="1" ht="15" customHeight="1" x14ac:dyDescent="0.25">
      <c r="A26" s="37"/>
      <c r="B26" s="35" t="s">
        <v>111</v>
      </c>
      <c r="C26" s="38">
        <v>2389.4670099999998</v>
      </c>
      <c r="D26" s="38">
        <v>35322.98962</v>
      </c>
      <c r="E26" s="38">
        <v>2713.70046</v>
      </c>
      <c r="F26" s="38">
        <v>0</v>
      </c>
      <c r="G26" s="38">
        <v>30.478000000000002</v>
      </c>
      <c r="H26" s="38">
        <v>0</v>
      </c>
      <c r="I26" s="38">
        <v>0</v>
      </c>
      <c r="J26" s="38">
        <v>456.66199999999998</v>
      </c>
      <c r="K26" s="38">
        <v>0</v>
      </c>
      <c r="L26" s="38">
        <v>0</v>
      </c>
      <c r="M26" s="38">
        <v>998.98</v>
      </c>
      <c r="N26" s="38">
        <v>0</v>
      </c>
      <c r="O26" s="38">
        <v>1210.7</v>
      </c>
      <c r="P26" s="38">
        <v>25858.012500000001</v>
      </c>
      <c r="Q26" s="38">
        <v>0</v>
      </c>
      <c r="R26" s="38">
        <v>77576.061000000002</v>
      </c>
      <c r="S26" s="38">
        <v>37.46</v>
      </c>
      <c r="T26" s="38">
        <v>83942.610840000008</v>
      </c>
      <c r="U26" s="38">
        <v>2545.7007999999996</v>
      </c>
      <c r="V26" s="38">
        <v>9348.5484499999984</v>
      </c>
      <c r="W26" s="38">
        <v>450381.11485000001</v>
      </c>
      <c r="X26" s="38">
        <v>0.75</v>
      </c>
      <c r="Y26" s="38">
        <v>172971.041</v>
      </c>
      <c r="Z26" s="38">
        <v>0</v>
      </c>
      <c r="AA26" s="38">
        <v>0</v>
      </c>
      <c r="AB26" s="38">
        <v>16295.481169999999</v>
      </c>
      <c r="AC26" s="38">
        <v>0</v>
      </c>
      <c r="AD26" s="38">
        <v>0</v>
      </c>
      <c r="AE26" s="38">
        <v>0</v>
      </c>
      <c r="AF26" s="39">
        <v>478.60091</v>
      </c>
    </row>
    <row r="27" spans="1:32" s="1" customFormat="1" ht="15" customHeight="1" x14ac:dyDescent="0.25">
      <c r="A27" s="37"/>
      <c r="B27" s="35" t="s">
        <v>112</v>
      </c>
      <c r="C27" s="38">
        <v>649875.62551000004</v>
      </c>
      <c r="D27" s="38">
        <v>5384305.5006400002</v>
      </c>
      <c r="E27" s="38">
        <v>564349.31805999996</v>
      </c>
      <c r="F27" s="38">
        <v>0</v>
      </c>
      <c r="G27" s="38">
        <v>1311632.2097400001</v>
      </c>
      <c r="H27" s="38">
        <v>747561.68416999991</v>
      </c>
      <c r="I27" s="38">
        <v>150157.47511000003</v>
      </c>
      <c r="J27" s="38">
        <v>29819.185430000001</v>
      </c>
      <c r="K27" s="38">
        <v>105537.59301000001</v>
      </c>
      <c r="L27" s="38">
        <v>80788.822409999993</v>
      </c>
      <c r="M27" s="38">
        <v>39093.186710000002</v>
      </c>
      <c r="N27" s="38">
        <v>65292.664570000001</v>
      </c>
      <c r="O27" s="38">
        <v>0</v>
      </c>
      <c r="P27" s="38">
        <v>318288.46044</v>
      </c>
      <c r="Q27" s="38">
        <v>0</v>
      </c>
      <c r="R27" s="38">
        <v>7951113.6270000003</v>
      </c>
      <c r="S27" s="38">
        <v>307811.79042999999</v>
      </c>
      <c r="T27" s="38">
        <v>2990022.1994499997</v>
      </c>
      <c r="U27" s="38">
        <v>45898.105889999999</v>
      </c>
      <c r="V27" s="38">
        <v>29055.116190000001</v>
      </c>
      <c r="W27" s="38">
        <v>1283143.8356199998</v>
      </c>
      <c r="X27" s="38">
        <v>0</v>
      </c>
      <c r="Y27" s="38">
        <v>1219111.0249999999</v>
      </c>
      <c r="Z27" s="38">
        <v>306622.11644999997</v>
      </c>
      <c r="AA27" s="38">
        <v>1534</v>
      </c>
      <c r="AB27" s="38">
        <v>0</v>
      </c>
      <c r="AC27" s="38">
        <v>0</v>
      </c>
      <c r="AD27" s="38">
        <v>27964.256599999997</v>
      </c>
      <c r="AE27" s="38">
        <v>0</v>
      </c>
      <c r="AF27" s="39">
        <v>0</v>
      </c>
    </row>
    <row r="28" spans="1:32" s="1" customFormat="1" ht="15" customHeight="1" x14ac:dyDescent="0.25">
      <c r="A28" s="37"/>
      <c r="B28" s="35" t="s">
        <v>113</v>
      </c>
      <c r="C28" s="38">
        <v>0</v>
      </c>
      <c r="D28" s="38">
        <v>0</v>
      </c>
      <c r="E28" s="38">
        <v>0</v>
      </c>
      <c r="F28" s="38">
        <v>0</v>
      </c>
      <c r="G28" s="38">
        <v>0</v>
      </c>
      <c r="H28" s="38">
        <v>14766.830739999999</v>
      </c>
      <c r="I28" s="38">
        <v>0</v>
      </c>
      <c r="J28" s="38">
        <v>0</v>
      </c>
      <c r="K28" s="38">
        <v>0</v>
      </c>
      <c r="L28" s="38">
        <v>0</v>
      </c>
      <c r="M28" s="38">
        <v>0</v>
      </c>
      <c r="N28" s="38">
        <v>0</v>
      </c>
      <c r="O28" s="38">
        <v>0</v>
      </c>
      <c r="P28" s="38">
        <v>0</v>
      </c>
      <c r="Q28" s="38">
        <v>0</v>
      </c>
      <c r="R28" s="38">
        <v>0</v>
      </c>
      <c r="S28" s="38">
        <v>0</v>
      </c>
      <c r="T28" s="38">
        <v>0</v>
      </c>
      <c r="U28" s="38">
        <v>0</v>
      </c>
      <c r="V28" s="38">
        <v>0</v>
      </c>
      <c r="W28" s="38">
        <v>0</v>
      </c>
      <c r="X28" s="38">
        <v>0</v>
      </c>
      <c r="Y28" s="38">
        <v>2443482.4389999998</v>
      </c>
      <c r="Z28" s="38">
        <v>0</v>
      </c>
      <c r="AA28" s="38">
        <v>0</v>
      </c>
      <c r="AB28" s="38">
        <v>0</v>
      </c>
      <c r="AC28" s="38">
        <v>0</v>
      </c>
      <c r="AD28" s="38">
        <v>0</v>
      </c>
      <c r="AE28" s="38">
        <v>0</v>
      </c>
      <c r="AF28" s="39">
        <v>0</v>
      </c>
    </row>
    <row r="29" spans="1:32" s="1" customFormat="1" ht="15" customHeight="1" x14ac:dyDescent="0.25">
      <c r="A29" s="7" t="s">
        <v>14</v>
      </c>
      <c r="B29" s="10" t="s">
        <v>65</v>
      </c>
      <c r="C29" s="31">
        <v>6467673.5639899997</v>
      </c>
      <c r="D29" s="31">
        <v>53007831.402730003</v>
      </c>
      <c r="E29" s="31">
        <v>3963916.25398</v>
      </c>
      <c r="F29" s="31">
        <v>3864403.18457</v>
      </c>
      <c r="G29" s="31">
        <v>1160426.4804</v>
      </c>
      <c r="H29" s="31">
        <v>605327.81386999995</v>
      </c>
      <c r="I29" s="31">
        <v>664272.78896000003</v>
      </c>
      <c r="J29" s="31">
        <v>207558.02351</v>
      </c>
      <c r="K29" s="31">
        <v>24051.83268</v>
      </c>
      <c r="L29" s="31">
        <v>12274389.32821</v>
      </c>
      <c r="M29" s="31">
        <v>504662.90955999994</v>
      </c>
      <c r="N29" s="31">
        <v>128704.70989999999</v>
      </c>
      <c r="O29" s="31">
        <v>368319.77061999997</v>
      </c>
      <c r="P29" s="31">
        <v>16007184.098000001</v>
      </c>
      <c r="Q29" s="31">
        <v>0</v>
      </c>
      <c r="R29" s="31">
        <v>69138684.638999999</v>
      </c>
      <c r="S29" s="31">
        <v>48994.93778</v>
      </c>
      <c r="T29" s="31">
        <v>33518323.982249998</v>
      </c>
      <c r="U29" s="31">
        <v>729633.41798000003</v>
      </c>
      <c r="V29" s="31">
        <v>628631.6618900001</v>
      </c>
      <c r="W29" s="31">
        <v>37491316.901129998</v>
      </c>
      <c r="X29" s="31">
        <v>4638464.981949999</v>
      </c>
      <c r="Y29" s="31">
        <v>48953899.394999996</v>
      </c>
      <c r="Z29" s="31">
        <v>1169602.66971</v>
      </c>
      <c r="AA29" s="31">
        <v>3537306</v>
      </c>
      <c r="AB29" s="31">
        <v>3087415.2051399993</v>
      </c>
      <c r="AC29" s="31">
        <v>11133171.370829986</v>
      </c>
      <c r="AD29" s="31">
        <v>323831.50334999984</v>
      </c>
      <c r="AE29" s="31">
        <v>108025.98654999997</v>
      </c>
      <c r="AF29" s="32">
        <v>1240816.7784800001</v>
      </c>
    </row>
    <row r="30" spans="1:32" s="1" customFormat="1" ht="15" customHeight="1" x14ac:dyDescent="0.25">
      <c r="A30" s="7"/>
      <c r="B30" s="11" t="s">
        <v>66</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2"/>
    </row>
    <row r="31" spans="1:32" s="1" customFormat="1" ht="15" customHeight="1" x14ac:dyDescent="0.25">
      <c r="A31" s="37"/>
      <c r="B31" s="35" t="s">
        <v>112</v>
      </c>
      <c r="C31" s="38">
        <v>1367401.6479500001</v>
      </c>
      <c r="D31" s="38">
        <v>16050177.83876</v>
      </c>
      <c r="E31" s="38">
        <v>1914690.9081700002</v>
      </c>
      <c r="F31" s="38">
        <v>2789733.63161</v>
      </c>
      <c r="G31" s="38">
        <v>849493.91903999995</v>
      </c>
      <c r="H31" s="38">
        <v>246042.55486999999</v>
      </c>
      <c r="I31" s="38">
        <v>477457.36157999997</v>
      </c>
      <c r="J31" s="38">
        <v>148743.38933000001</v>
      </c>
      <c r="K31" s="38">
        <v>24051.83268</v>
      </c>
      <c r="L31" s="38">
        <v>9862410.2773400005</v>
      </c>
      <c r="M31" s="38">
        <v>223080.14173</v>
      </c>
      <c r="N31" s="38">
        <v>96.841220000000007</v>
      </c>
      <c r="O31" s="38">
        <v>110088.56864</v>
      </c>
      <c r="P31" s="38">
        <v>4380178.1164799994</v>
      </c>
      <c r="Q31" s="38">
        <v>0</v>
      </c>
      <c r="R31" s="38">
        <v>22422848.923999999</v>
      </c>
      <c r="S31" s="38">
        <v>0</v>
      </c>
      <c r="T31" s="38">
        <v>8229275.4063299997</v>
      </c>
      <c r="U31" s="38">
        <v>15741.062810000001</v>
      </c>
      <c r="V31" s="38">
        <v>6016.4700400000002</v>
      </c>
      <c r="W31" s="38">
        <v>8866863.0660999995</v>
      </c>
      <c r="X31" s="38">
        <v>465908.99885000003</v>
      </c>
      <c r="Y31" s="38">
        <v>11850385.83</v>
      </c>
      <c r="Z31" s="38">
        <v>369634.07918</v>
      </c>
      <c r="AA31" s="38">
        <v>47283</v>
      </c>
      <c r="AB31" s="38">
        <v>1174772.3618900001</v>
      </c>
      <c r="AC31" s="38">
        <v>867691.38121000002</v>
      </c>
      <c r="AD31" s="38">
        <v>0</v>
      </c>
      <c r="AE31" s="38">
        <v>0</v>
      </c>
      <c r="AF31" s="39">
        <v>0</v>
      </c>
    </row>
    <row r="32" spans="1:32" s="1" customFormat="1" ht="15" customHeight="1" x14ac:dyDescent="0.25">
      <c r="A32" s="37"/>
      <c r="B32" s="35" t="s">
        <v>113</v>
      </c>
      <c r="C32" s="38">
        <v>5100271.9160399996</v>
      </c>
      <c r="D32" s="38">
        <v>36957653.56397</v>
      </c>
      <c r="E32" s="38">
        <v>2049225.3458099999</v>
      </c>
      <c r="F32" s="38">
        <v>1074669.55296</v>
      </c>
      <c r="G32" s="38">
        <v>310932.56135999999</v>
      </c>
      <c r="H32" s="38">
        <v>359285.25900000002</v>
      </c>
      <c r="I32" s="38">
        <v>186815.42738000001</v>
      </c>
      <c r="J32" s="38">
        <v>58814.634180000001</v>
      </c>
      <c r="K32" s="38">
        <v>0</v>
      </c>
      <c r="L32" s="38">
        <v>2411979.0508699999</v>
      </c>
      <c r="M32" s="38">
        <v>281582.76782999997</v>
      </c>
      <c r="N32" s="38">
        <v>128607.86867999999</v>
      </c>
      <c r="O32" s="38">
        <v>258231.20197999998</v>
      </c>
      <c r="P32" s="38">
        <v>11627005.981520001</v>
      </c>
      <c r="Q32" s="38">
        <v>0</v>
      </c>
      <c r="R32" s="38">
        <v>46715835.715000004</v>
      </c>
      <c r="S32" s="38">
        <v>48994.93778</v>
      </c>
      <c r="T32" s="38">
        <v>25289048.575919997</v>
      </c>
      <c r="U32" s="38">
        <v>713892.35517</v>
      </c>
      <c r="V32" s="38">
        <v>622615.19185000006</v>
      </c>
      <c r="W32" s="38">
        <v>28624453.835029997</v>
      </c>
      <c r="X32" s="38">
        <v>4172555.9830999994</v>
      </c>
      <c r="Y32" s="38">
        <v>37103513.564999998</v>
      </c>
      <c r="Z32" s="38">
        <v>799968.59052999993</v>
      </c>
      <c r="AA32" s="38">
        <v>3490023</v>
      </c>
      <c r="AB32" s="38">
        <v>1912642.8432499995</v>
      </c>
      <c r="AC32" s="38">
        <v>10265479.989619987</v>
      </c>
      <c r="AD32" s="38">
        <v>323831.50334999984</v>
      </c>
      <c r="AE32" s="38">
        <v>108025.98654999997</v>
      </c>
      <c r="AF32" s="39">
        <v>1240816.7784800001</v>
      </c>
    </row>
    <row r="33" spans="1:32" s="1" customFormat="1" ht="15" customHeight="1" x14ac:dyDescent="0.25">
      <c r="A33" s="7" t="s">
        <v>15</v>
      </c>
      <c r="B33" s="10" t="s">
        <v>67</v>
      </c>
      <c r="C33" s="31">
        <v>485.74621000000002</v>
      </c>
      <c r="D33" s="31">
        <v>13067.489589999999</v>
      </c>
      <c r="E33" s="31">
        <v>28601.436690000002</v>
      </c>
      <c r="F33" s="31">
        <v>6.7870400000000002</v>
      </c>
      <c r="G33" s="31">
        <v>21512.194660000001</v>
      </c>
      <c r="H33" s="31">
        <v>38407.728340000001</v>
      </c>
      <c r="I33" s="31">
        <v>0</v>
      </c>
      <c r="J33" s="31">
        <v>0</v>
      </c>
      <c r="K33" s="31">
        <v>0</v>
      </c>
      <c r="L33" s="31">
        <v>601125.08870000008</v>
      </c>
      <c r="M33" s="31">
        <v>0</v>
      </c>
      <c r="N33" s="31">
        <v>0</v>
      </c>
      <c r="O33" s="31">
        <v>0</v>
      </c>
      <c r="P33" s="31">
        <v>10698.775750000001</v>
      </c>
      <c r="Q33" s="31">
        <v>0</v>
      </c>
      <c r="R33" s="31">
        <v>200848.08199999999</v>
      </c>
      <c r="S33" s="31">
        <v>0</v>
      </c>
      <c r="T33" s="31">
        <v>673181.54210000008</v>
      </c>
      <c r="U33" s="31">
        <v>0</v>
      </c>
      <c r="V33" s="31">
        <v>473.43986000000001</v>
      </c>
      <c r="W33" s="31">
        <v>4886.8421500000004</v>
      </c>
      <c r="X33" s="31">
        <v>0</v>
      </c>
      <c r="Y33" s="31">
        <v>103766.416</v>
      </c>
      <c r="Z33" s="31">
        <v>0</v>
      </c>
      <c r="AA33" s="31">
        <v>0</v>
      </c>
      <c r="AB33" s="31">
        <v>0</v>
      </c>
      <c r="AC33" s="31">
        <v>45493.595480000004</v>
      </c>
      <c r="AD33" s="31">
        <v>0</v>
      </c>
      <c r="AE33" s="31">
        <v>0</v>
      </c>
      <c r="AF33" s="32">
        <v>0</v>
      </c>
    </row>
    <row r="34" spans="1:32" ht="15" customHeight="1" x14ac:dyDescent="0.25">
      <c r="A34" s="7"/>
      <c r="B34" s="11" t="s">
        <v>115</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2"/>
    </row>
    <row r="35" spans="1:32" ht="15" customHeight="1" x14ac:dyDescent="0.25">
      <c r="A35" s="7" t="s">
        <v>16</v>
      </c>
      <c r="B35" s="10" t="s">
        <v>116</v>
      </c>
      <c r="C35" s="31">
        <v>0</v>
      </c>
      <c r="D35" s="31">
        <v>0</v>
      </c>
      <c r="E35" s="31">
        <v>0</v>
      </c>
      <c r="F35" s="31">
        <v>0</v>
      </c>
      <c r="G35" s="31">
        <v>0</v>
      </c>
      <c r="H35" s="31">
        <v>0</v>
      </c>
      <c r="I35" s="31">
        <v>0</v>
      </c>
      <c r="J35" s="31">
        <v>0</v>
      </c>
      <c r="K35" s="31">
        <v>0</v>
      </c>
      <c r="L35" s="31">
        <v>0</v>
      </c>
      <c r="M35" s="31">
        <v>0</v>
      </c>
      <c r="N35" s="31">
        <v>0</v>
      </c>
      <c r="O35" s="31">
        <v>0</v>
      </c>
      <c r="P35" s="31">
        <v>0</v>
      </c>
      <c r="Q35" s="31">
        <v>0</v>
      </c>
      <c r="R35" s="31">
        <v>23675.129000000001</v>
      </c>
      <c r="S35" s="31">
        <v>0</v>
      </c>
      <c r="T35" s="31">
        <v>-61494.404990000003</v>
      </c>
      <c r="U35" s="31">
        <v>1.0000000000000001E-5</v>
      </c>
      <c r="V35" s="31">
        <v>-158.03442999999999</v>
      </c>
      <c r="W35" s="31">
        <v>-48298.080270000006</v>
      </c>
      <c r="X35" s="31">
        <v>0</v>
      </c>
      <c r="Y35" s="31">
        <v>0</v>
      </c>
      <c r="Z35" s="31">
        <v>0</v>
      </c>
      <c r="AA35" s="31">
        <v>0</v>
      </c>
      <c r="AB35" s="31">
        <v>0</v>
      </c>
      <c r="AC35" s="31">
        <v>-39593.377810000005</v>
      </c>
      <c r="AD35" s="31">
        <v>0</v>
      </c>
      <c r="AE35" s="31">
        <v>0</v>
      </c>
      <c r="AF35" s="32">
        <v>0</v>
      </c>
    </row>
    <row r="36" spans="1:32" s="1" customFormat="1" ht="15" customHeight="1" x14ac:dyDescent="0.25">
      <c r="A36" s="7"/>
      <c r="B36" s="11" t="s">
        <v>68</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2"/>
    </row>
    <row r="37" spans="1:32" s="1" customFormat="1" ht="15" customHeight="1" x14ac:dyDescent="0.25">
      <c r="A37" s="7" t="s">
        <v>17</v>
      </c>
      <c r="B37" s="10" t="s">
        <v>69</v>
      </c>
      <c r="C37" s="31">
        <v>0</v>
      </c>
      <c r="D37" s="31">
        <v>1685153.1414300001</v>
      </c>
      <c r="E37" s="31">
        <v>0</v>
      </c>
      <c r="F37" s="31">
        <v>143932.83928000001</v>
      </c>
      <c r="G37" s="31">
        <v>34838.624600000003</v>
      </c>
      <c r="H37" s="31">
        <v>189410.55898</v>
      </c>
      <c r="I37" s="31">
        <v>53371.366329999997</v>
      </c>
      <c r="J37" s="31">
        <v>723.97331999999994</v>
      </c>
      <c r="K37" s="31">
        <v>50</v>
      </c>
      <c r="L37" s="31">
        <v>62500</v>
      </c>
      <c r="M37" s="31">
        <v>31.25</v>
      </c>
      <c r="N37" s="31">
        <v>4103.3999999999996</v>
      </c>
      <c r="O37" s="31">
        <v>0</v>
      </c>
      <c r="P37" s="31">
        <v>283258.33500999998</v>
      </c>
      <c r="Q37" s="31">
        <v>0</v>
      </c>
      <c r="R37" s="31">
        <v>1255176.8940000001</v>
      </c>
      <c r="S37" s="31">
        <v>3975.19749</v>
      </c>
      <c r="T37" s="31">
        <v>239563.30612999998</v>
      </c>
      <c r="U37" s="31">
        <v>0</v>
      </c>
      <c r="V37" s="31">
        <v>0</v>
      </c>
      <c r="W37" s="31">
        <v>214080.57569</v>
      </c>
      <c r="X37" s="31">
        <v>0</v>
      </c>
      <c r="Y37" s="31">
        <v>547558.076</v>
      </c>
      <c r="Z37" s="31">
        <v>123075.215</v>
      </c>
      <c r="AA37" s="31">
        <v>0</v>
      </c>
      <c r="AB37" s="31">
        <v>12252.3519</v>
      </c>
      <c r="AC37" s="31">
        <v>0</v>
      </c>
      <c r="AD37" s="31">
        <v>52015.34</v>
      </c>
      <c r="AE37" s="31">
        <v>0</v>
      </c>
      <c r="AF37" s="32">
        <v>0</v>
      </c>
    </row>
    <row r="38" spans="1:32" s="1" customFormat="1" ht="15" customHeight="1" x14ac:dyDescent="0.25">
      <c r="A38" s="7"/>
      <c r="B38" s="11" t="s">
        <v>109</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2"/>
    </row>
    <row r="39" spans="1:32" s="1" customFormat="1" ht="15" customHeight="1" x14ac:dyDescent="0.25">
      <c r="A39" s="7" t="s">
        <v>18</v>
      </c>
      <c r="B39" s="10" t="s">
        <v>70</v>
      </c>
      <c r="C39" s="31">
        <v>51176.322390000001</v>
      </c>
      <c r="D39" s="31">
        <v>301631.37173000001</v>
      </c>
      <c r="E39" s="31">
        <v>7545.2937300000003</v>
      </c>
      <c r="F39" s="31">
        <v>6310.0330999999996</v>
      </c>
      <c r="G39" s="31">
        <v>17583.068950000001</v>
      </c>
      <c r="H39" s="31">
        <v>10255.85053</v>
      </c>
      <c r="I39" s="31">
        <v>4700.4286099999999</v>
      </c>
      <c r="J39" s="31">
        <v>11839.88919</v>
      </c>
      <c r="K39" s="31">
        <v>1813.7756999999999</v>
      </c>
      <c r="L39" s="31">
        <v>13286.64453</v>
      </c>
      <c r="M39" s="31">
        <v>8396.3750699999982</v>
      </c>
      <c r="N39" s="31">
        <v>4473.5903600000001</v>
      </c>
      <c r="O39" s="31">
        <v>5665.6180899999999</v>
      </c>
      <c r="P39" s="31">
        <v>184092.51874999999</v>
      </c>
      <c r="Q39" s="31">
        <v>0</v>
      </c>
      <c r="R39" s="31">
        <v>533662.446</v>
      </c>
      <c r="S39" s="31">
        <v>962.32578999999998</v>
      </c>
      <c r="T39" s="31">
        <v>332446.9155</v>
      </c>
      <c r="U39" s="31">
        <v>2888.91309</v>
      </c>
      <c r="V39" s="31">
        <v>12211.21775</v>
      </c>
      <c r="W39" s="31">
        <v>177670.70191</v>
      </c>
      <c r="X39" s="31">
        <v>8984.2362100000009</v>
      </c>
      <c r="Y39" s="31">
        <v>249148.84099999999</v>
      </c>
      <c r="Z39" s="31">
        <v>9109.4355899999991</v>
      </c>
      <c r="AA39" s="31">
        <v>21512</v>
      </c>
      <c r="AB39" s="31">
        <v>25386.015079999997</v>
      </c>
      <c r="AC39" s="31">
        <v>35869.212129999993</v>
      </c>
      <c r="AD39" s="31">
        <v>25819.576039999982</v>
      </c>
      <c r="AE39" s="31">
        <v>1433.6777299999999</v>
      </c>
      <c r="AF39" s="32">
        <v>489.48280999999997</v>
      </c>
    </row>
    <row r="40" spans="1:32" s="1" customFormat="1" ht="15" customHeight="1" x14ac:dyDescent="0.25">
      <c r="A40" s="7"/>
      <c r="B40" s="11" t="s">
        <v>71</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2"/>
    </row>
    <row r="41" spans="1:32" s="1" customFormat="1" ht="15" customHeight="1" x14ac:dyDescent="0.25">
      <c r="A41" s="37"/>
      <c r="B41" s="35" t="s">
        <v>117</v>
      </c>
      <c r="C41" s="38">
        <v>51176.322390000001</v>
      </c>
      <c r="D41" s="38">
        <v>301631.37173000001</v>
      </c>
      <c r="E41" s="38">
        <v>7545.2937300000003</v>
      </c>
      <c r="F41" s="38">
        <v>6310.0330999999996</v>
      </c>
      <c r="G41" s="38">
        <v>17583.068950000001</v>
      </c>
      <c r="H41" s="38">
        <v>10198.95868</v>
      </c>
      <c r="I41" s="38">
        <v>4700.4286099999999</v>
      </c>
      <c r="J41" s="38">
        <v>11839.88919</v>
      </c>
      <c r="K41" s="38">
        <v>1813.7756999999999</v>
      </c>
      <c r="L41" s="38">
        <v>13286.64453</v>
      </c>
      <c r="M41" s="38">
        <v>8396.3750699999982</v>
      </c>
      <c r="N41" s="38">
        <v>4473.5903600000001</v>
      </c>
      <c r="O41" s="38">
        <v>5665.6180899999999</v>
      </c>
      <c r="P41" s="38">
        <v>184092.51874999999</v>
      </c>
      <c r="Q41" s="38">
        <v>0</v>
      </c>
      <c r="R41" s="38">
        <v>528417.446</v>
      </c>
      <c r="S41" s="38">
        <v>962.32578999999998</v>
      </c>
      <c r="T41" s="38">
        <v>332446.9155</v>
      </c>
      <c r="U41" s="38">
        <v>2888.91309</v>
      </c>
      <c r="V41" s="38">
        <v>12211.21775</v>
      </c>
      <c r="W41" s="38">
        <v>177670.70191</v>
      </c>
      <c r="X41" s="38">
        <v>8984.2362100000009</v>
      </c>
      <c r="Y41" s="38">
        <v>249148.84099999999</v>
      </c>
      <c r="Z41" s="38">
        <v>9109.4355899999991</v>
      </c>
      <c r="AA41" s="38">
        <v>21512</v>
      </c>
      <c r="AB41" s="38">
        <v>25386.015079999997</v>
      </c>
      <c r="AC41" s="38">
        <v>35869.212129999993</v>
      </c>
      <c r="AD41" s="38">
        <v>25819.576039999982</v>
      </c>
      <c r="AE41" s="38">
        <v>1433.6777299999999</v>
      </c>
      <c r="AF41" s="39">
        <v>489.48280999999997</v>
      </c>
    </row>
    <row r="42" spans="1:32" s="1" customFormat="1" ht="15" customHeight="1" x14ac:dyDescent="0.25">
      <c r="A42" s="37"/>
      <c r="B42" s="35" t="s">
        <v>118</v>
      </c>
      <c r="C42" s="38">
        <v>0</v>
      </c>
      <c r="D42" s="38">
        <v>0</v>
      </c>
      <c r="E42" s="38">
        <v>0</v>
      </c>
      <c r="F42" s="38">
        <v>0</v>
      </c>
      <c r="G42" s="38">
        <v>0</v>
      </c>
      <c r="H42" s="38">
        <v>56.891849999999998</v>
      </c>
      <c r="I42" s="38">
        <v>0</v>
      </c>
      <c r="J42" s="38">
        <v>0</v>
      </c>
      <c r="K42" s="38">
        <v>0</v>
      </c>
      <c r="L42" s="38">
        <v>0</v>
      </c>
      <c r="M42" s="38">
        <v>0</v>
      </c>
      <c r="N42" s="38">
        <v>0</v>
      </c>
      <c r="O42" s="38">
        <v>0</v>
      </c>
      <c r="P42" s="38">
        <v>0</v>
      </c>
      <c r="Q42" s="38">
        <v>0</v>
      </c>
      <c r="R42" s="38">
        <v>5245</v>
      </c>
      <c r="S42" s="38">
        <v>0</v>
      </c>
      <c r="T42" s="38">
        <v>0</v>
      </c>
      <c r="U42" s="38">
        <v>0</v>
      </c>
      <c r="V42" s="38">
        <v>0</v>
      </c>
      <c r="W42" s="38">
        <v>0</v>
      </c>
      <c r="X42" s="38">
        <v>0</v>
      </c>
      <c r="Y42" s="38">
        <v>0</v>
      </c>
      <c r="Z42" s="38">
        <v>0</v>
      </c>
      <c r="AA42" s="38">
        <v>0</v>
      </c>
      <c r="AB42" s="38">
        <v>0</v>
      </c>
      <c r="AC42" s="38">
        <v>0</v>
      </c>
      <c r="AD42" s="38">
        <v>0</v>
      </c>
      <c r="AE42" s="38">
        <v>0</v>
      </c>
      <c r="AF42" s="39">
        <v>0</v>
      </c>
    </row>
    <row r="43" spans="1:32" s="1" customFormat="1" ht="15" customHeight="1" x14ac:dyDescent="0.25">
      <c r="A43" s="7" t="s">
        <v>19</v>
      </c>
      <c r="B43" s="10" t="s">
        <v>72</v>
      </c>
      <c r="C43" s="31">
        <v>2171.5303199999998</v>
      </c>
      <c r="D43" s="31">
        <v>132676.2812</v>
      </c>
      <c r="E43" s="31">
        <v>135.17285999999999</v>
      </c>
      <c r="F43" s="31">
        <v>23701.011409999999</v>
      </c>
      <c r="G43" s="31">
        <v>2858.0360299999998</v>
      </c>
      <c r="H43" s="31">
        <v>557.30836999999997</v>
      </c>
      <c r="I43" s="31">
        <v>798.30792000000008</v>
      </c>
      <c r="J43" s="31">
        <v>1377.29567</v>
      </c>
      <c r="K43" s="31">
        <v>829.57190000000003</v>
      </c>
      <c r="L43" s="31">
        <v>0</v>
      </c>
      <c r="M43" s="31">
        <v>355.55992999999972</v>
      </c>
      <c r="N43" s="31">
        <v>2.5631699999999999</v>
      </c>
      <c r="O43" s="31">
        <v>2016.9821899999999</v>
      </c>
      <c r="P43" s="31">
        <v>66267.978279999996</v>
      </c>
      <c r="Q43" s="31">
        <v>0</v>
      </c>
      <c r="R43" s="31">
        <v>158503.86499999999</v>
      </c>
      <c r="S43" s="31">
        <v>4180.3677699999998</v>
      </c>
      <c r="T43" s="31">
        <v>130214.88107999999</v>
      </c>
      <c r="U43" s="31">
        <v>374.22178000000002</v>
      </c>
      <c r="V43" s="31">
        <v>92.038579999999996</v>
      </c>
      <c r="W43" s="31">
        <v>104816.99037</v>
      </c>
      <c r="X43" s="31">
        <v>15460.630709999994</v>
      </c>
      <c r="Y43" s="31">
        <v>37906.055</v>
      </c>
      <c r="Z43" s="31">
        <v>587.69098999999994</v>
      </c>
      <c r="AA43" s="31">
        <v>1225</v>
      </c>
      <c r="AB43" s="31">
        <v>879.98688000000266</v>
      </c>
      <c r="AC43" s="31">
        <v>52092.814840000006</v>
      </c>
      <c r="AD43" s="31">
        <v>25.339660000000034</v>
      </c>
      <c r="AE43" s="31">
        <v>2074.6997500000002</v>
      </c>
      <c r="AF43" s="32">
        <v>12696.140789999999</v>
      </c>
    </row>
    <row r="44" spans="1:32" s="1" customFormat="1" ht="15" customHeight="1" x14ac:dyDescent="0.25">
      <c r="A44" s="7"/>
      <c r="B44" s="11" t="s">
        <v>43</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2"/>
    </row>
    <row r="45" spans="1:32" s="1" customFormat="1" ht="15" customHeight="1" x14ac:dyDescent="0.25">
      <c r="A45" s="37"/>
      <c r="B45" s="35" t="s">
        <v>119</v>
      </c>
      <c r="C45" s="38">
        <v>0</v>
      </c>
      <c r="D45" s="38">
        <v>0</v>
      </c>
      <c r="E45" s="38">
        <v>0</v>
      </c>
      <c r="F45" s="38">
        <v>0</v>
      </c>
      <c r="G45" s="38">
        <v>0</v>
      </c>
      <c r="H45" s="38">
        <v>0</v>
      </c>
      <c r="I45" s="38">
        <v>0</v>
      </c>
      <c r="J45" s="38">
        <v>0</v>
      </c>
      <c r="K45" s="38">
        <v>0</v>
      </c>
      <c r="L45" s="38">
        <v>0</v>
      </c>
      <c r="M45" s="38">
        <v>0</v>
      </c>
      <c r="N45" s="38">
        <v>0</v>
      </c>
      <c r="O45" s="38">
        <v>0</v>
      </c>
      <c r="P45" s="38">
        <v>0</v>
      </c>
      <c r="Q45" s="38">
        <v>0</v>
      </c>
      <c r="R45" s="38">
        <v>0</v>
      </c>
      <c r="S45" s="38">
        <v>0</v>
      </c>
      <c r="T45" s="38">
        <v>0</v>
      </c>
      <c r="U45" s="38">
        <v>0</v>
      </c>
      <c r="V45" s="38">
        <v>0</v>
      </c>
      <c r="W45" s="38">
        <v>0</v>
      </c>
      <c r="X45" s="38">
        <v>0</v>
      </c>
      <c r="Y45" s="38">
        <v>0</v>
      </c>
      <c r="Z45" s="38">
        <v>0</v>
      </c>
      <c r="AA45" s="38">
        <v>0</v>
      </c>
      <c r="AB45" s="38">
        <v>0</v>
      </c>
      <c r="AC45" s="38">
        <v>0</v>
      </c>
      <c r="AD45" s="38">
        <v>0</v>
      </c>
      <c r="AE45" s="38">
        <v>0</v>
      </c>
      <c r="AF45" s="39">
        <v>11957.50965</v>
      </c>
    </row>
    <row r="46" spans="1:32" s="1" customFormat="1" ht="15" customHeight="1" x14ac:dyDescent="0.25">
      <c r="A46" s="37"/>
      <c r="B46" s="35" t="s">
        <v>120</v>
      </c>
      <c r="C46" s="38">
        <v>2171.5303199999998</v>
      </c>
      <c r="D46" s="38">
        <v>132676.2812</v>
      </c>
      <c r="E46" s="38">
        <v>135.17285999999999</v>
      </c>
      <c r="F46" s="38">
        <v>23701.011409999999</v>
      </c>
      <c r="G46" s="38">
        <v>2858.0360299999998</v>
      </c>
      <c r="H46" s="38">
        <v>557.30836999999997</v>
      </c>
      <c r="I46" s="38">
        <v>798.30792000000008</v>
      </c>
      <c r="J46" s="38">
        <v>1377.29567</v>
      </c>
      <c r="K46" s="38">
        <v>829.57190000000003</v>
      </c>
      <c r="L46" s="38">
        <v>0</v>
      </c>
      <c r="M46" s="38">
        <v>355.55992999999972</v>
      </c>
      <c r="N46" s="38">
        <v>2.5631699999999999</v>
      </c>
      <c r="O46" s="38">
        <v>2016.9821899999999</v>
      </c>
      <c r="P46" s="38">
        <v>66267.978279999996</v>
      </c>
      <c r="Q46" s="38">
        <v>0</v>
      </c>
      <c r="R46" s="38">
        <v>158503.86499999999</v>
      </c>
      <c r="S46" s="38">
        <v>4180.3677699999998</v>
      </c>
      <c r="T46" s="38">
        <v>130214.88107999999</v>
      </c>
      <c r="U46" s="38">
        <v>374.22178000000002</v>
      </c>
      <c r="V46" s="38">
        <v>92.038579999999996</v>
      </c>
      <c r="W46" s="38">
        <v>104816.99037</v>
      </c>
      <c r="X46" s="38">
        <v>15460.630709999994</v>
      </c>
      <c r="Y46" s="38">
        <v>37906.055</v>
      </c>
      <c r="Z46" s="38">
        <v>587.69098999999994</v>
      </c>
      <c r="AA46" s="38">
        <v>1225</v>
      </c>
      <c r="AB46" s="38">
        <v>879.98688000000266</v>
      </c>
      <c r="AC46" s="38">
        <v>52092.814840000006</v>
      </c>
      <c r="AD46" s="38">
        <v>25.339660000000034</v>
      </c>
      <c r="AE46" s="38">
        <v>2074.6997500000002</v>
      </c>
      <c r="AF46" s="39">
        <v>738.63113999999996</v>
      </c>
    </row>
    <row r="47" spans="1:32" s="1" customFormat="1" ht="15" customHeight="1" x14ac:dyDescent="0.25">
      <c r="A47" s="7" t="s">
        <v>20</v>
      </c>
      <c r="B47" s="10" t="s">
        <v>73</v>
      </c>
      <c r="C47" s="31">
        <v>21247.515300000003</v>
      </c>
      <c r="D47" s="31">
        <v>1856284.57966</v>
      </c>
      <c r="E47" s="31">
        <v>0</v>
      </c>
      <c r="F47" s="31">
        <v>933.30754000000002</v>
      </c>
      <c r="G47" s="31">
        <v>14040.182789999999</v>
      </c>
      <c r="H47" s="31">
        <v>5660.5688400000008</v>
      </c>
      <c r="I47" s="31">
        <v>35.499829999999974</v>
      </c>
      <c r="J47" s="31">
        <v>29.127560000000003</v>
      </c>
      <c r="K47" s="31">
        <v>532.82846000000006</v>
      </c>
      <c r="L47" s="31">
        <v>18724.24134</v>
      </c>
      <c r="M47" s="31">
        <v>361.19540999999998</v>
      </c>
      <c r="N47" s="31">
        <v>573.65304000000003</v>
      </c>
      <c r="O47" s="31">
        <v>301.79043999999999</v>
      </c>
      <c r="P47" s="31">
        <v>311972.60097000003</v>
      </c>
      <c r="Q47" s="31">
        <v>0</v>
      </c>
      <c r="R47" s="31">
        <v>635025.28899999999</v>
      </c>
      <c r="S47" s="31">
        <v>3881.2497200000003</v>
      </c>
      <c r="T47" s="31">
        <v>812372.70310000004</v>
      </c>
      <c r="U47" s="31">
        <v>658.36671000000001</v>
      </c>
      <c r="V47" s="31">
        <v>849.25968999999998</v>
      </c>
      <c r="W47" s="31">
        <v>119891.48953000001</v>
      </c>
      <c r="X47" s="31">
        <v>4410.5120399999996</v>
      </c>
      <c r="Y47" s="31">
        <v>122673.966</v>
      </c>
      <c r="Z47" s="31">
        <v>65977.126000000004</v>
      </c>
      <c r="AA47" s="31">
        <v>1201</v>
      </c>
      <c r="AB47" s="31">
        <v>33711.19</v>
      </c>
      <c r="AC47" s="31">
        <v>7634.3704500000003</v>
      </c>
      <c r="AD47" s="31">
        <v>5297.2828700000009</v>
      </c>
      <c r="AE47" s="31">
        <v>1270.92814</v>
      </c>
      <c r="AF47" s="32">
        <v>10001.616150000002</v>
      </c>
    </row>
    <row r="48" spans="1:32" s="1" customFormat="1" ht="15" customHeight="1" x14ac:dyDescent="0.25">
      <c r="A48" s="7"/>
      <c r="B48" s="11" t="s">
        <v>74</v>
      </c>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2"/>
    </row>
    <row r="49" spans="1:32" s="1" customFormat="1" ht="15" customHeight="1" x14ac:dyDescent="0.25">
      <c r="A49" s="37"/>
      <c r="B49" s="35" t="s">
        <v>121</v>
      </c>
      <c r="C49" s="38">
        <v>490.56837999999999</v>
      </c>
      <c r="D49" s="38">
        <v>16136.01729</v>
      </c>
      <c r="E49" s="38">
        <v>0</v>
      </c>
      <c r="F49" s="38">
        <v>0</v>
      </c>
      <c r="G49" s="38">
        <v>0</v>
      </c>
      <c r="H49" s="38">
        <v>437.98227000000003</v>
      </c>
      <c r="I49" s="38">
        <v>25.984599999999997</v>
      </c>
      <c r="J49" s="38">
        <v>0</v>
      </c>
      <c r="K49" s="38">
        <v>68.40346000000001</v>
      </c>
      <c r="L49" s="38">
        <v>6132.1415099999995</v>
      </c>
      <c r="M49" s="38">
        <v>0</v>
      </c>
      <c r="N49" s="38">
        <v>0</v>
      </c>
      <c r="O49" s="38">
        <v>5.6275699999999995</v>
      </c>
      <c r="P49" s="38">
        <v>524.26800000000003</v>
      </c>
      <c r="Q49" s="38">
        <v>0</v>
      </c>
      <c r="R49" s="38">
        <v>233.77099999999999</v>
      </c>
      <c r="S49" s="38">
        <v>0</v>
      </c>
      <c r="T49" s="38">
        <v>25789.674190000002</v>
      </c>
      <c r="U49" s="38">
        <v>0</v>
      </c>
      <c r="V49" s="38">
        <v>0</v>
      </c>
      <c r="W49" s="38">
        <v>1148.56413</v>
      </c>
      <c r="X49" s="38">
        <v>0</v>
      </c>
      <c r="Y49" s="38">
        <v>21807.528999999999</v>
      </c>
      <c r="Z49" s="38">
        <v>17209.917000000001</v>
      </c>
      <c r="AA49" s="38">
        <v>1201</v>
      </c>
      <c r="AB49" s="38">
        <v>2862.1598899999999</v>
      </c>
      <c r="AC49" s="38">
        <v>2269.4097999999999</v>
      </c>
      <c r="AD49" s="38">
        <v>0</v>
      </c>
      <c r="AE49" s="38">
        <v>398.26782000000003</v>
      </c>
      <c r="AF49" s="39">
        <v>9660.3754700000009</v>
      </c>
    </row>
    <row r="50" spans="1:32" s="1" customFormat="1" ht="15" customHeight="1" x14ac:dyDescent="0.25">
      <c r="A50" s="37"/>
      <c r="B50" s="35" t="s">
        <v>122</v>
      </c>
      <c r="C50" s="38">
        <v>20756.946920000002</v>
      </c>
      <c r="D50" s="38">
        <v>1840148.5623699999</v>
      </c>
      <c r="E50" s="38">
        <v>0</v>
      </c>
      <c r="F50" s="38">
        <v>933.30754000000002</v>
      </c>
      <c r="G50" s="38">
        <v>14040.182789999999</v>
      </c>
      <c r="H50" s="38">
        <v>5222.5865700000004</v>
      </c>
      <c r="I50" s="38">
        <v>9.5152299999999794</v>
      </c>
      <c r="J50" s="38">
        <v>29.127560000000003</v>
      </c>
      <c r="K50" s="38">
        <v>464.42500000000001</v>
      </c>
      <c r="L50" s="38">
        <v>12592.099829999999</v>
      </c>
      <c r="M50" s="38">
        <v>361.19540999999998</v>
      </c>
      <c r="N50" s="38">
        <v>573.65304000000003</v>
      </c>
      <c r="O50" s="38">
        <v>296.16287</v>
      </c>
      <c r="P50" s="38">
        <v>311448.33297000005</v>
      </c>
      <c r="Q50" s="38">
        <v>0</v>
      </c>
      <c r="R50" s="38">
        <v>634791.51800000004</v>
      </c>
      <c r="S50" s="38">
        <v>3881.2497200000003</v>
      </c>
      <c r="T50" s="38">
        <v>786583.02890999999</v>
      </c>
      <c r="U50" s="38">
        <v>658.36671000000001</v>
      </c>
      <c r="V50" s="38">
        <v>849.25968999999998</v>
      </c>
      <c r="W50" s="38">
        <v>118742.92540000001</v>
      </c>
      <c r="X50" s="38">
        <v>4410.5120399999996</v>
      </c>
      <c r="Y50" s="38">
        <v>100866.43700000001</v>
      </c>
      <c r="Z50" s="38">
        <v>48767.209000000003</v>
      </c>
      <c r="AA50" s="38">
        <v>0</v>
      </c>
      <c r="AB50" s="38">
        <v>30849.03011</v>
      </c>
      <c r="AC50" s="38">
        <v>5364.96065</v>
      </c>
      <c r="AD50" s="38">
        <v>5297.2828700000009</v>
      </c>
      <c r="AE50" s="38">
        <v>872.66032000000007</v>
      </c>
      <c r="AF50" s="39">
        <v>341.24068</v>
      </c>
    </row>
    <row r="51" spans="1:32" s="1" customFormat="1" ht="15" customHeight="1" x14ac:dyDescent="0.25">
      <c r="A51" s="7" t="s">
        <v>21</v>
      </c>
      <c r="B51" s="10" t="s">
        <v>75</v>
      </c>
      <c r="C51" s="31">
        <v>11807.7479</v>
      </c>
      <c r="D51" s="31">
        <v>1217689.1747099999</v>
      </c>
      <c r="E51" s="31">
        <v>52204.906369999997</v>
      </c>
      <c r="F51" s="31">
        <v>31710.269620000003</v>
      </c>
      <c r="G51" s="31">
        <v>23953.509374370002</v>
      </c>
      <c r="H51" s="31">
        <v>22656.91892</v>
      </c>
      <c r="I51" s="31">
        <v>3377.7603800000302</v>
      </c>
      <c r="J51" s="31">
        <v>8790.3314399999999</v>
      </c>
      <c r="K51" s="31">
        <v>9697.0397400000002</v>
      </c>
      <c r="L51" s="31">
        <v>279208.36641000002</v>
      </c>
      <c r="M51" s="31">
        <v>1002.6344899999999</v>
      </c>
      <c r="N51" s="31">
        <v>2311.7092000000002</v>
      </c>
      <c r="O51" s="31">
        <v>4842.4394199999997</v>
      </c>
      <c r="P51" s="31">
        <v>338933.46391000005</v>
      </c>
      <c r="Q51" s="31">
        <v>157.92037999999999</v>
      </c>
      <c r="R51" s="31">
        <v>259057.133</v>
      </c>
      <c r="S51" s="31">
        <v>56850.924220000001</v>
      </c>
      <c r="T51" s="31">
        <v>859227.70360000001</v>
      </c>
      <c r="U51" s="31">
        <v>6011.9856900000004</v>
      </c>
      <c r="V51" s="31">
        <v>7976.8365300000005</v>
      </c>
      <c r="W51" s="31">
        <v>150191.01261000001</v>
      </c>
      <c r="X51" s="31">
        <v>52137.409520000001</v>
      </c>
      <c r="Y51" s="31">
        <v>289227.77399999998</v>
      </c>
      <c r="Z51" s="31">
        <v>57846.979380000004</v>
      </c>
      <c r="AA51" s="31">
        <v>19606</v>
      </c>
      <c r="AB51" s="31">
        <v>18442.73173</v>
      </c>
      <c r="AC51" s="31">
        <v>34364.665199999996</v>
      </c>
      <c r="AD51" s="31">
        <v>655320.11910999997</v>
      </c>
      <c r="AE51" s="31">
        <v>15.623719999999999</v>
      </c>
      <c r="AF51" s="32">
        <v>3890.82296</v>
      </c>
    </row>
    <row r="52" spans="1:32" s="1" customFormat="1" ht="15" customHeight="1" x14ac:dyDescent="0.25">
      <c r="A52" s="7"/>
      <c r="B52" s="11" t="s">
        <v>44</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2"/>
    </row>
    <row r="53" spans="1:32" s="1" customFormat="1" ht="15" customHeight="1" x14ac:dyDescent="0.25">
      <c r="A53" s="7" t="s">
        <v>22</v>
      </c>
      <c r="B53" s="10" t="s">
        <v>76</v>
      </c>
      <c r="C53" s="31">
        <v>4365.33122</v>
      </c>
      <c r="D53" s="31">
        <v>62338.899890000001</v>
      </c>
      <c r="E53" s="31">
        <v>0</v>
      </c>
      <c r="F53" s="31">
        <v>0</v>
      </c>
      <c r="G53" s="31">
        <v>0</v>
      </c>
      <c r="H53" s="31">
        <v>0</v>
      </c>
      <c r="I53" s="31">
        <v>1435.0278400000002</v>
      </c>
      <c r="J53" s="31">
        <v>298.37900999999999</v>
      </c>
      <c r="K53" s="31">
        <v>0</v>
      </c>
      <c r="L53" s="31">
        <v>218.93114000000003</v>
      </c>
      <c r="M53" s="31">
        <v>2187.8587400000001</v>
      </c>
      <c r="N53" s="31">
        <v>206.88167000000001</v>
      </c>
      <c r="O53" s="31">
        <v>566.62738000000002</v>
      </c>
      <c r="P53" s="31">
        <v>0</v>
      </c>
      <c r="Q53" s="31">
        <v>0</v>
      </c>
      <c r="R53" s="31">
        <v>53988.269</v>
      </c>
      <c r="S53" s="31">
        <v>0</v>
      </c>
      <c r="T53" s="31">
        <v>16997.926729999999</v>
      </c>
      <c r="U53" s="31">
        <v>0</v>
      </c>
      <c r="V53" s="31">
        <v>0</v>
      </c>
      <c r="W53" s="31">
        <v>13219.85959</v>
      </c>
      <c r="X53" s="31">
        <v>0</v>
      </c>
      <c r="Y53" s="31">
        <v>19109.057000000001</v>
      </c>
      <c r="Z53" s="31">
        <v>0</v>
      </c>
      <c r="AA53" s="31">
        <v>21124</v>
      </c>
      <c r="AB53" s="31">
        <v>3079.1662199999996</v>
      </c>
      <c r="AC53" s="31">
        <v>2223.7535899999998</v>
      </c>
      <c r="AD53" s="31">
        <v>0</v>
      </c>
      <c r="AE53" s="31">
        <v>0</v>
      </c>
      <c r="AF53" s="32">
        <v>0</v>
      </c>
    </row>
    <row r="54" spans="1:32" s="1" customFormat="1" ht="15" customHeight="1" x14ac:dyDescent="0.25">
      <c r="A54" s="7"/>
      <c r="B54" s="11" t="s">
        <v>123</v>
      </c>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2"/>
    </row>
    <row r="55" spans="1:32" s="1" customFormat="1" ht="15" customHeight="1" x14ac:dyDescent="0.25">
      <c r="A55" s="36"/>
      <c r="B55" s="17" t="s">
        <v>124</v>
      </c>
      <c r="C55" s="27">
        <v>8541065.2422699984</v>
      </c>
      <c r="D55" s="27">
        <v>66837306.559929989</v>
      </c>
      <c r="E55" s="27">
        <v>4867614.0027900003</v>
      </c>
      <c r="F55" s="27">
        <v>4569228.2587900003</v>
      </c>
      <c r="G55" s="27">
        <v>2882582.1104828604</v>
      </c>
      <c r="H55" s="27">
        <v>1774741.8435099998</v>
      </c>
      <c r="I55" s="27">
        <v>1036878.7903</v>
      </c>
      <c r="J55" s="27">
        <v>540404.98972000019</v>
      </c>
      <c r="K55" s="27">
        <v>538511.17593999999</v>
      </c>
      <c r="L55" s="27">
        <v>15171724.633890001</v>
      </c>
      <c r="M55" s="27">
        <v>926585.81579000002</v>
      </c>
      <c r="N55" s="27">
        <v>386413.60525999992</v>
      </c>
      <c r="O55" s="27">
        <v>536560.33153999993</v>
      </c>
      <c r="P55" s="27">
        <v>19455987.549340002</v>
      </c>
      <c r="Q55" s="27">
        <v>38661.22524</v>
      </c>
      <c r="R55" s="27">
        <v>95026449.31599997</v>
      </c>
      <c r="S55" s="27">
        <v>523748.45468999998</v>
      </c>
      <c r="T55" s="27">
        <v>43848314.766889989</v>
      </c>
      <c r="U55" s="27">
        <v>836736.98139000009</v>
      </c>
      <c r="V55" s="27">
        <v>711653.78516000009</v>
      </c>
      <c r="W55" s="27">
        <v>41913002.344520003</v>
      </c>
      <c r="X55" s="27">
        <v>5026859.2107299995</v>
      </c>
      <c r="Y55" s="27">
        <v>58466407.133999981</v>
      </c>
      <c r="Z55" s="27">
        <v>2294746.9159900001</v>
      </c>
      <c r="AA55" s="27">
        <v>3716935</v>
      </c>
      <c r="AB55" s="27">
        <v>3443638.4591299994</v>
      </c>
      <c r="AC55" s="27">
        <v>13323930.01879999</v>
      </c>
      <c r="AD55" s="27">
        <v>1499798.1814999999</v>
      </c>
      <c r="AE55" s="27">
        <v>130108.28992999997</v>
      </c>
      <c r="AF55" s="29">
        <v>1307147.3982900002</v>
      </c>
    </row>
    <row r="56" spans="1:32" s="1" customFormat="1" ht="15" customHeight="1" x14ac:dyDescent="0.25">
      <c r="A56" s="8"/>
      <c r="B56" s="9" t="s">
        <v>45</v>
      </c>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30"/>
    </row>
    <row r="57" spans="1:32" s="1" customFormat="1" ht="15" customHeight="1" x14ac:dyDescent="0.25">
      <c r="A57" s="7" t="s">
        <v>9</v>
      </c>
      <c r="B57" s="10" t="s">
        <v>3</v>
      </c>
      <c r="C57" s="31">
        <v>2257.1679300000001</v>
      </c>
      <c r="D57" s="31">
        <v>260876.50429000001</v>
      </c>
      <c r="E57" s="31">
        <v>0.94984000000000002</v>
      </c>
      <c r="F57" s="31">
        <v>3457.5537000000004</v>
      </c>
      <c r="G57" s="31">
        <v>0</v>
      </c>
      <c r="H57" s="31">
        <v>32934.308730000004</v>
      </c>
      <c r="I57" s="31">
        <v>8488.8528200000001</v>
      </c>
      <c r="J57" s="31">
        <v>1338.62014</v>
      </c>
      <c r="K57" s="31">
        <v>0</v>
      </c>
      <c r="L57" s="31">
        <v>18300.34073</v>
      </c>
      <c r="M57" s="31">
        <v>0</v>
      </c>
      <c r="N57" s="31">
        <v>0</v>
      </c>
      <c r="O57" s="31">
        <v>0</v>
      </c>
      <c r="P57" s="31">
        <v>6950.5315899999996</v>
      </c>
      <c r="Q57" s="31">
        <v>0</v>
      </c>
      <c r="R57" s="31">
        <v>135200.83100000001</v>
      </c>
      <c r="S57" s="31">
        <v>417.40434000000005</v>
      </c>
      <c r="T57" s="31">
        <v>88308.320500000002</v>
      </c>
      <c r="U57" s="31">
        <v>600.02581000000009</v>
      </c>
      <c r="V57" s="31">
        <v>226.93031999999999</v>
      </c>
      <c r="W57" s="31">
        <v>64985.46948</v>
      </c>
      <c r="X57" s="31">
        <v>21748.072199999999</v>
      </c>
      <c r="Y57" s="31">
        <v>1242947.726</v>
      </c>
      <c r="Z57" s="31">
        <v>23100.073069999999</v>
      </c>
      <c r="AA57" s="31">
        <v>742</v>
      </c>
      <c r="AB57" s="31">
        <v>11830.347309999999</v>
      </c>
      <c r="AC57" s="31">
        <v>227.67052999999999</v>
      </c>
      <c r="AD57" s="31">
        <v>3184.677909999999</v>
      </c>
      <c r="AE57" s="31">
        <v>0</v>
      </c>
      <c r="AF57" s="32">
        <v>4058.1139500000004</v>
      </c>
    </row>
    <row r="58" spans="1:32" s="1" customFormat="1" ht="15" customHeight="1" x14ac:dyDescent="0.25">
      <c r="A58" s="7"/>
      <c r="B58" s="11" t="s">
        <v>46</v>
      </c>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2"/>
    </row>
    <row r="59" spans="1:32" s="1" customFormat="1" ht="15" customHeight="1" x14ac:dyDescent="0.25">
      <c r="A59" s="37"/>
      <c r="B59" s="35" t="s">
        <v>125</v>
      </c>
      <c r="C59" s="38">
        <v>2257.1679300000001</v>
      </c>
      <c r="D59" s="38">
        <v>92460.213170000003</v>
      </c>
      <c r="E59" s="38">
        <v>0.94984000000000002</v>
      </c>
      <c r="F59" s="38">
        <v>3457.5537000000004</v>
      </c>
      <c r="G59" s="38">
        <v>0</v>
      </c>
      <c r="H59" s="38">
        <v>28292.308730000001</v>
      </c>
      <c r="I59" s="38">
        <v>8488.8528200000001</v>
      </c>
      <c r="J59" s="38">
        <v>1338.62014</v>
      </c>
      <c r="K59" s="38">
        <v>0</v>
      </c>
      <c r="L59" s="38">
        <v>18300.34073</v>
      </c>
      <c r="M59" s="38">
        <v>0</v>
      </c>
      <c r="N59" s="38">
        <v>0</v>
      </c>
      <c r="O59" s="38">
        <v>0</v>
      </c>
      <c r="P59" s="38">
        <v>6950.5315899999996</v>
      </c>
      <c r="Q59" s="38">
        <v>0</v>
      </c>
      <c r="R59" s="38">
        <v>135200.83100000001</v>
      </c>
      <c r="S59" s="38">
        <v>417.40434000000005</v>
      </c>
      <c r="T59" s="38">
        <v>88308.320500000002</v>
      </c>
      <c r="U59" s="38">
        <v>600.02581000000009</v>
      </c>
      <c r="V59" s="38">
        <v>226.93031999999999</v>
      </c>
      <c r="W59" s="38">
        <v>64985.46948</v>
      </c>
      <c r="X59" s="38">
        <v>21748.072199999999</v>
      </c>
      <c r="Y59" s="38">
        <v>1242947.726</v>
      </c>
      <c r="Z59" s="38">
        <v>23100.073069999999</v>
      </c>
      <c r="AA59" s="38">
        <v>742</v>
      </c>
      <c r="AB59" s="38">
        <v>11830.347309999999</v>
      </c>
      <c r="AC59" s="38">
        <v>227.67052999999999</v>
      </c>
      <c r="AD59" s="38">
        <v>3184.677909999999</v>
      </c>
      <c r="AE59" s="38">
        <v>0</v>
      </c>
      <c r="AF59" s="39">
        <v>4058.1139500000004</v>
      </c>
    </row>
    <row r="60" spans="1:32" s="1" customFormat="1" ht="15" customHeight="1" x14ac:dyDescent="0.25">
      <c r="A60" s="7"/>
      <c r="B60" s="35" t="s">
        <v>126</v>
      </c>
      <c r="C60" s="38">
        <v>0</v>
      </c>
      <c r="D60" s="38">
        <v>0</v>
      </c>
      <c r="E60" s="38">
        <v>0</v>
      </c>
      <c r="F60" s="38">
        <v>0</v>
      </c>
      <c r="G60" s="38">
        <v>0</v>
      </c>
      <c r="H60" s="38">
        <v>4642</v>
      </c>
      <c r="I60" s="38">
        <v>0</v>
      </c>
      <c r="J60" s="38">
        <v>0</v>
      </c>
      <c r="K60" s="38">
        <v>0</v>
      </c>
      <c r="L60" s="38">
        <v>0</v>
      </c>
      <c r="M60" s="38">
        <v>0</v>
      </c>
      <c r="N60" s="38">
        <v>0</v>
      </c>
      <c r="O60" s="38">
        <v>0</v>
      </c>
      <c r="P60" s="38">
        <v>0</v>
      </c>
      <c r="Q60" s="38">
        <v>0</v>
      </c>
      <c r="R60" s="38">
        <v>0</v>
      </c>
      <c r="S60" s="38">
        <v>0</v>
      </c>
      <c r="T60" s="38">
        <v>0</v>
      </c>
      <c r="U60" s="38">
        <v>0</v>
      </c>
      <c r="V60" s="38">
        <v>0</v>
      </c>
      <c r="W60" s="38">
        <v>0</v>
      </c>
      <c r="X60" s="38">
        <v>0</v>
      </c>
      <c r="Y60" s="38">
        <v>0</v>
      </c>
      <c r="Z60" s="38">
        <v>0</v>
      </c>
      <c r="AA60" s="38">
        <v>0</v>
      </c>
      <c r="AB60" s="38">
        <v>0</v>
      </c>
      <c r="AC60" s="38">
        <v>0</v>
      </c>
      <c r="AD60" s="38">
        <v>0</v>
      </c>
      <c r="AE60" s="38">
        <v>0</v>
      </c>
      <c r="AF60" s="39">
        <v>0</v>
      </c>
    </row>
    <row r="61" spans="1:32" s="1" customFormat="1" ht="15" customHeight="1" x14ac:dyDescent="0.25">
      <c r="A61" s="37"/>
      <c r="B61" s="35" t="s">
        <v>127</v>
      </c>
      <c r="C61" s="38">
        <v>0</v>
      </c>
      <c r="D61" s="38">
        <v>0</v>
      </c>
      <c r="E61" s="38">
        <v>0</v>
      </c>
      <c r="F61" s="38">
        <v>0</v>
      </c>
      <c r="G61" s="38">
        <v>0</v>
      </c>
      <c r="H61" s="38">
        <v>0</v>
      </c>
      <c r="I61" s="38">
        <v>0</v>
      </c>
      <c r="J61" s="38">
        <v>0</v>
      </c>
      <c r="K61" s="38">
        <v>0</v>
      </c>
      <c r="L61" s="38">
        <v>0</v>
      </c>
      <c r="M61" s="38">
        <v>0</v>
      </c>
      <c r="N61" s="38">
        <v>0</v>
      </c>
      <c r="O61" s="38">
        <v>0</v>
      </c>
      <c r="P61" s="38">
        <v>0</v>
      </c>
      <c r="Q61" s="38">
        <v>0</v>
      </c>
      <c r="R61" s="38">
        <v>0</v>
      </c>
      <c r="S61" s="38">
        <v>0</v>
      </c>
      <c r="T61" s="38">
        <v>0</v>
      </c>
      <c r="U61" s="38">
        <v>0</v>
      </c>
      <c r="V61" s="38">
        <v>0</v>
      </c>
      <c r="W61" s="38">
        <v>0</v>
      </c>
      <c r="X61" s="38">
        <v>0</v>
      </c>
      <c r="Y61" s="38">
        <v>0</v>
      </c>
      <c r="Z61" s="38">
        <v>0</v>
      </c>
      <c r="AA61" s="38">
        <v>0</v>
      </c>
      <c r="AB61" s="38">
        <v>0</v>
      </c>
      <c r="AC61" s="38">
        <v>0</v>
      </c>
      <c r="AD61" s="38">
        <v>0</v>
      </c>
      <c r="AE61" s="38">
        <v>0</v>
      </c>
      <c r="AF61" s="39">
        <v>0</v>
      </c>
    </row>
    <row r="62" spans="1:32" s="1" customFormat="1" ht="15" customHeight="1" x14ac:dyDescent="0.25">
      <c r="A62" s="37"/>
      <c r="B62" s="35" t="s">
        <v>128</v>
      </c>
      <c r="C62" s="38">
        <v>0</v>
      </c>
      <c r="D62" s="38">
        <v>0</v>
      </c>
      <c r="E62" s="38">
        <v>0</v>
      </c>
      <c r="F62" s="38">
        <v>0</v>
      </c>
      <c r="G62" s="38">
        <v>0</v>
      </c>
      <c r="H62" s="38">
        <v>0</v>
      </c>
      <c r="I62" s="38">
        <v>0</v>
      </c>
      <c r="J62" s="38">
        <v>0</v>
      </c>
      <c r="K62" s="38">
        <v>0</v>
      </c>
      <c r="L62" s="38">
        <v>0</v>
      </c>
      <c r="M62" s="38">
        <v>0</v>
      </c>
      <c r="N62" s="38">
        <v>0</v>
      </c>
      <c r="O62" s="38">
        <v>0</v>
      </c>
      <c r="P62" s="38">
        <v>0</v>
      </c>
      <c r="Q62" s="38">
        <v>0</v>
      </c>
      <c r="R62" s="38">
        <v>0</v>
      </c>
      <c r="S62" s="38">
        <v>0</v>
      </c>
      <c r="T62" s="38">
        <v>0</v>
      </c>
      <c r="U62" s="38">
        <v>0</v>
      </c>
      <c r="V62" s="38">
        <v>0</v>
      </c>
      <c r="W62" s="38">
        <v>0</v>
      </c>
      <c r="X62" s="38">
        <v>0</v>
      </c>
      <c r="Y62" s="38">
        <v>0</v>
      </c>
      <c r="Z62" s="38">
        <v>0</v>
      </c>
      <c r="AA62" s="38">
        <v>0</v>
      </c>
      <c r="AB62" s="38">
        <v>0</v>
      </c>
      <c r="AC62" s="38">
        <v>0</v>
      </c>
      <c r="AD62" s="38">
        <v>0</v>
      </c>
      <c r="AE62" s="38">
        <v>0</v>
      </c>
      <c r="AF62" s="39">
        <v>0</v>
      </c>
    </row>
    <row r="63" spans="1:32" s="1" customFormat="1" ht="15" customHeight="1" x14ac:dyDescent="0.25">
      <c r="A63" s="37"/>
      <c r="B63" s="35" t="s">
        <v>129</v>
      </c>
      <c r="C63" s="38">
        <v>0</v>
      </c>
      <c r="D63" s="38">
        <v>168416.29112000001</v>
      </c>
      <c r="E63" s="38">
        <v>0</v>
      </c>
      <c r="F63" s="38">
        <v>0</v>
      </c>
      <c r="G63" s="38">
        <v>0</v>
      </c>
      <c r="H63" s="38">
        <v>0</v>
      </c>
      <c r="I63" s="38">
        <v>0</v>
      </c>
      <c r="J63" s="38">
        <v>0</v>
      </c>
      <c r="K63" s="38">
        <v>0</v>
      </c>
      <c r="L63" s="38">
        <v>0</v>
      </c>
      <c r="M63" s="38">
        <v>0</v>
      </c>
      <c r="N63" s="38">
        <v>0</v>
      </c>
      <c r="O63" s="38">
        <v>0</v>
      </c>
      <c r="P63" s="38">
        <v>0</v>
      </c>
      <c r="Q63" s="38">
        <v>0</v>
      </c>
      <c r="R63" s="38">
        <v>0</v>
      </c>
      <c r="S63" s="38">
        <v>0</v>
      </c>
      <c r="T63" s="38">
        <v>0</v>
      </c>
      <c r="U63" s="38">
        <v>0</v>
      </c>
      <c r="V63" s="38">
        <v>0</v>
      </c>
      <c r="W63" s="38">
        <v>0</v>
      </c>
      <c r="X63" s="38">
        <v>0</v>
      </c>
      <c r="Y63" s="38">
        <v>0</v>
      </c>
      <c r="Z63" s="38">
        <v>0</v>
      </c>
      <c r="AA63" s="38">
        <v>0</v>
      </c>
      <c r="AB63" s="38">
        <v>0</v>
      </c>
      <c r="AC63" s="38">
        <v>0</v>
      </c>
      <c r="AD63" s="38">
        <v>0</v>
      </c>
      <c r="AE63" s="38">
        <v>0</v>
      </c>
      <c r="AF63" s="39">
        <v>0</v>
      </c>
    </row>
    <row r="64" spans="1:32" s="1" customFormat="1" ht="15" customHeight="1" x14ac:dyDescent="0.25">
      <c r="A64" s="7" t="s">
        <v>10</v>
      </c>
      <c r="B64" s="10" t="s">
        <v>78</v>
      </c>
      <c r="C64" s="31">
        <v>0</v>
      </c>
      <c r="D64" s="31">
        <v>3353036.0475300001</v>
      </c>
      <c r="E64" s="31">
        <v>210.61382</v>
      </c>
      <c r="F64" s="31">
        <v>0</v>
      </c>
      <c r="G64" s="31">
        <v>0</v>
      </c>
      <c r="H64" s="31">
        <v>0</v>
      </c>
      <c r="I64" s="31">
        <v>0</v>
      </c>
      <c r="J64" s="31">
        <v>0</v>
      </c>
      <c r="K64" s="31">
        <v>0</v>
      </c>
      <c r="L64" s="31">
        <v>0</v>
      </c>
      <c r="M64" s="31">
        <v>0</v>
      </c>
      <c r="N64" s="31">
        <v>0</v>
      </c>
      <c r="O64" s="31">
        <v>0</v>
      </c>
      <c r="P64" s="31">
        <v>0</v>
      </c>
      <c r="Q64" s="31">
        <v>0</v>
      </c>
      <c r="R64" s="31">
        <v>0</v>
      </c>
      <c r="S64" s="31">
        <v>0</v>
      </c>
      <c r="T64" s="31">
        <v>0</v>
      </c>
      <c r="U64" s="31">
        <v>0</v>
      </c>
      <c r="V64" s="31">
        <v>0</v>
      </c>
      <c r="W64" s="31">
        <v>0</v>
      </c>
      <c r="X64" s="31">
        <v>0</v>
      </c>
      <c r="Y64" s="31">
        <v>0</v>
      </c>
      <c r="Z64" s="31">
        <v>0</v>
      </c>
      <c r="AA64" s="31">
        <v>0</v>
      </c>
      <c r="AB64" s="31">
        <v>0</v>
      </c>
      <c r="AC64" s="31">
        <v>0</v>
      </c>
      <c r="AD64" s="31">
        <v>0</v>
      </c>
      <c r="AE64" s="31">
        <v>0</v>
      </c>
      <c r="AF64" s="32">
        <v>0</v>
      </c>
    </row>
    <row r="65" spans="1:32" s="1" customFormat="1" ht="15" customHeight="1" x14ac:dyDescent="0.25">
      <c r="A65" s="37"/>
      <c r="B65" s="11" t="s">
        <v>79</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2"/>
    </row>
    <row r="66" spans="1:32" s="1" customFormat="1" ht="15" customHeight="1" x14ac:dyDescent="0.25">
      <c r="A66" s="7"/>
      <c r="B66" s="35" t="s">
        <v>127</v>
      </c>
      <c r="C66" s="38">
        <v>0</v>
      </c>
      <c r="D66" s="38">
        <v>1981435.3625999999</v>
      </c>
      <c r="E66" s="38">
        <v>210.61382</v>
      </c>
      <c r="F66" s="38">
        <v>0</v>
      </c>
      <c r="G66" s="38">
        <v>0</v>
      </c>
      <c r="H66" s="38">
        <v>0</v>
      </c>
      <c r="I66" s="38">
        <v>0</v>
      </c>
      <c r="J66" s="38">
        <v>0</v>
      </c>
      <c r="K66" s="38">
        <v>0</v>
      </c>
      <c r="L66" s="38">
        <v>0</v>
      </c>
      <c r="M66" s="38">
        <v>0</v>
      </c>
      <c r="N66" s="38">
        <v>0</v>
      </c>
      <c r="O66" s="38">
        <v>0</v>
      </c>
      <c r="P66" s="38">
        <v>0</v>
      </c>
      <c r="Q66" s="38">
        <v>0</v>
      </c>
      <c r="R66" s="38">
        <v>0</v>
      </c>
      <c r="S66" s="38">
        <v>0</v>
      </c>
      <c r="T66" s="38">
        <v>0</v>
      </c>
      <c r="U66" s="38">
        <v>0</v>
      </c>
      <c r="V66" s="38">
        <v>0</v>
      </c>
      <c r="W66" s="38">
        <v>0</v>
      </c>
      <c r="X66" s="38">
        <v>0</v>
      </c>
      <c r="Y66" s="38">
        <v>0</v>
      </c>
      <c r="Z66" s="38">
        <v>0</v>
      </c>
      <c r="AA66" s="38">
        <v>0</v>
      </c>
      <c r="AB66" s="38">
        <v>0</v>
      </c>
      <c r="AC66" s="38">
        <v>0</v>
      </c>
      <c r="AD66" s="38">
        <v>0</v>
      </c>
      <c r="AE66" s="38">
        <v>0</v>
      </c>
      <c r="AF66" s="39">
        <v>0</v>
      </c>
    </row>
    <row r="67" spans="1:32" s="1" customFormat="1" ht="15" customHeight="1" x14ac:dyDescent="0.25">
      <c r="A67" s="37"/>
      <c r="B67" s="35" t="s">
        <v>128</v>
      </c>
      <c r="C67" s="38">
        <v>0</v>
      </c>
      <c r="D67" s="38">
        <v>1371600.68493</v>
      </c>
      <c r="E67" s="38">
        <v>0</v>
      </c>
      <c r="F67" s="38">
        <v>0</v>
      </c>
      <c r="G67" s="38">
        <v>0</v>
      </c>
      <c r="H67" s="38">
        <v>0</v>
      </c>
      <c r="I67" s="38">
        <v>0</v>
      </c>
      <c r="J67" s="38">
        <v>0</v>
      </c>
      <c r="K67" s="38">
        <v>0</v>
      </c>
      <c r="L67" s="38">
        <v>0</v>
      </c>
      <c r="M67" s="38">
        <v>0</v>
      </c>
      <c r="N67" s="38">
        <v>0</v>
      </c>
      <c r="O67" s="38">
        <v>0</v>
      </c>
      <c r="P67" s="38">
        <v>0</v>
      </c>
      <c r="Q67" s="38">
        <v>0</v>
      </c>
      <c r="R67" s="38">
        <v>0</v>
      </c>
      <c r="S67" s="38">
        <v>0</v>
      </c>
      <c r="T67" s="38">
        <v>0</v>
      </c>
      <c r="U67" s="38">
        <v>0</v>
      </c>
      <c r="V67" s="38">
        <v>0</v>
      </c>
      <c r="W67" s="38">
        <v>0</v>
      </c>
      <c r="X67" s="38">
        <v>0</v>
      </c>
      <c r="Y67" s="38">
        <v>0</v>
      </c>
      <c r="Z67" s="38">
        <v>0</v>
      </c>
      <c r="AA67" s="38">
        <v>0</v>
      </c>
      <c r="AB67" s="38">
        <v>0</v>
      </c>
      <c r="AC67" s="38">
        <v>0</v>
      </c>
      <c r="AD67" s="38">
        <v>0</v>
      </c>
      <c r="AE67" s="38">
        <v>0</v>
      </c>
      <c r="AF67" s="39">
        <v>0</v>
      </c>
    </row>
    <row r="68" spans="1:32" s="1" customFormat="1" ht="15" customHeight="1" x14ac:dyDescent="0.25">
      <c r="A68" s="37"/>
      <c r="B68" s="35" t="s">
        <v>129</v>
      </c>
      <c r="C68" s="38">
        <v>0</v>
      </c>
      <c r="D68" s="38">
        <v>0</v>
      </c>
      <c r="E68" s="38">
        <v>0</v>
      </c>
      <c r="F68" s="38">
        <v>0</v>
      </c>
      <c r="G68" s="38">
        <v>0</v>
      </c>
      <c r="H68" s="38">
        <v>0</v>
      </c>
      <c r="I68" s="38">
        <v>0</v>
      </c>
      <c r="J68" s="38">
        <v>0</v>
      </c>
      <c r="K68" s="38">
        <v>0</v>
      </c>
      <c r="L68" s="38">
        <v>0</v>
      </c>
      <c r="M68" s="38">
        <v>0</v>
      </c>
      <c r="N68" s="38">
        <v>0</v>
      </c>
      <c r="O68" s="38">
        <v>0</v>
      </c>
      <c r="P68" s="38">
        <v>0</v>
      </c>
      <c r="Q68" s="38">
        <v>0</v>
      </c>
      <c r="R68" s="38">
        <v>0</v>
      </c>
      <c r="S68" s="38">
        <v>0</v>
      </c>
      <c r="T68" s="38">
        <v>0</v>
      </c>
      <c r="U68" s="38">
        <v>0</v>
      </c>
      <c r="V68" s="38">
        <v>0</v>
      </c>
      <c r="W68" s="38">
        <v>0</v>
      </c>
      <c r="X68" s="38">
        <v>0</v>
      </c>
      <c r="Y68" s="38">
        <v>0</v>
      </c>
      <c r="Z68" s="38">
        <v>0</v>
      </c>
      <c r="AA68" s="38">
        <v>0</v>
      </c>
      <c r="AB68" s="38">
        <v>0</v>
      </c>
      <c r="AC68" s="38">
        <v>0</v>
      </c>
      <c r="AD68" s="38">
        <v>0</v>
      </c>
      <c r="AE68" s="38">
        <v>0</v>
      </c>
      <c r="AF68" s="39">
        <v>0</v>
      </c>
    </row>
    <row r="69" spans="1:32" s="1" customFormat="1" ht="15" customHeight="1" x14ac:dyDescent="0.25">
      <c r="A69" s="7" t="s">
        <v>11</v>
      </c>
      <c r="B69" s="10" t="s">
        <v>80</v>
      </c>
      <c r="C69" s="31">
        <v>7600150.6112299999</v>
      </c>
      <c r="D69" s="31">
        <v>55193826.874839999</v>
      </c>
      <c r="E69" s="31">
        <v>4520143.0056000007</v>
      </c>
      <c r="F69" s="31">
        <v>4183122.6144700004</v>
      </c>
      <c r="G69" s="31">
        <v>2429995.7692200001</v>
      </c>
      <c r="H69" s="31">
        <v>1286106.06941</v>
      </c>
      <c r="I69" s="31">
        <v>814994.15802000009</v>
      </c>
      <c r="J69" s="31">
        <v>479153.08555999998</v>
      </c>
      <c r="K69" s="31">
        <v>474400.68610000005</v>
      </c>
      <c r="L69" s="31">
        <v>13602159.948509999</v>
      </c>
      <c r="M69" s="31">
        <v>798751.53214999998</v>
      </c>
      <c r="N69" s="31">
        <v>340923.98457999999</v>
      </c>
      <c r="O69" s="31">
        <v>489254.85584000003</v>
      </c>
      <c r="P69" s="31">
        <v>17365004.143969998</v>
      </c>
      <c r="Q69" s="31">
        <v>3.5000000000000003E-2</v>
      </c>
      <c r="R69" s="31">
        <v>82871652.737999991</v>
      </c>
      <c r="S69" s="31">
        <v>151679.72904000001</v>
      </c>
      <c r="T69" s="31">
        <v>38297439.698360004</v>
      </c>
      <c r="U69" s="31">
        <v>773605.55800999992</v>
      </c>
      <c r="V69" s="31">
        <v>638615.30424999993</v>
      </c>
      <c r="W69" s="31">
        <v>37154136.15845</v>
      </c>
      <c r="X69" s="31">
        <v>4495417.2166499998</v>
      </c>
      <c r="Y69" s="31">
        <v>52005768.494000003</v>
      </c>
      <c r="Z69" s="31">
        <v>1584910.1411599999</v>
      </c>
      <c r="AA69" s="31">
        <v>3454745</v>
      </c>
      <c r="AB69" s="31">
        <v>2821720.2846300001</v>
      </c>
      <c r="AC69" s="31">
        <v>13184702.359440003</v>
      </c>
      <c r="AD69" s="31">
        <v>1220396.7981100013</v>
      </c>
      <c r="AE69" s="31">
        <v>133797.75294999999</v>
      </c>
      <c r="AF69" s="32">
        <v>1278094.0629499999</v>
      </c>
    </row>
    <row r="70" spans="1:32" s="1" customFormat="1" ht="15" customHeight="1" x14ac:dyDescent="0.25">
      <c r="A70" s="37"/>
      <c r="B70" s="11" t="s">
        <v>81</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2"/>
    </row>
    <row r="71" spans="1:32" s="1" customFormat="1" ht="15" customHeight="1" x14ac:dyDescent="0.25">
      <c r="A71" s="7"/>
      <c r="B71" s="35" t="s">
        <v>127</v>
      </c>
      <c r="C71" s="38">
        <v>7497697.2670900002</v>
      </c>
      <c r="D71" s="38">
        <v>51504987.565260001</v>
      </c>
      <c r="E71" s="38">
        <v>4489252.6960000005</v>
      </c>
      <c r="F71" s="38">
        <v>4169107.58519</v>
      </c>
      <c r="G71" s="38">
        <v>2371602.9886500002</v>
      </c>
      <c r="H71" s="38">
        <v>1286106.06941</v>
      </c>
      <c r="I71" s="38">
        <v>805163.76744000008</v>
      </c>
      <c r="J71" s="38">
        <v>479125.68885999999</v>
      </c>
      <c r="K71" s="38">
        <v>474400.68610000005</v>
      </c>
      <c r="L71" s="38">
        <v>12918718.10726</v>
      </c>
      <c r="M71" s="38">
        <v>798199.40113999997</v>
      </c>
      <c r="N71" s="38">
        <v>340923.98457999999</v>
      </c>
      <c r="O71" s="38">
        <v>486260.36882999999</v>
      </c>
      <c r="P71" s="38">
        <v>16460982.362749999</v>
      </c>
      <c r="Q71" s="38">
        <v>3.5000000000000003E-2</v>
      </c>
      <c r="R71" s="38">
        <v>81104920.791999996</v>
      </c>
      <c r="S71" s="38">
        <v>151679.72904000001</v>
      </c>
      <c r="T71" s="38">
        <v>33316830.328650001</v>
      </c>
      <c r="U71" s="38">
        <v>733860.93585999997</v>
      </c>
      <c r="V71" s="38">
        <v>632408.65415999992</v>
      </c>
      <c r="W71" s="38">
        <v>32671569.775259998</v>
      </c>
      <c r="X71" s="38">
        <v>3816418.7229400002</v>
      </c>
      <c r="Y71" s="38">
        <v>43179739.666000001</v>
      </c>
      <c r="Z71" s="38">
        <v>1449302.0930699999</v>
      </c>
      <c r="AA71" s="38">
        <v>3434909</v>
      </c>
      <c r="AB71" s="38">
        <v>2821720.2846300001</v>
      </c>
      <c r="AC71" s="38">
        <v>13122493.546130003</v>
      </c>
      <c r="AD71" s="38">
        <v>1220396.7981100013</v>
      </c>
      <c r="AE71" s="38">
        <v>133108.18833</v>
      </c>
      <c r="AF71" s="39">
        <v>806638.95661999995</v>
      </c>
    </row>
    <row r="72" spans="1:32" s="1" customFormat="1" ht="15" customHeight="1" x14ac:dyDescent="0.25">
      <c r="A72" s="7"/>
      <c r="B72" s="35" t="s">
        <v>128</v>
      </c>
      <c r="C72" s="38">
        <v>0</v>
      </c>
      <c r="D72" s="38">
        <v>3548762.3997900002</v>
      </c>
      <c r="E72" s="38">
        <v>25000</v>
      </c>
      <c r="F72" s="38">
        <v>10232.027910000001</v>
      </c>
      <c r="G72" s="38">
        <v>0</v>
      </c>
      <c r="H72" s="38">
        <v>0</v>
      </c>
      <c r="I72" s="38">
        <v>0</v>
      </c>
      <c r="J72" s="38">
        <v>0</v>
      </c>
      <c r="K72" s="38">
        <v>0</v>
      </c>
      <c r="L72" s="38">
        <v>675921.43171000003</v>
      </c>
      <c r="M72" s="38">
        <v>0</v>
      </c>
      <c r="N72" s="38">
        <v>0</v>
      </c>
      <c r="O72" s="38">
        <v>1822.9166499999999</v>
      </c>
      <c r="P72" s="38">
        <v>904021.78122</v>
      </c>
      <c r="Q72" s="38">
        <v>0</v>
      </c>
      <c r="R72" s="38">
        <v>1171799.5649999999</v>
      </c>
      <c r="S72" s="38">
        <v>0</v>
      </c>
      <c r="T72" s="38">
        <v>4469164.1457899995</v>
      </c>
      <c r="U72" s="38">
        <v>35704.226439999999</v>
      </c>
      <c r="V72" s="38">
        <v>5003.1656199999998</v>
      </c>
      <c r="W72" s="38">
        <v>4231281.4366600001</v>
      </c>
      <c r="X72" s="38">
        <v>607606.63783000002</v>
      </c>
      <c r="Y72" s="38">
        <v>6870059.4069999997</v>
      </c>
      <c r="Z72" s="38">
        <v>128297.62019</v>
      </c>
      <c r="AA72" s="38">
        <v>0</v>
      </c>
      <c r="AB72" s="38">
        <v>0</v>
      </c>
      <c r="AC72" s="38">
        <v>0</v>
      </c>
      <c r="AD72" s="38">
        <v>0</v>
      </c>
      <c r="AE72" s="38">
        <v>0</v>
      </c>
      <c r="AF72" s="39">
        <v>462849.91933999996</v>
      </c>
    </row>
    <row r="73" spans="1:32" s="1" customFormat="1" ht="15" customHeight="1" x14ac:dyDescent="0.25">
      <c r="A73" s="7"/>
      <c r="B73" s="35" t="s">
        <v>129</v>
      </c>
      <c r="C73" s="38">
        <v>102453.34414</v>
      </c>
      <c r="D73" s="38">
        <v>140076.90979000001</v>
      </c>
      <c r="E73" s="38">
        <v>5890.3095999999996</v>
      </c>
      <c r="F73" s="38">
        <v>3783.00137</v>
      </c>
      <c r="G73" s="38">
        <v>58392.780570000003</v>
      </c>
      <c r="H73" s="38">
        <v>0</v>
      </c>
      <c r="I73" s="38">
        <v>9830.3905799999993</v>
      </c>
      <c r="J73" s="38">
        <v>27.396699999999999</v>
      </c>
      <c r="K73" s="38">
        <v>0</v>
      </c>
      <c r="L73" s="38">
        <v>7520.4095399999997</v>
      </c>
      <c r="M73" s="38">
        <v>552.13101000000006</v>
      </c>
      <c r="N73" s="38">
        <v>0</v>
      </c>
      <c r="O73" s="38">
        <v>1171.5703600000002</v>
      </c>
      <c r="P73" s="38">
        <v>0</v>
      </c>
      <c r="Q73" s="38">
        <v>0</v>
      </c>
      <c r="R73" s="38">
        <v>594932.38100000005</v>
      </c>
      <c r="S73" s="38">
        <v>0</v>
      </c>
      <c r="T73" s="38">
        <v>511445.22392000002</v>
      </c>
      <c r="U73" s="38">
        <v>4040.3957099999998</v>
      </c>
      <c r="V73" s="38">
        <v>1203.4844699999999</v>
      </c>
      <c r="W73" s="38">
        <v>251284.94653000002</v>
      </c>
      <c r="X73" s="38">
        <v>71391.855880000017</v>
      </c>
      <c r="Y73" s="38">
        <v>1955969.4210000001</v>
      </c>
      <c r="Z73" s="38">
        <v>7310.4279000000006</v>
      </c>
      <c r="AA73" s="38">
        <v>19836</v>
      </c>
      <c r="AB73" s="38">
        <v>0</v>
      </c>
      <c r="AC73" s="38">
        <v>62208.813310000034</v>
      </c>
      <c r="AD73" s="38">
        <v>0</v>
      </c>
      <c r="AE73" s="38">
        <v>689.56461999999999</v>
      </c>
      <c r="AF73" s="39">
        <v>8605.1869900000002</v>
      </c>
    </row>
    <row r="74" spans="1:32" s="1" customFormat="1" ht="15" customHeight="1" x14ac:dyDescent="0.25">
      <c r="A74" s="7" t="s">
        <v>12</v>
      </c>
      <c r="B74" s="10" t="s">
        <v>67</v>
      </c>
      <c r="C74" s="31">
        <v>493.47363000000001</v>
      </c>
      <c r="D74" s="31">
        <v>28263.755390000002</v>
      </c>
      <c r="E74" s="31">
        <v>7870.1854599999997</v>
      </c>
      <c r="F74" s="31">
        <v>0</v>
      </c>
      <c r="G74" s="31">
        <v>13017.84166</v>
      </c>
      <c r="H74" s="31">
        <v>3395.6967200000004</v>
      </c>
      <c r="I74" s="31">
        <v>0</v>
      </c>
      <c r="J74" s="31">
        <v>0</v>
      </c>
      <c r="K74" s="31">
        <v>0</v>
      </c>
      <c r="L74" s="31">
        <v>93380.519509999998</v>
      </c>
      <c r="M74" s="31">
        <v>0</v>
      </c>
      <c r="N74" s="31">
        <v>0</v>
      </c>
      <c r="O74" s="31">
        <v>0</v>
      </c>
      <c r="P74" s="31">
        <v>30472.151530000003</v>
      </c>
      <c r="Q74" s="31">
        <v>0</v>
      </c>
      <c r="R74" s="31">
        <v>35670.078000000001</v>
      </c>
      <c r="S74" s="31">
        <v>0</v>
      </c>
      <c r="T74" s="31">
        <v>130686.96109</v>
      </c>
      <c r="U74" s="31">
        <v>0</v>
      </c>
      <c r="V74" s="31">
        <v>326.09585999999996</v>
      </c>
      <c r="W74" s="31">
        <v>8346.1806900000011</v>
      </c>
      <c r="X74" s="31">
        <v>0</v>
      </c>
      <c r="Y74" s="31">
        <v>93989.820999999996</v>
      </c>
      <c r="Z74" s="31">
        <v>0</v>
      </c>
      <c r="AA74" s="31">
        <v>0</v>
      </c>
      <c r="AB74" s="31">
        <v>0</v>
      </c>
      <c r="AC74" s="31">
        <v>3529.2689699999996</v>
      </c>
      <c r="AD74" s="31">
        <v>0</v>
      </c>
      <c r="AE74" s="31">
        <v>0</v>
      </c>
      <c r="AF74" s="32">
        <v>0</v>
      </c>
    </row>
    <row r="75" spans="1:32" s="1" customFormat="1" ht="15" customHeight="1" x14ac:dyDescent="0.25">
      <c r="A75" s="37"/>
      <c r="B75" s="11" t="s">
        <v>115</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2"/>
    </row>
    <row r="76" spans="1:32" s="1" customFormat="1" ht="15" customHeight="1" x14ac:dyDescent="0.25">
      <c r="A76" s="7" t="s">
        <v>13</v>
      </c>
      <c r="B76" s="10" t="s">
        <v>116</v>
      </c>
      <c r="C76" s="31">
        <v>0</v>
      </c>
      <c r="D76" s="31">
        <v>0</v>
      </c>
      <c r="E76" s="31">
        <v>0</v>
      </c>
      <c r="F76" s="31">
        <v>0</v>
      </c>
      <c r="G76" s="31">
        <v>0</v>
      </c>
      <c r="H76" s="31">
        <v>0</v>
      </c>
      <c r="I76" s="31">
        <v>0</v>
      </c>
      <c r="J76" s="31">
        <v>0</v>
      </c>
      <c r="K76" s="31">
        <v>0</v>
      </c>
      <c r="L76" s="31">
        <v>0</v>
      </c>
      <c r="M76" s="31">
        <v>0</v>
      </c>
      <c r="N76" s="31">
        <v>0</v>
      </c>
      <c r="O76" s="31">
        <v>0</v>
      </c>
      <c r="P76" s="31">
        <v>0</v>
      </c>
      <c r="Q76" s="31">
        <v>0</v>
      </c>
      <c r="R76" s="31">
        <v>131397.67499999999</v>
      </c>
      <c r="S76" s="31">
        <v>0</v>
      </c>
      <c r="T76" s="31">
        <v>72077.55502</v>
      </c>
      <c r="U76" s="31">
        <v>0</v>
      </c>
      <c r="V76" s="31">
        <v>0</v>
      </c>
      <c r="W76" s="31">
        <v>25911.087629999998</v>
      </c>
      <c r="X76" s="31">
        <v>0</v>
      </c>
      <c r="Y76" s="31">
        <v>0</v>
      </c>
      <c r="Z76" s="31">
        <v>0</v>
      </c>
      <c r="AA76" s="31">
        <v>0</v>
      </c>
      <c r="AB76" s="31">
        <v>0</v>
      </c>
      <c r="AC76" s="31">
        <v>0</v>
      </c>
      <c r="AD76" s="31">
        <v>0</v>
      </c>
      <c r="AE76" s="31">
        <v>0</v>
      </c>
      <c r="AF76" s="32">
        <v>0</v>
      </c>
    </row>
    <row r="77" spans="1:32" s="1" customFormat="1" ht="15" customHeight="1" x14ac:dyDescent="0.25">
      <c r="A77" s="7"/>
      <c r="B77" s="11" t="s">
        <v>68</v>
      </c>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2"/>
    </row>
    <row r="78" spans="1:32" s="1" customFormat="1" ht="15" customHeight="1" x14ac:dyDescent="0.25">
      <c r="A78" s="7" t="s">
        <v>14</v>
      </c>
      <c r="B78" s="10" t="s">
        <v>4</v>
      </c>
      <c r="C78" s="31">
        <v>22570.608100000001</v>
      </c>
      <c r="D78" s="31">
        <v>438732.12343999994</v>
      </c>
      <c r="E78" s="31">
        <v>933.48553000000004</v>
      </c>
      <c r="F78" s="31">
        <v>1158.1379900000002</v>
      </c>
      <c r="G78" s="31">
        <v>476.65719999999999</v>
      </c>
      <c r="H78" s="31">
        <v>5.5751499999999998</v>
      </c>
      <c r="I78" s="31">
        <v>1107.8192799999999</v>
      </c>
      <c r="J78" s="31">
        <v>11.11107</v>
      </c>
      <c r="K78" s="31">
        <v>1441.94066</v>
      </c>
      <c r="L78" s="31">
        <v>11411.077290000001</v>
      </c>
      <c r="M78" s="31">
        <v>709.02355</v>
      </c>
      <c r="N78" s="31">
        <v>1023.72807</v>
      </c>
      <c r="O78" s="31">
        <v>92.331339999999997</v>
      </c>
      <c r="P78" s="31">
        <v>27090.89716</v>
      </c>
      <c r="Q78" s="31">
        <v>0</v>
      </c>
      <c r="R78" s="31">
        <v>1386530.29</v>
      </c>
      <c r="S78" s="31">
        <v>3891.4253599999997</v>
      </c>
      <c r="T78" s="31">
        <v>458731.01473</v>
      </c>
      <c r="U78" s="31">
        <v>6743.4053299999996</v>
      </c>
      <c r="V78" s="31">
        <v>2517.5547000000001</v>
      </c>
      <c r="W78" s="31">
        <v>27524.490389999999</v>
      </c>
      <c r="X78" s="31">
        <v>15429.578969999999</v>
      </c>
      <c r="Y78" s="31">
        <v>121201.993</v>
      </c>
      <c r="Z78" s="31">
        <v>850.36970000000008</v>
      </c>
      <c r="AA78" s="31">
        <v>3840</v>
      </c>
      <c r="AB78" s="31">
        <v>14111.360700000001</v>
      </c>
      <c r="AC78" s="31">
        <v>7897.8477000000003</v>
      </c>
      <c r="AD78" s="31">
        <v>19155.9182</v>
      </c>
      <c r="AE78" s="31">
        <v>22.958780000000001</v>
      </c>
      <c r="AF78" s="32">
        <v>2093.86013</v>
      </c>
    </row>
    <row r="79" spans="1:32" s="1" customFormat="1" ht="15" customHeight="1" x14ac:dyDescent="0.25">
      <c r="A79" s="7"/>
      <c r="B79" s="11" t="s">
        <v>42</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2"/>
    </row>
    <row r="80" spans="1:32" s="1" customFormat="1" ht="15" customHeight="1" x14ac:dyDescent="0.25">
      <c r="A80" s="7" t="s">
        <v>15</v>
      </c>
      <c r="B80" s="10" t="s">
        <v>82</v>
      </c>
      <c r="C80" s="31">
        <v>19360.822339999999</v>
      </c>
      <c r="D80" s="31">
        <v>64919.935709999998</v>
      </c>
      <c r="E80" s="31">
        <v>12191.818940000001</v>
      </c>
      <c r="F80" s="31">
        <v>0</v>
      </c>
      <c r="G80" s="31">
        <v>2955.58727</v>
      </c>
      <c r="H80" s="31">
        <v>166.23982000000001</v>
      </c>
      <c r="I80" s="31">
        <v>779.77382999999998</v>
      </c>
      <c r="J80" s="31">
        <v>1446.6317099999999</v>
      </c>
      <c r="K80" s="31">
        <v>453.04671999999999</v>
      </c>
      <c r="L80" s="31">
        <v>1020.3794799999999</v>
      </c>
      <c r="M80" s="31">
        <v>170.67099999999999</v>
      </c>
      <c r="N80" s="31">
        <v>306.97624000000002</v>
      </c>
      <c r="O80" s="31">
        <v>669.63603000000012</v>
      </c>
      <c r="P80" s="31">
        <v>952.01725999999996</v>
      </c>
      <c r="Q80" s="31">
        <v>40.625150000000005</v>
      </c>
      <c r="R80" s="31">
        <v>332607.76400000002</v>
      </c>
      <c r="S80" s="31">
        <v>4415.0288899999996</v>
      </c>
      <c r="T80" s="31">
        <v>13375.54838</v>
      </c>
      <c r="U80" s="31">
        <v>1168.81088</v>
      </c>
      <c r="V80" s="31">
        <v>1711.5958899999998</v>
      </c>
      <c r="W80" s="31">
        <v>114775.49640999999</v>
      </c>
      <c r="X80" s="31">
        <v>7434.3287599999994</v>
      </c>
      <c r="Y80" s="31">
        <v>292021.61900000001</v>
      </c>
      <c r="Z80" s="31">
        <v>13824.48085</v>
      </c>
      <c r="AA80" s="31">
        <v>775</v>
      </c>
      <c r="AB80" s="31">
        <v>6315.2562799999996</v>
      </c>
      <c r="AC80" s="31">
        <v>49298.083709999992</v>
      </c>
      <c r="AD80" s="31">
        <v>5796.4499799999994</v>
      </c>
      <c r="AE80" s="31">
        <v>80.882820000000009</v>
      </c>
      <c r="AF80" s="32">
        <v>11256.219009999999</v>
      </c>
    </row>
    <row r="81" spans="1:32" s="1" customFormat="1" ht="15" customHeight="1" x14ac:dyDescent="0.25">
      <c r="A81" s="7"/>
      <c r="B81" s="11" t="s">
        <v>83</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2"/>
    </row>
    <row r="82" spans="1:32" s="1" customFormat="1" ht="15" customHeight="1" x14ac:dyDescent="0.25">
      <c r="A82" s="7"/>
      <c r="B82" s="35" t="s">
        <v>130</v>
      </c>
      <c r="C82" s="38">
        <v>17505.44875</v>
      </c>
      <c r="D82" s="38">
        <v>64919.935709999998</v>
      </c>
      <c r="E82" s="38">
        <v>10225.547470000001</v>
      </c>
      <c r="F82" s="38">
        <v>0</v>
      </c>
      <c r="G82" s="38">
        <v>2955.58727</v>
      </c>
      <c r="H82" s="38">
        <v>166.23982000000001</v>
      </c>
      <c r="I82" s="38">
        <v>779.77382999999998</v>
      </c>
      <c r="J82" s="38">
        <v>0</v>
      </c>
      <c r="K82" s="38">
        <v>149.50060999999999</v>
      </c>
      <c r="L82" s="38">
        <v>0</v>
      </c>
      <c r="M82" s="38">
        <v>0</v>
      </c>
      <c r="N82" s="38">
        <v>0</v>
      </c>
      <c r="O82" s="38">
        <v>655.25303000000008</v>
      </c>
      <c r="P82" s="38">
        <v>952.01725999999996</v>
      </c>
      <c r="Q82" s="38">
        <v>40.625150000000005</v>
      </c>
      <c r="R82" s="38">
        <v>290841.78000000003</v>
      </c>
      <c r="S82" s="38">
        <v>3761.8636900000001</v>
      </c>
      <c r="T82" s="38">
        <v>13375.54838</v>
      </c>
      <c r="U82" s="38">
        <v>1168.81088</v>
      </c>
      <c r="V82" s="38">
        <v>1711.5958899999998</v>
      </c>
      <c r="W82" s="38">
        <v>106953.95511</v>
      </c>
      <c r="X82" s="38">
        <v>7434.3287599999994</v>
      </c>
      <c r="Y82" s="38">
        <v>207115.68</v>
      </c>
      <c r="Z82" s="38">
        <v>8251.5573299999996</v>
      </c>
      <c r="AA82" s="38">
        <v>775</v>
      </c>
      <c r="AB82" s="38">
        <v>3400.4681399999999</v>
      </c>
      <c r="AC82" s="38">
        <v>27108.709469999991</v>
      </c>
      <c r="AD82" s="38">
        <v>5585.1470599999993</v>
      </c>
      <c r="AE82" s="38">
        <v>80.882820000000009</v>
      </c>
      <c r="AF82" s="39">
        <v>9383.7033599999995</v>
      </c>
    </row>
    <row r="83" spans="1:32" s="1" customFormat="1" ht="15" customHeight="1" x14ac:dyDescent="0.25">
      <c r="A83" s="7"/>
      <c r="B83" s="35" t="s">
        <v>131</v>
      </c>
      <c r="C83" s="38">
        <v>1855.3735900000001</v>
      </c>
      <c r="D83" s="38">
        <v>0</v>
      </c>
      <c r="E83" s="38">
        <v>1966.2714699999999</v>
      </c>
      <c r="F83" s="38">
        <v>0</v>
      </c>
      <c r="G83" s="38">
        <v>0</v>
      </c>
      <c r="H83" s="38">
        <v>0</v>
      </c>
      <c r="I83" s="38">
        <v>0</v>
      </c>
      <c r="J83" s="38">
        <v>1446.6317099999999</v>
      </c>
      <c r="K83" s="38">
        <v>303.54611</v>
      </c>
      <c r="L83" s="38">
        <v>1020.3794799999999</v>
      </c>
      <c r="M83" s="38">
        <v>170.67099999999999</v>
      </c>
      <c r="N83" s="38">
        <v>306.97624000000002</v>
      </c>
      <c r="O83" s="38">
        <v>14.382999999999999</v>
      </c>
      <c r="P83" s="38">
        <v>0</v>
      </c>
      <c r="Q83" s="38">
        <v>0</v>
      </c>
      <c r="R83" s="38">
        <v>41765.983999999997</v>
      </c>
      <c r="S83" s="38">
        <v>653.16519999999991</v>
      </c>
      <c r="T83" s="38">
        <v>0</v>
      </c>
      <c r="U83" s="38">
        <v>0</v>
      </c>
      <c r="V83" s="38">
        <v>0</v>
      </c>
      <c r="W83" s="38">
        <v>7821.5412999999999</v>
      </c>
      <c r="X83" s="38">
        <v>0</v>
      </c>
      <c r="Y83" s="38">
        <v>84905.938999999998</v>
      </c>
      <c r="Z83" s="38">
        <v>5572.9235199999994</v>
      </c>
      <c r="AA83" s="38">
        <v>0</v>
      </c>
      <c r="AB83" s="38">
        <v>2914.7881400000001</v>
      </c>
      <c r="AC83" s="38">
        <v>22189.374239999997</v>
      </c>
      <c r="AD83" s="38">
        <v>211.30292</v>
      </c>
      <c r="AE83" s="38">
        <v>0</v>
      </c>
      <c r="AF83" s="39">
        <v>1872.5156499999998</v>
      </c>
    </row>
    <row r="84" spans="1:32" s="1" customFormat="1" ht="15" customHeight="1" x14ac:dyDescent="0.25">
      <c r="A84" s="7" t="s">
        <v>16</v>
      </c>
      <c r="B84" s="10" t="s">
        <v>84</v>
      </c>
      <c r="C84" s="31">
        <v>0</v>
      </c>
      <c r="D84" s="31">
        <v>0</v>
      </c>
      <c r="E84" s="31">
        <v>0</v>
      </c>
      <c r="F84" s="31">
        <v>0</v>
      </c>
      <c r="G84" s="31">
        <v>0</v>
      </c>
      <c r="H84" s="31">
        <v>0</v>
      </c>
      <c r="I84" s="31">
        <v>0</v>
      </c>
      <c r="J84" s="31">
        <v>0</v>
      </c>
      <c r="K84" s="31">
        <v>0</v>
      </c>
      <c r="L84" s="31">
        <v>0</v>
      </c>
      <c r="M84" s="31">
        <v>10</v>
      </c>
      <c r="N84" s="31">
        <v>0</v>
      </c>
      <c r="O84" s="31">
        <v>0</v>
      </c>
      <c r="P84" s="31">
        <v>0</v>
      </c>
      <c r="Q84" s="31">
        <v>0</v>
      </c>
      <c r="R84" s="31">
        <v>0</v>
      </c>
      <c r="S84" s="31">
        <v>0</v>
      </c>
      <c r="T84" s="31">
        <v>0</v>
      </c>
      <c r="U84" s="31">
        <v>0</v>
      </c>
      <c r="V84" s="31">
        <v>0</v>
      </c>
      <c r="W84" s="31">
        <v>0</v>
      </c>
      <c r="X84" s="31">
        <v>0</v>
      </c>
      <c r="Y84" s="31">
        <v>0</v>
      </c>
      <c r="Z84" s="31">
        <v>0</v>
      </c>
      <c r="AA84" s="31">
        <v>0</v>
      </c>
      <c r="AB84" s="31">
        <v>0</v>
      </c>
      <c r="AC84" s="31">
        <v>0</v>
      </c>
      <c r="AD84" s="31">
        <v>0</v>
      </c>
      <c r="AE84" s="31">
        <v>0</v>
      </c>
      <c r="AF84" s="32">
        <v>0</v>
      </c>
    </row>
    <row r="85" spans="1:32" s="1" customFormat="1" ht="15" customHeight="1" x14ac:dyDescent="0.25">
      <c r="A85" s="7"/>
      <c r="B85" s="11" t="s">
        <v>85</v>
      </c>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2"/>
    </row>
    <row r="86" spans="1:32" s="1" customFormat="1" ht="15" customHeight="1" x14ac:dyDescent="0.25">
      <c r="A86" s="7" t="s">
        <v>17</v>
      </c>
      <c r="B86" s="10" t="s">
        <v>5</v>
      </c>
      <c r="C86" s="31">
        <v>67134.591830000005</v>
      </c>
      <c r="D86" s="31">
        <v>703092.71977999993</v>
      </c>
      <c r="E86" s="31">
        <v>14914.86441</v>
      </c>
      <c r="F86" s="31">
        <v>58061.288140000004</v>
      </c>
      <c r="G86" s="31">
        <v>41572.223345229999</v>
      </c>
      <c r="H86" s="31">
        <v>32195.63046</v>
      </c>
      <c r="I86" s="31">
        <v>5523.1626705000199</v>
      </c>
      <c r="J86" s="31">
        <v>10589.16834</v>
      </c>
      <c r="K86" s="31">
        <v>13149.792939999999</v>
      </c>
      <c r="L86" s="31">
        <v>779549.17373000004</v>
      </c>
      <c r="M86" s="31">
        <v>6980.9376500000008</v>
      </c>
      <c r="N86" s="31">
        <v>3919.06032</v>
      </c>
      <c r="O86" s="31">
        <v>4834.1146500000004</v>
      </c>
      <c r="P86" s="31">
        <v>270760.60243000003</v>
      </c>
      <c r="Q86" s="31">
        <v>106.10635000000001</v>
      </c>
      <c r="R86" s="31">
        <v>800843.826</v>
      </c>
      <c r="S86" s="31">
        <v>37650.464639999998</v>
      </c>
      <c r="T86" s="31">
        <v>906495.08310000005</v>
      </c>
      <c r="U86" s="31">
        <v>10245.0077</v>
      </c>
      <c r="V86" s="31">
        <v>4822.8555900000001</v>
      </c>
      <c r="W86" s="31">
        <v>669197.39628999995</v>
      </c>
      <c r="X86" s="31">
        <v>77605.067219999983</v>
      </c>
      <c r="Y86" s="31">
        <v>594337.55000000005</v>
      </c>
      <c r="Z86" s="31">
        <v>26706.968940000002</v>
      </c>
      <c r="AA86" s="31">
        <v>26033</v>
      </c>
      <c r="AB86" s="31">
        <v>96948.483959999998</v>
      </c>
      <c r="AC86" s="31">
        <v>14003.566279999999</v>
      </c>
      <c r="AD86" s="31">
        <v>169724.27540999645</v>
      </c>
      <c r="AE86" s="31">
        <v>890.24973999999997</v>
      </c>
      <c r="AF86" s="32">
        <v>11442.153769999999</v>
      </c>
    </row>
    <row r="87" spans="1:32" s="1" customFormat="1" ht="15" customHeight="1" x14ac:dyDescent="0.25">
      <c r="A87" s="7"/>
      <c r="B87" s="11" t="s">
        <v>47</v>
      </c>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2"/>
    </row>
    <row r="88" spans="1:32" s="1" customFormat="1" ht="15" customHeight="1" x14ac:dyDescent="0.25">
      <c r="A88" s="7" t="s">
        <v>18</v>
      </c>
      <c r="B88" s="10" t="s">
        <v>132</v>
      </c>
      <c r="C88" s="31">
        <v>0</v>
      </c>
      <c r="D88" s="31">
        <v>0</v>
      </c>
      <c r="E88" s="31">
        <v>0</v>
      </c>
      <c r="F88" s="31">
        <v>0</v>
      </c>
      <c r="G88" s="31">
        <v>0</v>
      </c>
      <c r="H88" s="31">
        <v>0</v>
      </c>
      <c r="I88" s="31">
        <v>0</v>
      </c>
      <c r="J88" s="31">
        <v>0</v>
      </c>
      <c r="K88" s="31">
        <v>0</v>
      </c>
      <c r="L88" s="31">
        <v>0</v>
      </c>
      <c r="M88" s="31">
        <v>0</v>
      </c>
      <c r="N88" s="31">
        <v>0</v>
      </c>
      <c r="O88" s="31">
        <v>0</v>
      </c>
      <c r="P88" s="31">
        <v>0</v>
      </c>
      <c r="Q88" s="31">
        <v>0</v>
      </c>
      <c r="R88" s="31">
        <v>0</v>
      </c>
      <c r="S88" s="31">
        <v>0</v>
      </c>
      <c r="T88" s="31">
        <v>0</v>
      </c>
      <c r="U88" s="31">
        <v>0</v>
      </c>
      <c r="V88" s="31">
        <v>0</v>
      </c>
      <c r="W88" s="31">
        <v>0</v>
      </c>
      <c r="X88" s="31">
        <v>0</v>
      </c>
      <c r="Y88" s="31">
        <v>0</v>
      </c>
      <c r="Z88" s="31">
        <v>0</v>
      </c>
      <c r="AA88" s="31">
        <v>0</v>
      </c>
      <c r="AB88" s="31">
        <v>0</v>
      </c>
      <c r="AC88" s="31">
        <v>0</v>
      </c>
      <c r="AD88" s="31">
        <v>0</v>
      </c>
      <c r="AE88" s="31">
        <v>0</v>
      </c>
      <c r="AF88" s="32">
        <v>0</v>
      </c>
    </row>
    <row r="89" spans="1:32" s="1" customFormat="1" ht="15" customHeight="1" x14ac:dyDescent="0.25">
      <c r="A89" s="7"/>
      <c r="B89" s="11" t="s">
        <v>86</v>
      </c>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2"/>
    </row>
    <row r="90" spans="1:32" ht="15" customHeight="1" x14ac:dyDescent="0.25">
      <c r="A90" s="8"/>
      <c r="B90" s="40" t="s">
        <v>136</v>
      </c>
      <c r="C90" s="22">
        <v>7711967.2750600008</v>
      </c>
      <c r="D90" s="22">
        <v>60042747.960979998</v>
      </c>
      <c r="E90" s="22">
        <v>4556264.9236000013</v>
      </c>
      <c r="F90" s="22">
        <v>4245799.5943000009</v>
      </c>
      <c r="G90" s="22">
        <v>2488018.0786952297</v>
      </c>
      <c r="H90" s="22">
        <v>1354803.5202899997</v>
      </c>
      <c r="I90" s="22">
        <v>830893.76662050013</v>
      </c>
      <c r="J90" s="22">
        <v>492538.61681999994</v>
      </c>
      <c r="K90" s="22">
        <v>489445.46642000007</v>
      </c>
      <c r="L90" s="22">
        <v>14505821.43925</v>
      </c>
      <c r="M90" s="22">
        <v>806622.16434999998</v>
      </c>
      <c r="N90" s="22">
        <v>346173.74920999998</v>
      </c>
      <c r="O90" s="22">
        <v>494850.93786000001</v>
      </c>
      <c r="P90" s="22">
        <v>17701230.343940001</v>
      </c>
      <c r="Q90" s="22">
        <v>146.76650000000001</v>
      </c>
      <c r="R90" s="22">
        <v>85693903.201999992</v>
      </c>
      <c r="S90" s="22">
        <v>198054.05226999999</v>
      </c>
      <c r="T90" s="22">
        <v>39967114.18118</v>
      </c>
      <c r="U90" s="22">
        <v>792362.80772999988</v>
      </c>
      <c r="V90" s="22">
        <v>648220.33661</v>
      </c>
      <c r="W90" s="22">
        <v>38064876.279339999</v>
      </c>
      <c r="X90" s="22">
        <v>4617634.2637999998</v>
      </c>
      <c r="Y90" s="22">
        <v>54350267.203000009</v>
      </c>
      <c r="Z90" s="22">
        <v>1649392.0337199997</v>
      </c>
      <c r="AA90" s="22">
        <v>3486135</v>
      </c>
      <c r="AB90" s="22">
        <v>2950925.73288</v>
      </c>
      <c r="AC90" s="22">
        <v>13259658.796630003</v>
      </c>
      <c r="AD90" s="22">
        <v>1418258.1196099978</v>
      </c>
      <c r="AE90" s="22">
        <v>134791.84428999998</v>
      </c>
      <c r="AF90" s="26">
        <v>1306944.4098099996</v>
      </c>
    </row>
    <row r="91" spans="1:32" ht="15" customHeight="1" x14ac:dyDescent="0.25">
      <c r="A91" s="8"/>
      <c r="B91" s="13" t="s">
        <v>48</v>
      </c>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6"/>
    </row>
    <row r="92" spans="1:32" s="1" customFormat="1" ht="15" customHeight="1" x14ac:dyDescent="0.25">
      <c r="A92" s="7" t="s">
        <v>19</v>
      </c>
      <c r="B92" s="10" t="s">
        <v>6</v>
      </c>
      <c r="C92" s="31">
        <v>410429.8</v>
      </c>
      <c r="D92" s="31">
        <v>3000000</v>
      </c>
      <c r="E92" s="31">
        <v>127600</v>
      </c>
      <c r="F92" s="31">
        <v>321400</v>
      </c>
      <c r="G92" s="31">
        <v>186947.38800000001</v>
      </c>
      <c r="H92" s="31">
        <v>150000</v>
      </c>
      <c r="I92" s="31">
        <v>47500</v>
      </c>
      <c r="J92" s="31">
        <v>20000</v>
      </c>
      <c r="K92" s="31">
        <v>195198.37</v>
      </c>
      <c r="L92" s="31">
        <v>331744.15500000003</v>
      </c>
      <c r="M92" s="31">
        <v>80451.065000000002</v>
      </c>
      <c r="N92" s="31">
        <v>18015.330000000002</v>
      </c>
      <c r="O92" s="31">
        <v>20338.390059999998</v>
      </c>
      <c r="P92" s="31">
        <v>1210000</v>
      </c>
      <c r="Q92" s="31">
        <v>30000</v>
      </c>
      <c r="R92" s="31">
        <v>4525714.4950000001</v>
      </c>
      <c r="S92" s="31">
        <v>81250</v>
      </c>
      <c r="T92" s="31">
        <v>2245000</v>
      </c>
      <c r="U92" s="31">
        <v>30000</v>
      </c>
      <c r="V92" s="31">
        <v>18637.5</v>
      </c>
      <c r="W92" s="31">
        <v>1293063.32498</v>
      </c>
      <c r="X92" s="31">
        <v>124000</v>
      </c>
      <c r="Y92" s="31">
        <v>1391779.6740000001</v>
      </c>
      <c r="Z92" s="31">
        <v>871277.72499999998</v>
      </c>
      <c r="AA92" s="31">
        <v>260306</v>
      </c>
      <c r="AB92" s="31">
        <v>280000</v>
      </c>
      <c r="AC92" s="31">
        <v>0</v>
      </c>
      <c r="AD92" s="31">
        <v>46491.668389999999</v>
      </c>
      <c r="AE92" s="31">
        <v>0</v>
      </c>
      <c r="AF92" s="32">
        <v>0</v>
      </c>
    </row>
    <row r="93" spans="1:32" s="1" customFormat="1" ht="15" customHeight="1" x14ac:dyDescent="0.25">
      <c r="A93" s="7"/>
      <c r="B93" s="12" t="s">
        <v>6</v>
      </c>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2"/>
    </row>
    <row r="94" spans="1:32" s="4" customFormat="1" ht="15" customHeight="1" x14ac:dyDescent="0.25">
      <c r="A94" s="7" t="s">
        <v>20</v>
      </c>
      <c r="B94" s="10" t="s">
        <v>7</v>
      </c>
      <c r="C94" s="31">
        <v>6790.3831799999998</v>
      </c>
      <c r="D94" s="31">
        <v>16470.667119999998</v>
      </c>
      <c r="E94" s="31">
        <v>0</v>
      </c>
      <c r="F94" s="31">
        <v>0</v>
      </c>
      <c r="G94" s="31">
        <v>1362.2807700000001</v>
      </c>
      <c r="H94" s="31">
        <v>12849.132</v>
      </c>
      <c r="I94" s="31">
        <v>0</v>
      </c>
      <c r="J94" s="31">
        <v>369.25690000000003</v>
      </c>
      <c r="K94" s="31">
        <v>0</v>
      </c>
      <c r="L94" s="31">
        <v>0</v>
      </c>
      <c r="M94" s="31">
        <v>0</v>
      </c>
      <c r="N94" s="31">
        <v>0</v>
      </c>
      <c r="O94" s="31">
        <v>374.47800000000001</v>
      </c>
      <c r="P94" s="31">
        <v>0</v>
      </c>
      <c r="Q94" s="31">
        <v>0</v>
      </c>
      <c r="R94" s="31">
        <v>0</v>
      </c>
      <c r="S94" s="31">
        <v>0</v>
      </c>
      <c r="T94" s="31">
        <v>0</v>
      </c>
      <c r="U94" s="31">
        <v>0</v>
      </c>
      <c r="V94" s="31">
        <v>6681.1566199999997</v>
      </c>
      <c r="W94" s="31">
        <v>0</v>
      </c>
      <c r="X94" s="31">
        <v>0</v>
      </c>
      <c r="Y94" s="31">
        <v>193389.954</v>
      </c>
      <c r="Z94" s="31">
        <v>8796.3050000000003</v>
      </c>
      <c r="AA94" s="31">
        <v>0</v>
      </c>
      <c r="AB94" s="31">
        <v>0</v>
      </c>
      <c r="AC94" s="31">
        <v>0</v>
      </c>
      <c r="AD94" s="31">
        <v>0</v>
      </c>
      <c r="AE94" s="31">
        <v>0</v>
      </c>
      <c r="AF94" s="32">
        <v>0</v>
      </c>
    </row>
    <row r="95" spans="1:32" s="4" customFormat="1" ht="15" customHeight="1" x14ac:dyDescent="0.25">
      <c r="A95" s="7"/>
      <c r="B95" s="12" t="s">
        <v>49</v>
      </c>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2"/>
    </row>
    <row r="96" spans="1:32" s="4" customFormat="1" ht="15" customHeight="1" x14ac:dyDescent="0.25">
      <c r="A96" s="7" t="s">
        <v>21</v>
      </c>
      <c r="B96" s="10" t="s">
        <v>133</v>
      </c>
      <c r="C96" s="31">
        <v>0</v>
      </c>
      <c r="D96" s="31">
        <v>400000</v>
      </c>
      <c r="E96" s="31">
        <v>0</v>
      </c>
      <c r="F96" s="31">
        <v>0</v>
      </c>
      <c r="G96" s="31">
        <v>0</v>
      </c>
      <c r="H96" s="31">
        <v>0</v>
      </c>
      <c r="I96" s="31">
        <v>0</v>
      </c>
      <c r="J96" s="31">
        <v>0</v>
      </c>
      <c r="K96" s="31">
        <v>0</v>
      </c>
      <c r="L96" s="31">
        <v>100000</v>
      </c>
      <c r="M96" s="31">
        <v>0</v>
      </c>
      <c r="N96" s="31">
        <v>0</v>
      </c>
      <c r="O96" s="31">
        <v>0</v>
      </c>
      <c r="P96" s="31">
        <v>0</v>
      </c>
      <c r="Q96" s="31">
        <v>0</v>
      </c>
      <c r="R96" s="31">
        <v>0</v>
      </c>
      <c r="S96" s="31">
        <v>0</v>
      </c>
      <c r="T96" s="31">
        <v>0</v>
      </c>
      <c r="U96" s="31">
        <v>0</v>
      </c>
      <c r="V96" s="31">
        <v>0</v>
      </c>
      <c r="W96" s="31">
        <v>275000</v>
      </c>
      <c r="X96" s="31">
        <v>67836.343779999996</v>
      </c>
      <c r="Y96" s="31">
        <v>1200000</v>
      </c>
      <c r="Z96" s="31">
        <v>105042.01681</v>
      </c>
      <c r="AA96" s="31">
        <v>0</v>
      </c>
      <c r="AB96" s="31">
        <v>0</v>
      </c>
      <c r="AC96" s="31">
        <v>0</v>
      </c>
      <c r="AD96" s="31">
        <v>0</v>
      </c>
      <c r="AE96" s="31">
        <v>0</v>
      </c>
      <c r="AF96" s="32">
        <v>0</v>
      </c>
    </row>
    <row r="97" spans="1:32" s="4" customFormat="1" ht="15" customHeight="1" x14ac:dyDescent="0.25">
      <c r="A97" s="7"/>
      <c r="B97" s="12" t="s">
        <v>87</v>
      </c>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2"/>
    </row>
    <row r="98" spans="1:32" s="4" customFormat="1" ht="15" customHeight="1" x14ac:dyDescent="0.25">
      <c r="A98" s="7" t="s">
        <v>22</v>
      </c>
      <c r="B98" s="10" t="s">
        <v>88</v>
      </c>
      <c r="C98" s="31">
        <v>0</v>
      </c>
      <c r="D98" s="31">
        <v>0</v>
      </c>
      <c r="E98" s="31">
        <v>0</v>
      </c>
      <c r="F98" s="31">
        <v>0</v>
      </c>
      <c r="G98" s="31">
        <v>0</v>
      </c>
      <c r="H98" s="31">
        <v>0</v>
      </c>
      <c r="I98" s="31">
        <v>0</v>
      </c>
      <c r="J98" s="31">
        <v>0</v>
      </c>
      <c r="K98" s="31">
        <v>0</v>
      </c>
      <c r="L98" s="31">
        <v>0</v>
      </c>
      <c r="M98" s="31">
        <v>0</v>
      </c>
      <c r="N98" s="31">
        <v>0</v>
      </c>
      <c r="O98" s="31">
        <v>0</v>
      </c>
      <c r="P98" s="31">
        <v>0</v>
      </c>
      <c r="Q98" s="31">
        <v>0</v>
      </c>
      <c r="R98" s="31">
        <v>0</v>
      </c>
      <c r="S98" s="31">
        <v>0</v>
      </c>
      <c r="T98" s="31">
        <v>0</v>
      </c>
      <c r="U98" s="31">
        <v>0</v>
      </c>
      <c r="V98" s="31">
        <v>0</v>
      </c>
      <c r="W98" s="31">
        <v>0</v>
      </c>
      <c r="X98" s="31">
        <v>0</v>
      </c>
      <c r="Y98" s="31">
        <v>0</v>
      </c>
      <c r="Z98" s="31">
        <v>0</v>
      </c>
      <c r="AA98" s="31">
        <v>0</v>
      </c>
      <c r="AB98" s="31">
        <v>0</v>
      </c>
      <c r="AC98" s="31">
        <v>0</v>
      </c>
      <c r="AD98" s="31">
        <v>0</v>
      </c>
      <c r="AE98" s="31">
        <v>0</v>
      </c>
      <c r="AF98" s="32">
        <v>0</v>
      </c>
    </row>
    <row r="99" spans="1:32" s="4" customFormat="1" ht="15" customHeight="1" x14ac:dyDescent="0.25">
      <c r="A99" s="7"/>
      <c r="B99" s="12" t="s">
        <v>89</v>
      </c>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2"/>
    </row>
    <row r="100" spans="1:32" s="4" customFormat="1" ht="15" customHeight="1" x14ac:dyDescent="0.25">
      <c r="A100" s="7" t="s">
        <v>23</v>
      </c>
      <c r="B100" s="10" t="s">
        <v>90</v>
      </c>
      <c r="C100" s="31">
        <v>1934.62023</v>
      </c>
      <c r="D100" s="31">
        <v>-3377420.0301599996</v>
      </c>
      <c r="E100" s="31">
        <v>-4579.3847099999994</v>
      </c>
      <c r="F100" s="31">
        <v>0</v>
      </c>
      <c r="G100" s="31">
        <v>-39918.151709999998</v>
      </c>
      <c r="H100" s="31">
        <v>-1801.6229799999999</v>
      </c>
      <c r="I100" s="31">
        <v>4.812029500000004</v>
      </c>
      <c r="J100" s="31">
        <v>2528.7690600000001</v>
      </c>
      <c r="K100" s="31">
        <v>226.08296999999999</v>
      </c>
      <c r="L100" s="31">
        <v>-10806.100460000001</v>
      </c>
      <c r="M100" s="31">
        <v>950.84578999999997</v>
      </c>
      <c r="N100" s="31">
        <v>0</v>
      </c>
      <c r="O100" s="31">
        <v>0</v>
      </c>
      <c r="P100" s="31">
        <v>42542.528120000003</v>
      </c>
      <c r="Q100" s="31">
        <v>0</v>
      </c>
      <c r="R100" s="31">
        <v>31873.51</v>
      </c>
      <c r="S100" s="31">
        <v>-1964.2558928639999</v>
      </c>
      <c r="T100" s="31">
        <v>-954703.16316000011</v>
      </c>
      <c r="U100" s="31">
        <v>-1902.1247500000002</v>
      </c>
      <c r="V100" s="31">
        <v>-8250.9264000000003</v>
      </c>
      <c r="W100" s="31">
        <v>-431201.03536000004</v>
      </c>
      <c r="X100" s="31">
        <v>-19744.085549999996</v>
      </c>
      <c r="Y100" s="31">
        <v>-275252.234</v>
      </c>
      <c r="Z100" s="31">
        <v>-21997.473149999998</v>
      </c>
      <c r="AA100" s="31">
        <v>267</v>
      </c>
      <c r="AB100" s="31">
        <v>-53544.217629999999</v>
      </c>
      <c r="AC100" s="31">
        <v>5259.9162399999996</v>
      </c>
      <c r="AD100" s="31">
        <v>29949.538820000002</v>
      </c>
      <c r="AE100" s="31">
        <v>0</v>
      </c>
      <c r="AF100" s="32">
        <v>676.57653000000005</v>
      </c>
    </row>
    <row r="101" spans="1:32" s="4" customFormat="1" ht="15" customHeight="1" x14ac:dyDescent="0.25">
      <c r="A101" s="7"/>
      <c r="B101" s="12" t="s">
        <v>91</v>
      </c>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2"/>
    </row>
    <row r="102" spans="1:32" s="4" customFormat="1" ht="15" customHeight="1" x14ac:dyDescent="0.25">
      <c r="A102" s="7" t="s">
        <v>24</v>
      </c>
      <c r="B102" s="10" t="s">
        <v>92</v>
      </c>
      <c r="C102" s="31">
        <v>276086.84789999999</v>
      </c>
      <c r="D102" s="31">
        <v>1895294.1096400002</v>
      </c>
      <c r="E102" s="31">
        <v>143123.77421</v>
      </c>
      <c r="F102" s="31">
        <v>-12692.013660000001</v>
      </c>
      <c r="G102" s="31">
        <v>0</v>
      </c>
      <c r="H102" s="31">
        <v>5104.4339199999995</v>
      </c>
      <c r="I102" s="31">
        <v>27306.883140000002</v>
      </c>
      <c r="J102" s="31">
        <v>8076.6685700000007</v>
      </c>
      <c r="K102" s="31">
        <v>0</v>
      </c>
      <c r="L102" s="31">
        <v>10705.05515</v>
      </c>
      <c r="M102" s="31">
        <v>0</v>
      </c>
      <c r="N102" s="31">
        <v>0</v>
      </c>
      <c r="O102" s="31">
        <v>5585.2042099999999</v>
      </c>
      <c r="P102" s="31">
        <v>282400.16502999997</v>
      </c>
      <c r="Q102" s="31">
        <v>1327.97109</v>
      </c>
      <c r="R102" s="31">
        <v>-1120781.193</v>
      </c>
      <c r="S102" s="31">
        <v>38592.118029999998</v>
      </c>
      <c r="T102" s="31">
        <v>13814.251279999999</v>
      </c>
      <c r="U102" s="31">
        <v>0</v>
      </c>
      <c r="V102" s="31">
        <v>0</v>
      </c>
      <c r="W102" s="31">
        <v>2357569.2166900001</v>
      </c>
      <c r="X102" s="31">
        <v>173551.72929999995</v>
      </c>
      <c r="Y102" s="31">
        <v>486195.45400000003</v>
      </c>
      <c r="Z102" s="31">
        <v>-464916.17535999999</v>
      </c>
      <c r="AA102" s="31">
        <v>-37193</v>
      </c>
      <c r="AB102" s="31">
        <v>241638.43002</v>
      </c>
      <c r="AC102" s="31">
        <v>2079.9627300000002</v>
      </c>
      <c r="AD102" s="31">
        <v>-2.3293499999966474</v>
      </c>
      <c r="AE102" s="31">
        <v>-3144.6380700000004</v>
      </c>
      <c r="AF102" s="32">
        <v>0</v>
      </c>
    </row>
    <row r="103" spans="1:32" s="4" customFormat="1" ht="15" customHeight="1" x14ac:dyDescent="0.25">
      <c r="A103" s="7"/>
      <c r="B103" s="12" t="s">
        <v>93</v>
      </c>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2"/>
    </row>
    <row r="104" spans="1:32" s="4" customFormat="1" ht="15" customHeight="1" x14ac:dyDescent="0.25">
      <c r="A104" s="7" t="s">
        <v>25</v>
      </c>
      <c r="B104" s="10" t="s">
        <v>8</v>
      </c>
      <c r="C104" s="31">
        <v>0</v>
      </c>
      <c r="D104" s="31">
        <v>0</v>
      </c>
      <c r="E104" s="31">
        <v>0</v>
      </c>
      <c r="F104" s="31">
        <v>0</v>
      </c>
      <c r="G104" s="31">
        <v>0</v>
      </c>
      <c r="H104" s="31">
        <v>0</v>
      </c>
      <c r="I104" s="31">
        <v>0</v>
      </c>
      <c r="J104" s="31">
        <v>0</v>
      </c>
      <c r="K104" s="31">
        <v>0</v>
      </c>
      <c r="L104" s="31">
        <v>460.98793999999998</v>
      </c>
      <c r="M104" s="31">
        <v>-394.05034000000001</v>
      </c>
      <c r="N104" s="31">
        <v>-1549.67391</v>
      </c>
      <c r="O104" s="31">
        <v>249.40196</v>
      </c>
      <c r="P104" s="31">
        <v>0</v>
      </c>
      <c r="Q104" s="31">
        <v>0</v>
      </c>
      <c r="R104" s="31">
        <v>0</v>
      </c>
      <c r="S104" s="31">
        <v>0</v>
      </c>
      <c r="T104" s="31">
        <v>0</v>
      </c>
      <c r="U104" s="31">
        <v>0</v>
      </c>
      <c r="V104" s="31">
        <v>0</v>
      </c>
      <c r="W104" s="31">
        <v>0</v>
      </c>
      <c r="X104" s="31">
        <v>0</v>
      </c>
      <c r="Y104" s="31">
        <v>0</v>
      </c>
      <c r="Z104" s="31">
        <v>0</v>
      </c>
      <c r="AA104" s="31">
        <v>0</v>
      </c>
      <c r="AB104" s="31">
        <v>14.718209999999999</v>
      </c>
      <c r="AC104" s="31">
        <v>0</v>
      </c>
      <c r="AD104" s="31">
        <v>-2830.1097</v>
      </c>
      <c r="AE104" s="31">
        <v>0</v>
      </c>
      <c r="AF104" s="32">
        <v>0</v>
      </c>
    </row>
    <row r="105" spans="1:32" s="4" customFormat="1" ht="15" customHeight="1" x14ac:dyDescent="0.25">
      <c r="A105" s="7"/>
      <c r="B105" s="12" t="s">
        <v>50</v>
      </c>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2"/>
    </row>
    <row r="106" spans="1:32" s="4" customFormat="1" ht="15" customHeight="1" x14ac:dyDescent="0.25">
      <c r="A106" s="7" t="s">
        <v>26</v>
      </c>
      <c r="B106" s="10" t="s">
        <v>94</v>
      </c>
      <c r="C106" s="31">
        <v>106757.21722000001</v>
      </c>
      <c r="D106" s="31">
        <v>4578915.3038999997</v>
      </c>
      <c r="E106" s="31">
        <v>23234.294140000002</v>
      </c>
      <c r="F106" s="31">
        <v>6494.5184900000004</v>
      </c>
      <c r="G106" s="31">
        <v>237361.36169999998</v>
      </c>
      <c r="H106" s="31">
        <v>251499.15656</v>
      </c>
      <c r="I106" s="31">
        <v>123073.92359000001</v>
      </c>
      <c r="J106" s="31">
        <v>15218.449409999999</v>
      </c>
      <c r="K106" s="31">
        <v>-148576.89614</v>
      </c>
      <c r="L106" s="31">
        <v>220622.25993999999</v>
      </c>
      <c r="M106" s="31">
        <v>36907.927320000003</v>
      </c>
      <c r="N106" s="31">
        <v>23243.562730000001</v>
      </c>
      <c r="O106" s="31">
        <v>12970.82208</v>
      </c>
      <c r="P106" s="31">
        <v>140457.03772999998</v>
      </c>
      <c r="Q106" s="31">
        <v>6885.46047</v>
      </c>
      <c r="R106" s="31">
        <v>5003473.0429999996</v>
      </c>
      <c r="S106" s="31">
        <v>199888.56677999999</v>
      </c>
      <c r="T106" s="31">
        <v>2132776.9513300001</v>
      </c>
      <c r="U106" s="31">
        <v>13247.82043</v>
      </c>
      <c r="V106" s="31">
        <v>41764.065439999998</v>
      </c>
      <c r="W106" s="31">
        <v>79243.800439999992</v>
      </c>
      <c r="X106" s="31">
        <v>43959.723939999996</v>
      </c>
      <c r="Y106" s="31">
        <v>641199.25</v>
      </c>
      <c r="Z106" s="31">
        <v>145843.68933000002</v>
      </c>
      <c r="AA106" s="31">
        <v>-4797</v>
      </c>
      <c r="AB106" s="31">
        <v>0</v>
      </c>
      <c r="AC106" s="31">
        <v>0</v>
      </c>
      <c r="AD106" s="31">
        <v>-3518.45219</v>
      </c>
      <c r="AE106" s="31">
        <v>0</v>
      </c>
      <c r="AF106" s="32">
        <v>0</v>
      </c>
    </row>
    <row r="107" spans="1:32" s="4" customFormat="1" ht="15" customHeight="1" x14ac:dyDescent="0.25">
      <c r="A107" s="7"/>
      <c r="B107" s="12" t="s">
        <v>95</v>
      </c>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2"/>
    </row>
    <row r="108" spans="1:32" s="4" customFormat="1" ht="15" customHeight="1" x14ac:dyDescent="0.25">
      <c r="A108" s="7" t="s">
        <v>27</v>
      </c>
      <c r="B108" s="10" t="s">
        <v>96</v>
      </c>
      <c r="C108" s="31">
        <v>0</v>
      </c>
      <c r="D108" s="31">
        <v>-127551.37145000001</v>
      </c>
      <c r="E108" s="31">
        <v>0</v>
      </c>
      <c r="F108" s="31">
        <v>0</v>
      </c>
      <c r="G108" s="31">
        <v>-2.32599</v>
      </c>
      <c r="H108" s="31">
        <v>-8.5999999999999993E-2</v>
      </c>
      <c r="I108" s="31">
        <v>0</v>
      </c>
      <c r="J108" s="31">
        <v>0</v>
      </c>
      <c r="K108" s="31">
        <v>0</v>
      </c>
      <c r="L108" s="31">
        <v>0</v>
      </c>
      <c r="M108" s="31">
        <v>0</v>
      </c>
      <c r="N108" s="31">
        <v>0</v>
      </c>
      <c r="O108" s="31">
        <v>0</v>
      </c>
      <c r="P108" s="31">
        <v>0</v>
      </c>
      <c r="Q108" s="31">
        <v>0</v>
      </c>
      <c r="R108" s="31">
        <v>0</v>
      </c>
      <c r="S108" s="31">
        <v>0</v>
      </c>
      <c r="T108" s="31">
        <v>0</v>
      </c>
      <c r="U108" s="31">
        <v>0</v>
      </c>
      <c r="V108" s="31">
        <v>0</v>
      </c>
      <c r="W108" s="31">
        <v>0</v>
      </c>
      <c r="X108" s="31">
        <v>0</v>
      </c>
      <c r="Y108" s="31">
        <v>-19146.966</v>
      </c>
      <c r="Z108" s="31">
        <v>0</v>
      </c>
      <c r="AA108" s="31">
        <v>0</v>
      </c>
      <c r="AB108" s="31">
        <v>0</v>
      </c>
      <c r="AC108" s="31">
        <v>0</v>
      </c>
      <c r="AD108" s="31">
        <v>0</v>
      </c>
      <c r="AE108" s="31">
        <v>0</v>
      </c>
      <c r="AF108" s="32">
        <v>0</v>
      </c>
    </row>
    <row r="109" spans="1:32" s="4" customFormat="1" ht="15" customHeight="1" x14ac:dyDescent="0.25">
      <c r="A109" s="7"/>
      <c r="B109" s="12" t="s">
        <v>97</v>
      </c>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2"/>
    </row>
    <row r="110" spans="1:32" s="4" customFormat="1" ht="15" customHeight="1" x14ac:dyDescent="0.25">
      <c r="A110" s="7" t="s">
        <v>28</v>
      </c>
      <c r="B110" s="10" t="s">
        <v>98</v>
      </c>
      <c r="C110" s="31">
        <v>27099.098679999999</v>
      </c>
      <c r="D110" s="31">
        <v>408849.91989999998</v>
      </c>
      <c r="E110" s="31">
        <v>21970.395550000001</v>
      </c>
      <c r="F110" s="31">
        <v>8226.1596599999993</v>
      </c>
      <c r="G110" s="31">
        <v>8813.4790099999991</v>
      </c>
      <c r="H110" s="31">
        <v>2287.5758300000002</v>
      </c>
      <c r="I110" s="31">
        <v>8099.4049199999999</v>
      </c>
      <c r="J110" s="31">
        <v>1673.2286200000001</v>
      </c>
      <c r="K110" s="31">
        <v>2218.1526899999999</v>
      </c>
      <c r="L110" s="31">
        <v>13176.83707</v>
      </c>
      <c r="M110" s="31">
        <v>2047.863670000002</v>
      </c>
      <c r="N110" s="31">
        <v>530.63722999999993</v>
      </c>
      <c r="O110" s="31">
        <v>2191.09737</v>
      </c>
      <c r="P110" s="31">
        <v>79357.474519999989</v>
      </c>
      <c r="Q110" s="31">
        <v>301.02717999999999</v>
      </c>
      <c r="R110" s="31">
        <v>892266.25899999996</v>
      </c>
      <c r="S110" s="31">
        <v>7927.9734600000002</v>
      </c>
      <c r="T110" s="31">
        <v>444312.54625999997</v>
      </c>
      <c r="U110" s="31">
        <v>3028.4779800000001</v>
      </c>
      <c r="V110" s="31">
        <v>4601.6528899999994</v>
      </c>
      <c r="W110" s="31">
        <v>274450.75938999996</v>
      </c>
      <c r="X110" s="31">
        <v>19621.224869999936</v>
      </c>
      <c r="Y110" s="31">
        <v>497974.799</v>
      </c>
      <c r="Z110" s="31">
        <v>1308.7940100000001</v>
      </c>
      <c r="AA110" s="31">
        <v>12217</v>
      </c>
      <c r="AB110" s="31">
        <v>24603.795649999505</v>
      </c>
      <c r="AC110" s="31">
        <v>56931.343209999854</v>
      </c>
      <c r="AD110" s="31">
        <v>11449.745919999999</v>
      </c>
      <c r="AE110" s="31">
        <v>-1538.9162899999999</v>
      </c>
      <c r="AF110" s="32">
        <v>-473.58805000000001</v>
      </c>
    </row>
    <row r="111" spans="1:32" s="4" customFormat="1" ht="15" customHeight="1" x14ac:dyDescent="0.25">
      <c r="A111" s="7"/>
      <c r="B111" s="12" t="s">
        <v>99</v>
      </c>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2"/>
    </row>
    <row r="112" spans="1:32" s="4" customFormat="1" ht="15" customHeight="1" x14ac:dyDescent="0.25">
      <c r="A112" s="7" t="s">
        <v>29</v>
      </c>
      <c r="B112" s="10" t="s">
        <v>100</v>
      </c>
      <c r="C112" s="31">
        <v>0</v>
      </c>
      <c r="D112" s="31">
        <v>0</v>
      </c>
      <c r="E112" s="31">
        <v>0</v>
      </c>
      <c r="F112" s="31">
        <v>0</v>
      </c>
      <c r="G112" s="31">
        <v>0</v>
      </c>
      <c r="H112" s="31">
        <v>0</v>
      </c>
      <c r="I112" s="31">
        <v>0</v>
      </c>
      <c r="J112" s="31">
        <v>0</v>
      </c>
      <c r="K112" s="31">
        <v>0</v>
      </c>
      <c r="L112" s="31">
        <v>0</v>
      </c>
      <c r="M112" s="31">
        <v>0</v>
      </c>
      <c r="N112" s="31">
        <v>0</v>
      </c>
      <c r="O112" s="31">
        <v>0</v>
      </c>
      <c r="P112" s="31">
        <v>0</v>
      </c>
      <c r="Q112" s="31">
        <v>0</v>
      </c>
      <c r="R112" s="31">
        <v>0</v>
      </c>
      <c r="S112" s="31">
        <v>0</v>
      </c>
      <c r="T112" s="31">
        <v>0</v>
      </c>
      <c r="U112" s="31">
        <v>0</v>
      </c>
      <c r="V112" s="31">
        <v>0</v>
      </c>
      <c r="W112" s="31">
        <v>0</v>
      </c>
      <c r="X112" s="31">
        <v>0</v>
      </c>
      <c r="Y112" s="31">
        <v>0</v>
      </c>
      <c r="Z112" s="31">
        <v>0</v>
      </c>
      <c r="AA112" s="31">
        <v>0</v>
      </c>
      <c r="AB112" s="31">
        <v>0</v>
      </c>
      <c r="AC112" s="31">
        <v>0</v>
      </c>
      <c r="AD112" s="31">
        <v>0</v>
      </c>
      <c r="AE112" s="31">
        <v>0</v>
      </c>
      <c r="AF112" s="32">
        <v>0</v>
      </c>
    </row>
    <row r="113" spans="1:32" s="4" customFormat="1" ht="15" customHeight="1" x14ac:dyDescent="0.25">
      <c r="A113" s="7"/>
      <c r="B113" s="12" t="s">
        <v>101</v>
      </c>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3"/>
    </row>
    <row r="114" spans="1:32" s="1" customFormat="1" ht="15" customHeight="1" x14ac:dyDescent="0.25">
      <c r="A114" s="14"/>
      <c r="B114" s="15" t="s">
        <v>51</v>
      </c>
      <c r="C114" s="28">
        <v>829097.96721000003</v>
      </c>
      <c r="D114" s="28">
        <v>6794558.5989499995</v>
      </c>
      <c r="E114" s="28">
        <v>311349.07919000002</v>
      </c>
      <c r="F114" s="28">
        <v>323428.66449</v>
      </c>
      <c r="G114" s="28">
        <v>394564.03178000002</v>
      </c>
      <c r="H114" s="28">
        <v>419938.58932999999</v>
      </c>
      <c r="I114" s="28">
        <v>205985.02367950001</v>
      </c>
      <c r="J114" s="28">
        <v>47866.372560000003</v>
      </c>
      <c r="K114" s="28">
        <v>49065.709519999989</v>
      </c>
      <c r="L114" s="28">
        <v>665903.19464000012</v>
      </c>
      <c r="M114" s="28">
        <v>119963.65144000002</v>
      </c>
      <c r="N114" s="28">
        <v>40239.856050000002</v>
      </c>
      <c r="O114" s="28">
        <v>41709.393680000001</v>
      </c>
      <c r="P114" s="28">
        <v>1754757.2053999999</v>
      </c>
      <c r="Q114" s="28">
        <v>38514.458739999995</v>
      </c>
      <c r="R114" s="28">
        <v>9332546.1140000001</v>
      </c>
      <c r="S114" s="28">
        <v>325694.40237713599</v>
      </c>
      <c r="T114" s="28">
        <v>3881200.5857100002</v>
      </c>
      <c r="U114" s="28">
        <v>44375.173660000008</v>
      </c>
      <c r="V114" s="28">
        <v>63433.448550000001</v>
      </c>
      <c r="W114" s="28">
        <v>3848126.0661399998</v>
      </c>
      <c r="X114" s="28">
        <v>409224.93633999984</v>
      </c>
      <c r="Y114" s="28">
        <v>4116139.9309999999</v>
      </c>
      <c r="Z114" s="28">
        <v>645354.88163999992</v>
      </c>
      <c r="AA114" s="28">
        <v>230800</v>
      </c>
      <c r="AB114" s="28">
        <v>492712.72624999954</v>
      </c>
      <c r="AC114" s="28">
        <v>64271.222179999852</v>
      </c>
      <c r="AD114" s="28">
        <v>81540.061889999997</v>
      </c>
      <c r="AE114" s="28">
        <v>-4683.5543600000001</v>
      </c>
      <c r="AF114" s="30">
        <v>202.98848000000004</v>
      </c>
    </row>
    <row r="115" spans="1:32" ht="15" customHeight="1" x14ac:dyDescent="0.25">
      <c r="A115" s="16"/>
      <c r="B115" s="17" t="s">
        <v>52</v>
      </c>
      <c r="C115" s="27">
        <v>8541065.2422700003</v>
      </c>
      <c r="D115" s="27">
        <v>66837306.559929997</v>
      </c>
      <c r="E115" s="27">
        <v>4867614.0027900012</v>
      </c>
      <c r="F115" s="27">
        <v>4569228.2587900013</v>
      </c>
      <c r="G115" s="27">
        <v>2882582.1104752296</v>
      </c>
      <c r="H115" s="27">
        <v>1774742.1096199998</v>
      </c>
      <c r="I115" s="27">
        <v>1036878.7903000001</v>
      </c>
      <c r="J115" s="27">
        <v>540404.98937999993</v>
      </c>
      <c r="K115" s="27">
        <v>538511.1759400001</v>
      </c>
      <c r="L115" s="27">
        <v>15171724.633889999</v>
      </c>
      <c r="M115" s="27">
        <v>926585.81579000002</v>
      </c>
      <c r="N115" s="27">
        <v>386413.60525999998</v>
      </c>
      <c r="O115" s="27">
        <v>536560.33154000004</v>
      </c>
      <c r="P115" s="27">
        <v>19455987.549340002</v>
      </c>
      <c r="Q115" s="27">
        <v>38661.225239999992</v>
      </c>
      <c r="R115" s="27">
        <v>95026449.315999985</v>
      </c>
      <c r="S115" s="27">
        <v>523748.45464713598</v>
      </c>
      <c r="T115" s="27">
        <v>43848314.766890004</v>
      </c>
      <c r="U115" s="27">
        <v>836737.98138999986</v>
      </c>
      <c r="V115" s="27">
        <v>711653.78515999997</v>
      </c>
      <c r="W115" s="27">
        <v>41913002.345479995</v>
      </c>
      <c r="X115" s="27">
        <v>5026859.2001399994</v>
      </c>
      <c r="Y115" s="27">
        <v>58466407.134000011</v>
      </c>
      <c r="Z115" s="27">
        <v>2294746.9153599995</v>
      </c>
      <c r="AA115" s="27">
        <v>3716935</v>
      </c>
      <c r="AB115" s="27">
        <v>3443638.4591299994</v>
      </c>
      <c r="AC115" s="27">
        <v>13323930.018810002</v>
      </c>
      <c r="AD115" s="27">
        <v>1499798.1814999979</v>
      </c>
      <c r="AE115" s="27">
        <v>130108.28992999998</v>
      </c>
      <c r="AF115" s="29">
        <v>1307147.3982899997</v>
      </c>
    </row>
    <row r="116" spans="1:32" ht="15" customHeight="1" x14ac:dyDescent="0.25">
      <c r="A116" s="1"/>
      <c r="B116" s="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row>
    <row r="117" spans="1:32" ht="15" customHeight="1" x14ac:dyDescent="0.25">
      <c r="A117" s="1"/>
      <c r="B117" s="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row>
    <row r="118" spans="1:32" ht="15" customHeight="1" x14ac:dyDescent="0.25">
      <c r="A118" s="1"/>
      <c r="B118" s="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row>
    <row r="119" spans="1:32" ht="15" customHeight="1" x14ac:dyDescent="0.25">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row>
    <row r="120" spans="1:32" ht="15" customHeight="1" x14ac:dyDescent="0.25">
      <c r="A120" s="33" t="s">
        <v>154</v>
      </c>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row>
    <row r="121" spans="1:32" x14ac:dyDescent="0.25">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row>
    <row r="122" spans="1:32" ht="30" customHeight="1" x14ac:dyDescent="0.25">
      <c r="A122" s="58"/>
      <c r="B122" s="49"/>
      <c r="C122" s="44" t="s">
        <v>137</v>
      </c>
      <c r="D122" s="46" t="s">
        <v>31</v>
      </c>
      <c r="E122" s="46" t="s">
        <v>32</v>
      </c>
      <c r="F122" s="46" t="s">
        <v>102</v>
      </c>
      <c r="G122" s="46" t="s">
        <v>1</v>
      </c>
      <c r="H122" s="46" t="s">
        <v>34</v>
      </c>
      <c r="I122" s="46" t="s">
        <v>35</v>
      </c>
      <c r="J122" s="46" t="s">
        <v>56</v>
      </c>
      <c r="K122" s="46" t="s">
        <v>391</v>
      </c>
      <c r="L122" s="46" t="s">
        <v>103</v>
      </c>
      <c r="M122" s="46" t="s">
        <v>156</v>
      </c>
      <c r="N122" s="46" t="s">
        <v>157</v>
      </c>
      <c r="O122" s="46" t="s">
        <v>159</v>
      </c>
      <c r="P122" s="46" t="s">
        <v>36</v>
      </c>
      <c r="Q122" s="46" t="s">
        <v>104</v>
      </c>
      <c r="R122" s="46" t="s">
        <v>2</v>
      </c>
      <c r="S122" s="46" t="s">
        <v>37</v>
      </c>
      <c r="T122" s="46" t="s">
        <v>54</v>
      </c>
      <c r="U122" s="46" t="s">
        <v>33</v>
      </c>
      <c r="V122" s="46" t="s">
        <v>55</v>
      </c>
      <c r="W122" s="46" t="s">
        <v>30</v>
      </c>
      <c r="X122" s="46" t="s">
        <v>105</v>
      </c>
      <c r="Y122" s="46" t="s">
        <v>38</v>
      </c>
      <c r="Z122" s="46" t="s">
        <v>57</v>
      </c>
      <c r="AA122" s="46" t="s">
        <v>155</v>
      </c>
      <c r="AB122" s="46" t="s">
        <v>0</v>
      </c>
      <c r="AC122" s="46" t="s">
        <v>58</v>
      </c>
      <c r="AD122" s="46" t="s">
        <v>39</v>
      </c>
      <c r="AE122" s="46" t="s">
        <v>393</v>
      </c>
      <c r="AF122" s="47" t="s">
        <v>106</v>
      </c>
    </row>
    <row r="123" spans="1:32" x14ac:dyDescent="0.25">
      <c r="A123" s="57"/>
      <c r="B123" s="15" t="s">
        <v>138</v>
      </c>
      <c r="C123" s="48">
        <v>5264699.7747299997</v>
      </c>
      <c r="D123" s="48">
        <v>37658946.462200001</v>
      </c>
      <c r="E123" s="48">
        <v>2063885.5525999998</v>
      </c>
      <c r="F123" s="48">
        <v>1078550.0719000001</v>
      </c>
      <c r="G123" s="48">
        <v>310955.80840823991</v>
      </c>
      <c r="H123" s="48">
        <v>457419.59208000003</v>
      </c>
      <c r="I123" s="48">
        <v>193319.60753000001</v>
      </c>
      <c r="J123" s="48">
        <v>59672.02953</v>
      </c>
      <c r="K123" s="48">
        <v>0</v>
      </c>
      <c r="L123" s="48">
        <v>2445852.2895200001</v>
      </c>
      <c r="M123" s="48">
        <v>288697.61429000017</v>
      </c>
      <c r="N123" s="48">
        <v>134036.77495000005</v>
      </c>
      <c r="O123" s="48">
        <v>267301.30218</v>
      </c>
      <c r="P123" s="48">
        <v>11804052.544980001</v>
      </c>
      <c r="Q123" s="48">
        <v>0</v>
      </c>
      <c r="R123" s="48">
        <v>48231514.620999999</v>
      </c>
      <c r="S123" s="48">
        <v>49340.052219999998</v>
      </c>
      <c r="T123" s="48">
        <v>26054473.916679997</v>
      </c>
      <c r="U123" s="48">
        <v>714534.23985999997</v>
      </c>
      <c r="V123" s="48">
        <v>636169.38277000003</v>
      </c>
      <c r="W123" s="48">
        <v>29084779.242169999</v>
      </c>
      <c r="X123" s="48">
        <v>4280045.4196599992</v>
      </c>
      <c r="Y123" s="48">
        <v>40288073.531000003</v>
      </c>
      <c r="Z123" s="48">
        <v>811380.48913999996</v>
      </c>
      <c r="AA123" s="63">
        <v>3516033</v>
      </c>
      <c r="AB123" s="48">
        <v>2003607.1129299998</v>
      </c>
      <c r="AC123" s="48">
        <v>0</v>
      </c>
      <c r="AD123" s="48">
        <v>325896.40727999998</v>
      </c>
      <c r="AE123" s="48">
        <v>109230.27002999996</v>
      </c>
      <c r="AF123" s="52">
        <v>1327120.1249599997</v>
      </c>
    </row>
    <row r="124" spans="1:32" x14ac:dyDescent="0.25">
      <c r="A124" s="57"/>
      <c r="B124" s="140" t="s">
        <v>147</v>
      </c>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52"/>
    </row>
    <row r="125" spans="1:32" x14ac:dyDescent="0.25">
      <c r="A125" s="50"/>
      <c r="B125" s="79" t="s">
        <v>139</v>
      </c>
      <c r="C125" s="38">
        <v>3813.04189</v>
      </c>
      <c r="D125" s="38">
        <v>0</v>
      </c>
      <c r="E125" s="38">
        <v>0</v>
      </c>
      <c r="F125" s="38">
        <v>0</v>
      </c>
      <c r="G125" s="38">
        <v>0</v>
      </c>
      <c r="H125" s="38">
        <v>0</v>
      </c>
      <c r="I125" s="38">
        <v>0</v>
      </c>
      <c r="J125" s="38">
        <v>0</v>
      </c>
      <c r="K125" s="38">
        <v>0</v>
      </c>
      <c r="L125" s="38">
        <v>0</v>
      </c>
      <c r="M125" s="38">
        <v>0</v>
      </c>
      <c r="N125" s="38">
        <v>0</v>
      </c>
      <c r="O125" s="38">
        <v>0</v>
      </c>
      <c r="P125" s="38">
        <v>0</v>
      </c>
      <c r="Q125" s="38">
        <v>0</v>
      </c>
      <c r="R125" s="38">
        <v>59481.347000000002</v>
      </c>
      <c r="S125" s="38">
        <v>0</v>
      </c>
      <c r="T125" s="38">
        <v>0</v>
      </c>
      <c r="U125" s="38">
        <v>0</v>
      </c>
      <c r="V125" s="38">
        <v>0</v>
      </c>
      <c r="W125" s="38">
        <v>0</v>
      </c>
      <c r="X125" s="38">
        <v>0</v>
      </c>
      <c r="Y125" s="38">
        <v>0</v>
      </c>
      <c r="Z125" s="38">
        <v>4715.0373</v>
      </c>
      <c r="AA125" s="64">
        <v>0</v>
      </c>
      <c r="AB125" s="38">
        <v>0</v>
      </c>
      <c r="AC125" s="38">
        <v>0</v>
      </c>
      <c r="AD125" s="38">
        <v>0</v>
      </c>
      <c r="AE125" s="38">
        <v>0</v>
      </c>
      <c r="AF125" s="39">
        <v>5045.3043899999993</v>
      </c>
    </row>
    <row r="126" spans="1:32" x14ac:dyDescent="0.25">
      <c r="A126" s="50"/>
      <c r="B126" s="141" t="s">
        <v>146</v>
      </c>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9"/>
    </row>
    <row r="127" spans="1:32" x14ac:dyDescent="0.25">
      <c r="A127" s="50"/>
      <c r="B127" s="79" t="s">
        <v>140</v>
      </c>
      <c r="C127" s="38">
        <v>223267.26390000002</v>
      </c>
      <c r="D127" s="38">
        <v>514947.85200000001</v>
      </c>
      <c r="E127" s="38">
        <v>1720095.7290699999</v>
      </c>
      <c r="F127" s="38">
        <v>168652.50246000002</v>
      </c>
      <c r="G127" s="38">
        <v>285695.49595292995</v>
      </c>
      <c r="H127" s="38">
        <v>77243.149209999989</v>
      </c>
      <c r="I127" s="38">
        <v>2814.83302</v>
      </c>
      <c r="J127" s="38">
        <v>3421.76217</v>
      </c>
      <c r="K127" s="38">
        <v>0</v>
      </c>
      <c r="L127" s="38">
        <v>658058.65076999995</v>
      </c>
      <c r="M127" s="38">
        <v>80840.457670000003</v>
      </c>
      <c r="N127" s="38">
        <v>5479.9872300000006</v>
      </c>
      <c r="O127" s="38">
        <v>2816.8333299999999</v>
      </c>
      <c r="P127" s="38">
        <v>178138.80220999999</v>
      </c>
      <c r="Q127" s="38">
        <v>0</v>
      </c>
      <c r="R127" s="38">
        <v>1541570.425</v>
      </c>
      <c r="S127" s="38">
        <v>7.38</v>
      </c>
      <c r="T127" s="38">
        <v>357899.15610000002</v>
      </c>
      <c r="U127" s="38">
        <v>623893.11849999998</v>
      </c>
      <c r="V127" s="38">
        <v>246532.74702000001</v>
      </c>
      <c r="W127" s="38">
        <v>1258824.71257</v>
      </c>
      <c r="X127" s="38">
        <v>249845.45712000001</v>
      </c>
      <c r="Y127" s="38">
        <v>219742.75099999999</v>
      </c>
      <c r="Z127" s="38">
        <v>63087.965210000002</v>
      </c>
      <c r="AA127" s="64">
        <v>291070</v>
      </c>
      <c r="AB127" s="38">
        <v>600.05876000000001</v>
      </c>
      <c r="AC127" s="38">
        <v>0</v>
      </c>
      <c r="AD127" s="38">
        <v>260548.70433999997</v>
      </c>
      <c r="AE127" s="38">
        <v>2139.7844099999998</v>
      </c>
      <c r="AF127" s="39">
        <v>0</v>
      </c>
    </row>
    <row r="128" spans="1:32" x14ac:dyDescent="0.25">
      <c r="A128" s="50"/>
      <c r="B128" s="141" t="s">
        <v>148</v>
      </c>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9"/>
    </row>
    <row r="129" spans="1:32" x14ac:dyDescent="0.25">
      <c r="A129" s="50"/>
      <c r="B129" s="79" t="s">
        <v>141</v>
      </c>
      <c r="C129" s="38">
        <v>3017584.8673799997</v>
      </c>
      <c r="D129" s="38">
        <v>14049508.89655</v>
      </c>
      <c r="E129" s="38">
        <v>0</v>
      </c>
      <c r="F129" s="38">
        <v>0</v>
      </c>
      <c r="G129" s="38">
        <v>5128.4168382200005</v>
      </c>
      <c r="H129" s="38">
        <v>309866.14355000004</v>
      </c>
      <c r="I129" s="38">
        <v>162806.65799297002</v>
      </c>
      <c r="J129" s="38">
        <v>48295.043269999995</v>
      </c>
      <c r="K129" s="38">
        <v>0</v>
      </c>
      <c r="L129" s="38">
        <v>1409995.8246800001</v>
      </c>
      <c r="M129" s="38">
        <v>133550.34231000009</v>
      </c>
      <c r="N129" s="38">
        <v>71480.35715000004</v>
      </c>
      <c r="O129" s="38">
        <v>130744.04368</v>
      </c>
      <c r="P129" s="38">
        <v>4662880.1851000004</v>
      </c>
      <c r="Q129" s="38">
        <v>0</v>
      </c>
      <c r="R129" s="38">
        <v>16794146.107000001</v>
      </c>
      <c r="S129" s="38">
        <v>48139.429750000003</v>
      </c>
      <c r="T129" s="38">
        <v>14230251.650749998</v>
      </c>
      <c r="U129" s="38">
        <v>20676.706730000002</v>
      </c>
      <c r="V129" s="38">
        <v>130633.95567000001</v>
      </c>
      <c r="W129" s="38">
        <v>9900277.3940900005</v>
      </c>
      <c r="X129" s="38">
        <v>1003007.1495699987</v>
      </c>
      <c r="Y129" s="38">
        <v>13392839.454</v>
      </c>
      <c r="Z129" s="38">
        <v>743540.39225999999</v>
      </c>
      <c r="AA129" s="64">
        <v>1260158</v>
      </c>
      <c r="AB129" s="38">
        <v>1287721.1575799999</v>
      </c>
      <c r="AC129" s="38">
        <v>0</v>
      </c>
      <c r="AD129" s="38">
        <v>62667.153490000004</v>
      </c>
      <c r="AE129" s="38">
        <v>107062.80561999997</v>
      </c>
      <c r="AF129" s="39">
        <v>54259.06467</v>
      </c>
    </row>
    <row r="130" spans="1:32" x14ac:dyDescent="0.25">
      <c r="A130" s="50"/>
      <c r="B130" s="141" t="s">
        <v>149</v>
      </c>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9"/>
    </row>
    <row r="131" spans="1:32" x14ac:dyDescent="0.25">
      <c r="A131" s="50"/>
      <c r="B131" s="79" t="s">
        <v>142</v>
      </c>
      <c r="C131" s="38">
        <v>2020034.6015599999</v>
      </c>
      <c r="D131" s="38">
        <v>23094489.713649999</v>
      </c>
      <c r="E131" s="38">
        <v>343789.82352999999</v>
      </c>
      <c r="F131" s="38">
        <v>909897.56943999999</v>
      </c>
      <c r="G131" s="38">
        <v>20131.895617090002</v>
      </c>
      <c r="H131" s="38">
        <v>70310.299319999991</v>
      </c>
      <c r="I131" s="38">
        <v>27698.116517030001</v>
      </c>
      <c r="J131" s="38">
        <v>7955.2240900000006</v>
      </c>
      <c r="K131" s="38">
        <v>0</v>
      </c>
      <c r="L131" s="38">
        <v>377797.81406999996</v>
      </c>
      <c r="M131" s="38">
        <v>74306.814310000074</v>
      </c>
      <c r="N131" s="38">
        <v>57076.430570000026</v>
      </c>
      <c r="O131" s="38">
        <v>133740.42517</v>
      </c>
      <c r="P131" s="38">
        <v>6963033.55767</v>
      </c>
      <c r="Q131" s="38">
        <v>0</v>
      </c>
      <c r="R131" s="38">
        <v>29836316.741999999</v>
      </c>
      <c r="S131" s="38">
        <v>1193.2424699999999</v>
      </c>
      <c r="T131" s="38">
        <v>11466323.10983</v>
      </c>
      <c r="U131" s="38">
        <v>69964.414629999999</v>
      </c>
      <c r="V131" s="38">
        <v>259002.68007999999</v>
      </c>
      <c r="W131" s="38">
        <v>17925677.135509998</v>
      </c>
      <c r="X131" s="38">
        <v>3027192.8129700003</v>
      </c>
      <c r="Y131" s="38">
        <v>26675491.326000001</v>
      </c>
      <c r="Z131" s="38">
        <v>37.094370000000005</v>
      </c>
      <c r="AA131" s="64">
        <v>1964805</v>
      </c>
      <c r="AB131" s="38">
        <v>715285.89659000002</v>
      </c>
      <c r="AC131" s="38">
        <v>0</v>
      </c>
      <c r="AD131" s="38">
        <v>2680.5494500000004</v>
      </c>
      <c r="AE131" s="38">
        <v>27.68</v>
      </c>
      <c r="AF131" s="39">
        <v>1267815.7558999998</v>
      </c>
    </row>
    <row r="132" spans="1:32" x14ac:dyDescent="0.25">
      <c r="A132" s="50"/>
      <c r="B132" s="141" t="s">
        <v>150</v>
      </c>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9"/>
    </row>
    <row r="133" spans="1:32" x14ac:dyDescent="0.25">
      <c r="A133" s="57"/>
      <c r="B133" s="15" t="s">
        <v>143</v>
      </c>
      <c r="C133" s="48">
        <v>-164427.85868999999</v>
      </c>
      <c r="D133" s="48">
        <v>-701292.89822999993</v>
      </c>
      <c r="E133" s="48">
        <v>-14660.20679</v>
      </c>
      <c r="F133" s="48">
        <v>-3880.5189300000002</v>
      </c>
      <c r="G133" s="48">
        <v>-23.247050000000002</v>
      </c>
      <c r="H133" s="48">
        <v>-83367.502339999992</v>
      </c>
      <c r="I133" s="48">
        <v>-6504.180150000001</v>
      </c>
      <c r="J133" s="48">
        <v>-857.39534999999989</v>
      </c>
      <c r="K133" s="48">
        <v>0</v>
      </c>
      <c r="L133" s="48">
        <v>-33873.238649999992</v>
      </c>
      <c r="M133" s="48">
        <v>-7114.8464599999988</v>
      </c>
      <c r="N133" s="48">
        <v>-5428.9062700000004</v>
      </c>
      <c r="O133" s="48">
        <v>-9070.100190000001</v>
      </c>
      <c r="P133" s="48">
        <v>-176655.03554000001</v>
      </c>
      <c r="Q133" s="48">
        <v>0</v>
      </c>
      <c r="R133" s="48">
        <v>-1463819.943</v>
      </c>
      <c r="S133" s="48">
        <v>-345.11446688700011</v>
      </c>
      <c r="T133" s="48">
        <v>-765425.34077000001</v>
      </c>
      <c r="U133" s="48">
        <v>-641.88468</v>
      </c>
      <c r="V133" s="48">
        <v>-13554.190919999999</v>
      </c>
      <c r="W133" s="48">
        <v>-460325.40714000002</v>
      </c>
      <c r="X133" s="48">
        <v>-107489.43655999948</v>
      </c>
      <c r="Y133" s="48">
        <v>-741077.527</v>
      </c>
      <c r="Z133" s="48">
        <v>-11387.39882</v>
      </c>
      <c r="AA133" s="63">
        <v>-26010</v>
      </c>
      <c r="AB133" s="48">
        <v>-90964.269680000012</v>
      </c>
      <c r="AC133" s="48">
        <v>0</v>
      </c>
      <c r="AD133" s="48">
        <v>-2064.9039299999999</v>
      </c>
      <c r="AE133" s="48">
        <v>-1204.2834800000003</v>
      </c>
      <c r="AF133" s="52">
        <v>-86303.346470000004</v>
      </c>
    </row>
    <row r="134" spans="1:32" x14ac:dyDescent="0.25">
      <c r="A134" s="57"/>
      <c r="B134" s="140" t="s">
        <v>152</v>
      </c>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52"/>
    </row>
    <row r="135" spans="1:32" x14ac:dyDescent="0.25">
      <c r="A135" s="57"/>
      <c r="B135" s="15" t="s">
        <v>144</v>
      </c>
      <c r="C135" s="48">
        <v>7497697.2670900002</v>
      </c>
      <c r="D135" s="48">
        <v>53486422.927860007</v>
      </c>
      <c r="E135" s="48">
        <v>4489463.3098200001</v>
      </c>
      <c r="F135" s="48">
        <v>4169107.58519</v>
      </c>
      <c r="G135" s="48">
        <v>2371602.9886499997</v>
      </c>
      <c r="H135" s="48">
        <v>1286106.06941</v>
      </c>
      <c r="I135" s="48">
        <v>805163.76743999997</v>
      </c>
      <c r="J135" s="48">
        <v>479125.68885999999</v>
      </c>
      <c r="K135" s="48">
        <v>474400.68610000005</v>
      </c>
      <c r="L135" s="48">
        <v>12918718.10726</v>
      </c>
      <c r="M135" s="48">
        <v>798199.40113999927</v>
      </c>
      <c r="N135" s="48">
        <v>340923.98457999999</v>
      </c>
      <c r="O135" s="48">
        <v>486260.36882999999</v>
      </c>
      <c r="P135" s="48">
        <v>16460982.362749999</v>
      </c>
      <c r="Q135" s="48">
        <v>0</v>
      </c>
      <c r="R135" s="48">
        <v>81104920.791999996</v>
      </c>
      <c r="S135" s="48">
        <v>151679.72904000001</v>
      </c>
      <c r="T135" s="48">
        <v>33316830.328650001</v>
      </c>
      <c r="U135" s="48">
        <v>733860.93586000009</v>
      </c>
      <c r="V135" s="48">
        <v>632408.65415999992</v>
      </c>
      <c r="W135" s="48">
        <v>32671569.775260001</v>
      </c>
      <c r="X135" s="48">
        <v>3816418.7229400002</v>
      </c>
      <c r="Y135" s="48">
        <v>43179739.666000001</v>
      </c>
      <c r="Z135" s="48">
        <v>1449302.0930699999</v>
      </c>
      <c r="AA135" s="63">
        <v>3434909</v>
      </c>
      <c r="AB135" s="48">
        <v>2821720.2846300006</v>
      </c>
      <c r="AC135" s="48">
        <v>0</v>
      </c>
      <c r="AD135" s="48">
        <v>1220396.7981100001</v>
      </c>
      <c r="AE135" s="48">
        <v>133108.18832999998</v>
      </c>
      <c r="AF135" s="52">
        <v>806638.95662000007</v>
      </c>
    </row>
    <row r="136" spans="1:32" x14ac:dyDescent="0.25">
      <c r="A136" s="57"/>
      <c r="B136" s="140" t="s">
        <v>153</v>
      </c>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52"/>
    </row>
    <row r="137" spans="1:32" x14ac:dyDescent="0.25">
      <c r="A137" s="50"/>
      <c r="B137" s="79" t="s">
        <v>139</v>
      </c>
      <c r="C137" s="38">
        <v>0</v>
      </c>
      <c r="D137" s="38">
        <v>206395.09327000001</v>
      </c>
      <c r="E137" s="38">
        <v>0</v>
      </c>
      <c r="F137" s="38">
        <v>0</v>
      </c>
      <c r="G137" s="38">
        <v>0</v>
      </c>
      <c r="H137" s="38">
        <v>0</v>
      </c>
      <c r="I137" s="38">
        <v>0</v>
      </c>
      <c r="J137" s="38">
        <v>0</v>
      </c>
      <c r="K137" s="38">
        <v>0</v>
      </c>
      <c r="L137" s="38">
        <v>0</v>
      </c>
      <c r="M137" s="38">
        <v>0</v>
      </c>
      <c r="N137" s="38">
        <v>0</v>
      </c>
      <c r="O137" s="38">
        <v>0</v>
      </c>
      <c r="P137" s="38">
        <v>0</v>
      </c>
      <c r="Q137" s="38">
        <v>0</v>
      </c>
      <c r="R137" s="38">
        <v>27293.298999999999</v>
      </c>
      <c r="S137" s="38">
        <v>0</v>
      </c>
      <c r="T137" s="38">
        <v>250.76845</v>
      </c>
      <c r="U137" s="38">
        <v>0</v>
      </c>
      <c r="V137" s="38">
        <v>0</v>
      </c>
      <c r="W137" s="38">
        <v>0</v>
      </c>
      <c r="X137" s="38">
        <v>0</v>
      </c>
      <c r="Y137" s="38">
        <v>0</v>
      </c>
      <c r="Z137" s="38">
        <v>0</v>
      </c>
      <c r="AA137" s="64">
        <v>0</v>
      </c>
      <c r="AB137" s="38">
        <v>0</v>
      </c>
      <c r="AC137" s="38">
        <v>0</v>
      </c>
      <c r="AD137" s="38">
        <v>0</v>
      </c>
      <c r="AE137" s="38">
        <v>0</v>
      </c>
      <c r="AF137" s="39">
        <v>0</v>
      </c>
    </row>
    <row r="138" spans="1:32" x14ac:dyDescent="0.25">
      <c r="A138" s="50"/>
      <c r="B138" s="141" t="s">
        <v>146</v>
      </c>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9"/>
    </row>
    <row r="139" spans="1:32" x14ac:dyDescent="0.25">
      <c r="A139" s="50"/>
      <c r="B139" s="79" t="s">
        <v>140</v>
      </c>
      <c r="C139" s="38">
        <v>405134.31137999997</v>
      </c>
      <c r="D139" s="38">
        <v>2463528.8398500001</v>
      </c>
      <c r="E139" s="38">
        <v>20802.00981</v>
      </c>
      <c r="F139" s="38">
        <v>39334.011590000002</v>
      </c>
      <c r="G139" s="38">
        <v>109646.58302000001</v>
      </c>
      <c r="H139" s="38">
        <v>92567.79234</v>
      </c>
      <c r="I139" s="38">
        <v>3735.9015299999996</v>
      </c>
      <c r="J139" s="38">
        <v>1580.19883</v>
      </c>
      <c r="K139" s="38">
        <v>1499.6658500000001</v>
      </c>
      <c r="L139" s="38">
        <v>12161608.3335</v>
      </c>
      <c r="M139" s="38">
        <v>46.143459999999997</v>
      </c>
      <c r="N139" s="38">
        <v>465.64890000000003</v>
      </c>
      <c r="O139" s="38">
        <v>51.565040000000003</v>
      </c>
      <c r="P139" s="38">
        <v>626094.51699999999</v>
      </c>
      <c r="Q139" s="38">
        <v>0</v>
      </c>
      <c r="R139" s="38">
        <v>737814.37800000003</v>
      </c>
      <c r="S139" s="38">
        <v>34118.143229999994</v>
      </c>
      <c r="T139" s="38">
        <v>2540150.0986700002</v>
      </c>
      <c r="U139" s="38">
        <v>30559.788069999999</v>
      </c>
      <c r="V139" s="38">
        <v>111916.52289000001</v>
      </c>
      <c r="W139" s="38">
        <v>791579.20108999999</v>
      </c>
      <c r="X139" s="38">
        <v>3816418.7229400002</v>
      </c>
      <c r="Y139" s="38">
        <v>4424750.977</v>
      </c>
      <c r="Z139" s="38">
        <v>429748.59281</v>
      </c>
      <c r="AA139" s="64">
        <v>1310232</v>
      </c>
      <c r="AB139" s="38">
        <v>670053.28049000003</v>
      </c>
      <c r="AC139" s="38">
        <v>0</v>
      </c>
      <c r="AD139" s="38">
        <v>258893.0987399999</v>
      </c>
      <c r="AE139" s="38">
        <v>76647.545070000007</v>
      </c>
      <c r="AF139" s="39">
        <v>805281.47134000005</v>
      </c>
    </row>
    <row r="140" spans="1:32" x14ac:dyDescent="0.25">
      <c r="A140" s="50"/>
      <c r="B140" s="141" t="s">
        <v>148</v>
      </c>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9"/>
    </row>
    <row r="141" spans="1:32" x14ac:dyDescent="0.25">
      <c r="A141" s="50"/>
      <c r="B141" s="79" t="s">
        <v>145</v>
      </c>
      <c r="C141" s="38">
        <v>7092562.9557099994</v>
      </c>
      <c r="D141" s="38">
        <v>50816498.994740002</v>
      </c>
      <c r="E141" s="38">
        <v>4468661.3000099994</v>
      </c>
      <c r="F141" s="38">
        <v>4129773.5735999998</v>
      </c>
      <c r="G141" s="38">
        <v>2261956.4056299999</v>
      </c>
      <c r="H141" s="38">
        <v>1193538.2770700001</v>
      </c>
      <c r="I141" s="38">
        <v>801427.86590999993</v>
      </c>
      <c r="J141" s="38">
        <v>477545.49002999999</v>
      </c>
      <c r="K141" s="38">
        <v>472901.02025000006</v>
      </c>
      <c r="L141" s="38">
        <v>757109.77376000001</v>
      </c>
      <c r="M141" s="38">
        <v>798153.25767999934</v>
      </c>
      <c r="N141" s="38">
        <v>340458.33568000002</v>
      </c>
      <c r="O141" s="38">
        <v>486208.80379000003</v>
      </c>
      <c r="P141" s="38">
        <v>15834887.84575</v>
      </c>
      <c r="Q141" s="38">
        <v>0</v>
      </c>
      <c r="R141" s="38">
        <v>80339813.114999995</v>
      </c>
      <c r="S141" s="38">
        <v>117561.58581</v>
      </c>
      <c r="T141" s="38">
        <v>30776429.46153</v>
      </c>
      <c r="U141" s="38">
        <v>703301.14779000008</v>
      </c>
      <c r="V141" s="38">
        <v>520492.13126999995</v>
      </c>
      <c r="W141" s="38">
        <v>31879990.574170001</v>
      </c>
      <c r="X141" s="38">
        <v>0</v>
      </c>
      <c r="Y141" s="38">
        <v>38754988.689000003</v>
      </c>
      <c r="Z141" s="38">
        <v>1019553.50026</v>
      </c>
      <c r="AA141" s="64">
        <v>2124677</v>
      </c>
      <c r="AB141" s="38">
        <v>2151667.0041399999</v>
      </c>
      <c r="AC141" s="38">
        <v>0</v>
      </c>
      <c r="AD141" s="38">
        <v>961503.69937000016</v>
      </c>
      <c r="AE141" s="38">
        <v>56460.643259999983</v>
      </c>
      <c r="AF141" s="39">
        <v>1357.4852800000001</v>
      </c>
    </row>
    <row r="142" spans="1:32" x14ac:dyDescent="0.25">
      <c r="A142" s="54"/>
      <c r="B142" s="142" t="s">
        <v>151</v>
      </c>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6"/>
    </row>
    <row r="144" spans="1:32" x14ac:dyDescent="0.25">
      <c r="A144" s="18" t="s">
        <v>135</v>
      </c>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row>
    <row r="145" spans="1:32" x14ac:dyDescent="0.25">
      <c r="A145" s="19" t="s">
        <v>53</v>
      </c>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row>
    <row r="146" spans="1:32" x14ac:dyDescent="0.25">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row>
  </sheetData>
  <pageMargins left="0.70866141732283472" right="0.70866141732283472" top="0.27559055118110237" bottom="0.39370078740157483" header="0.15748031496062992" footer="0.31496062992125984"/>
  <pageSetup paperSize="9" scale="60" orientation="landscape" r:id="rId1"/>
  <rowBreaks count="1" manualBreakCount="1">
    <brk id="55" max="29" man="1"/>
  </row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10"/>
  <sheetViews>
    <sheetView showGridLines="0" zoomScaleNormal="100" workbookViewId="0"/>
  </sheetViews>
  <sheetFormatPr defaultRowHeight="15" x14ac:dyDescent="0.25"/>
  <cols>
    <col min="1" max="1" width="5.7109375" customWidth="1"/>
    <col min="2" max="2" width="64.5703125" style="2" bestFit="1" customWidth="1"/>
    <col min="3" max="27" width="10" style="20" customWidth="1"/>
    <col min="28" max="28" width="10.7109375" style="20" bestFit="1" customWidth="1"/>
    <col min="29" max="29" width="10.85546875" style="20" bestFit="1" customWidth="1"/>
    <col min="30" max="30" width="11.7109375" style="20" bestFit="1" customWidth="1"/>
    <col min="34" max="34" width="10.85546875" bestFit="1" customWidth="1"/>
  </cols>
  <sheetData>
    <row r="1" spans="1:30" x14ac:dyDescent="0.25">
      <c r="A1" s="65" t="s">
        <v>40</v>
      </c>
      <c r="I1" s="20" t="s">
        <v>354</v>
      </c>
    </row>
    <row r="2" spans="1:30" x14ac:dyDescent="0.25">
      <c r="A2" s="65" t="s">
        <v>378</v>
      </c>
      <c r="B2" s="5"/>
    </row>
    <row r="3" spans="1:30" ht="15.75" customHeight="1" x14ac:dyDescent="0.25">
      <c r="A3" s="67" t="s">
        <v>161</v>
      </c>
      <c r="B3" s="5"/>
    </row>
    <row r="4" spans="1:30" s="66" customFormat="1" ht="30" customHeight="1" x14ac:dyDescent="0.25">
      <c r="A4" s="69"/>
      <c r="B4" s="6"/>
      <c r="C4" s="138" t="s">
        <v>162</v>
      </c>
      <c r="D4" s="46" t="s">
        <v>30</v>
      </c>
      <c r="E4" s="46" t="s">
        <v>163</v>
      </c>
      <c r="F4" s="46" t="s">
        <v>56</v>
      </c>
      <c r="G4" s="44" t="s">
        <v>31</v>
      </c>
      <c r="H4" s="46" t="s">
        <v>32</v>
      </c>
      <c r="I4" s="46" t="s">
        <v>164</v>
      </c>
      <c r="J4" s="46" t="s">
        <v>1</v>
      </c>
      <c r="K4" s="44" t="s">
        <v>34</v>
      </c>
      <c r="L4" s="46" t="s">
        <v>35</v>
      </c>
      <c r="M4" s="46" t="s">
        <v>36</v>
      </c>
      <c r="N4" s="46" t="s">
        <v>344</v>
      </c>
      <c r="O4" s="46" t="s">
        <v>2</v>
      </c>
      <c r="P4" s="46" t="s">
        <v>37</v>
      </c>
      <c r="Q4" s="46" t="s">
        <v>54</v>
      </c>
      <c r="R4" s="46" t="s">
        <v>55</v>
      </c>
      <c r="S4" s="46" t="s">
        <v>33</v>
      </c>
      <c r="T4" s="46" t="s">
        <v>346</v>
      </c>
      <c r="U4" s="46" t="s">
        <v>0</v>
      </c>
      <c r="V4" s="46" t="s">
        <v>379</v>
      </c>
      <c r="W4" s="44" t="s">
        <v>173</v>
      </c>
      <c r="X4" s="46" t="s">
        <v>174</v>
      </c>
      <c r="Y4" s="46" t="s">
        <v>38</v>
      </c>
      <c r="Z4" s="46" t="s">
        <v>57</v>
      </c>
      <c r="AA4" s="44" t="s">
        <v>176</v>
      </c>
      <c r="AB4" s="46" t="s">
        <v>177</v>
      </c>
      <c r="AC4" s="46" t="s">
        <v>39</v>
      </c>
      <c r="AD4" s="47" t="s">
        <v>178</v>
      </c>
    </row>
    <row r="5" spans="1:30" x14ac:dyDescent="0.25">
      <c r="A5" s="8"/>
      <c r="B5" s="9" t="s">
        <v>335</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5"/>
    </row>
    <row r="6" spans="1:30" s="1" customFormat="1" ht="15" customHeight="1" x14ac:dyDescent="0.25">
      <c r="A6" s="7" t="s">
        <v>9</v>
      </c>
      <c r="B6" s="10" t="s">
        <v>182</v>
      </c>
      <c r="C6" s="75">
        <v>389681</v>
      </c>
      <c r="D6" s="75">
        <v>782899</v>
      </c>
      <c r="E6" s="75">
        <v>0</v>
      </c>
      <c r="F6" s="75">
        <v>15060</v>
      </c>
      <c r="G6" s="75">
        <v>1177724</v>
      </c>
      <c r="H6" s="75">
        <v>189</v>
      </c>
      <c r="I6" s="75">
        <v>0</v>
      </c>
      <c r="J6" s="75">
        <v>39226</v>
      </c>
      <c r="K6" s="75">
        <v>25936</v>
      </c>
      <c r="L6" s="75">
        <v>2831</v>
      </c>
      <c r="M6" s="75">
        <v>319549</v>
      </c>
      <c r="N6" s="75">
        <v>0</v>
      </c>
      <c r="O6" s="75">
        <v>608524</v>
      </c>
      <c r="P6" s="75">
        <v>617</v>
      </c>
      <c r="Q6" s="75">
        <v>2112019</v>
      </c>
      <c r="R6" s="75">
        <v>4571</v>
      </c>
      <c r="S6" s="75">
        <v>0</v>
      </c>
      <c r="T6" s="75">
        <v>152312</v>
      </c>
      <c r="U6" s="75">
        <v>115803</v>
      </c>
      <c r="V6" s="75">
        <v>10002</v>
      </c>
      <c r="W6" s="75">
        <v>82867</v>
      </c>
      <c r="X6" s="75">
        <v>17076</v>
      </c>
      <c r="Y6" s="75">
        <v>968581</v>
      </c>
      <c r="Z6" s="75">
        <v>26593</v>
      </c>
      <c r="AA6" s="75">
        <v>11132</v>
      </c>
      <c r="AB6" s="75">
        <v>11450</v>
      </c>
      <c r="AC6" s="75">
        <v>8624</v>
      </c>
      <c r="AD6" s="76">
        <v>0</v>
      </c>
    </row>
    <row r="7" spans="1:30" s="1" customFormat="1" ht="15" customHeight="1" x14ac:dyDescent="0.25">
      <c r="A7" s="7"/>
      <c r="B7" s="11" t="s">
        <v>183</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6"/>
    </row>
    <row r="8" spans="1:30" ht="15" customHeight="1" x14ac:dyDescent="0.25">
      <c r="A8" s="78"/>
      <c r="B8" s="79" t="s">
        <v>184</v>
      </c>
      <c r="C8" s="109">
        <v>78677</v>
      </c>
      <c r="D8" s="109">
        <v>220908</v>
      </c>
      <c r="E8" s="109">
        <v>0</v>
      </c>
      <c r="F8" s="109">
        <v>168</v>
      </c>
      <c r="G8" s="85">
        <v>299493</v>
      </c>
      <c r="H8" s="109">
        <v>189</v>
      </c>
      <c r="I8" s="109">
        <v>0</v>
      </c>
      <c r="J8" s="109">
        <v>1656</v>
      </c>
      <c r="K8" s="109">
        <v>40</v>
      </c>
      <c r="L8" s="109">
        <v>360</v>
      </c>
      <c r="M8" s="109">
        <v>174212</v>
      </c>
      <c r="N8" s="109">
        <v>0</v>
      </c>
      <c r="O8" s="109">
        <v>351756</v>
      </c>
      <c r="P8" s="109">
        <v>2</v>
      </c>
      <c r="Q8" s="109">
        <v>149856</v>
      </c>
      <c r="R8" s="109">
        <v>4571</v>
      </c>
      <c r="S8" s="109">
        <v>0</v>
      </c>
      <c r="T8" s="109">
        <v>99999</v>
      </c>
      <c r="U8" s="109">
        <v>17825</v>
      </c>
      <c r="V8" s="109">
        <v>2</v>
      </c>
      <c r="W8" s="109">
        <v>43860</v>
      </c>
      <c r="X8" s="109">
        <v>11357</v>
      </c>
      <c r="Y8" s="109">
        <v>244241</v>
      </c>
      <c r="Z8" s="109">
        <v>26593</v>
      </c>
      <c r="AA8" s="109">
        <v>1877</v>
      </c>
      <c r="AB8" s="109" t="s">
        <v>380</v>
      </c>
      <c r="AC8" s="109">
        <v>1</v>
      </c>
      <c r="AD8" s="115">
        <v>0</v>
      </c>
    </row>
    <row r="9" spans="1:30" ht="15" customHeight="1" x14ac:dyDescent="0.25">
      <c r="A9" s="78"/>
      <c r="B9" s="82" t="s">
        <v>186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1"/>
    </row>
    <row r="10" spans="1:30" ht="15" customHeight="1" x14ac:dyDescent="0.25">
      <c r="A10" s="83"/>
      <c r="B10" s="79" t="s">
        <v>187</v>
      </c>
      <c r="C10" s="80">
        <v>311004</v>
      </c>
      <c r="D10" s="80">
        <v>561991</v>
      </c>
      <c r="E10" s="80">
        <v>0</v>
      </c>
      <c r="F10" s="80">
        <v>14892</v>
      </c>
      <c r="G10" s="80">
        <v>878231</v>
      </c>
      <c r="H10" s="80">
        <v>0</v>
      </c>
      <c r="I10" s="80">
        <v>0</v>
      </c>
      <c r="J10" s="80">
        <v>37570</v>
      </c>
      <c r="K10" s="80">
        <v>25896</v>
      </c>
      <c r="L10" s="80">
        <v>2471</v>
      </c>
      <c r="M10" s="80">
        <v>145337</v>
      </c>
      <c r="N10" s="80">
        <v>0</v>
      </c>
      <c r="O10" s="80">
        <v>256768</v>
      </c>
      <c r="P10" s="80">
        <v>615</v>
      </c>
      <c r="Q10" s="80">
        <v>1962163</v>
      </c>
      <c r="R10" s="80">
        <v>0</v>
      </c>
      <c r="S10" s="80">
        <v>0</v>
      </c>
      <c r="T10" s="80">
        <v>52313</v>
      </c>
      <c r="U10" s="80">
        <v>97978</v>
      </c>
      <c r="V10" s="80">
        <v>10000</v>
      </c>
      <c r="W10" s="80">
        <v>39007</v>
      </c>
      <c r="X10" s="80">
        <v>5719</v>
      </c>
      <c r="Y10" s="80">
        <v>724340</v>
      </c>
      <c r="Z10" s="80">
        <v>0</v>
      </c>
      <c r="AA10" s="80">
        <v>9255</v>
      </c>
      <c r="AB10" s="80" t="s">
        <v>380</v>
      </c>
      <c r="AC10" s="80">
        <v>8623</v>
      </c>
      <c r="AD10" s="81">
        <v>0</v>
      </c>
    </row>
    <row r="11" spans="1:30" ht="15" customHeight="1" x14ac:dyDescent="0.25">
      <c r="A11" s="83"/>
      <c r="B11" s="82" t="s">
        <v>188</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1"/>
    </row>
    <row r="12" spans="1:30" s="1" customFormat="1" ht="15" customHeight="1" x14ac:dyDescent="0.25">
      <c r="A12" s="7" t="s">
        <v>10</v>
      </c>
      <c r="B12" s="10" t="s">
        <v>189</v>
      </c>
      <c r="C12" s="75">
        <v>33314</v>
      </c>
      <c r="D12" s="75">
        <v>127724</v>
      </c>
      <c r="E12" s="75">
        <v>4460</v>
      </c>
      <c r="F12" s="75">
        <v>46855</v>
      </c>
      <c r="G12" s="75">
        <v>227066</v>
      </c>
      <c r="H12" s="75">
        <v>317255</v>
      </c>
      <c r="I12" s="75">
        <v>160085</v>
      </c>
      <c r="J12" s="75">
        <v>86309</v>
      </c>
      <c r="K12" s="75">
        <v>2482</v>
      </c>
      <c r="L12" s="75">
        <v>3550</v>
      </c>
      <c r="M12" s="75">
        <v>55283</v>
      </c>
      <c r="N12" s="75">
        <v>47707</v>
      </c>
      <c r="O12" s="75">
        <v>133656</v>
      </c>
      <c r="P12" s="75">
        <v>798</v>
      </c>
      <c r="Q12" s="75">
        <v>131928</v>
      </c>
      <c r="R12" s="75">
        <v>14967</v>
      </c>
      <c r="S12" s="75">
        <v>93879</v>
      </c>
      <c r="T12" s="75">
        <v>55543</v>
      </c>
      <c r="U12" s="75">
        <v>296119</v>
      </c>
      <c r="V12" s="75">
        <v>72957</v>
      </c>
      <c r="W12" s="75">
        <v>89820</v>
      </c>
      <c r="X12" s="75">
        <v>0</v>
      </c>
      <c r="Y12" s="75">
        <v>368836</v>
      </c>
      <c r="Z12" s="75">
        <v>17755</v>
      </c>
      <c r="AA12" s="75">
        <v>9192</v>
      </c>
      <c r="AB12" s="75">
        <v>148840</v>
      </c>
      <c r="AC12" s="75">
        <v>71652</v>
      </c>
      <c r="AD12" s="76">
        <v>3439</v>
      </c>
    </row>
    <row r="13" spans="1:30" s="1" customFormat="1" ht="15" customHeight="1" x14ac:dyDescent="0.25">
      <c r="A13" s="7"/>
      <c r="B13" s="11" t="s">
        <v>190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6"/>
    </row>
    <row r="14" spans="1:30" s="1" customFormat="1" ht="15" customHeight="1" x14ac:dyDescent="0.25">
      <c r="A14" s="7" t="s">
        <v>11</v>
      </c>
      <c r="B14" s="10" t="s">
        <v>191</v>
      </c>
      <c r="C14" s="75">
        <v>4</v>
      </c>
      <c r="D14" s="75">
        <v>457364</v>
      </c>
      <c r="E14" s="75">
        <v>0</v>
      </c>
      <c r="F14" s="75">
        <v>5189</v>
      </c>
      <c r="G14" s="75">
        <v>1173061</v>
      </c>
      <c r="H14" s="75">
        <v>0</v>
      </c>
      <c r="I14" s="75">
        <v>4996</v>
      </c>
      <c r="J14" s="75">
        <v>27884</v>
      </c>
      <c r="K14" s="75">
        <v>44465</v>
      </c>
      <c r="L14" s="75">
        <v>43163</v>
      </c>
      <c r="M14" s="75">
        <v>31639</v>
      </c>
      <c r="N14" s="75">
        <v>0</v>
      </c>
      <c r="O14" s="75">
        <v>6063588</v>
      </c>
      <c r="P14" s="75">
        <v>723833</v>
      </c>
      <c r="Q14" s="75">
        <v>785058</v>
      </c>
      <c r="R14" s="75">
        <v>1</v>
      </c>
      <c r="S14" s="75">
        <v>709</v>
      </c>
      <c r="T14" s="75">
        <v>547</v>
      </c>
      <c r="U14" s="75">
        <v>63584</v>
      </c>
      <c r="V14" s="75">
        <v>0</v>
      </c>
      <c r="W14" s="75">
        <v>44975</v>
      </c>
      <c r="X14" s="75">
        <v>0</v>
      </c>
      <c r="Y14" s="75">
        <v>1676252</v>
      </c>
      <c r="Z14" s="75">
        <v>649681</v>
      </c>
      <c r="AA14" s="75">
        <v>0</v>
      </c>
      <c r="AB14" s="75">
        <v>98584</v>
      </c>
      <c r="AC14" s="75">
        <v>2518</v>
      </c>
      <c r="AD14" s="76">
        <v>0</v>
      </c>
    </row>
    <row r="15" spans="1:30" s="1" customFormat="1" ht="15" customHeight="1" x14ac:dyDescent="0.25">
      <c r="A15" s="7"/>
      <c r="B15" s="11" t="s">
        <v>41</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6"/>
    </row>
    <row r="16" spans="1:30" ht="15" customHeight="1" x14ac:dyDescent="0.25">
      <c r="A16" s="83"/>
      <c r="B16" s="79" t="s">
        <v>192</v>
      </c>
      <c r="C16" s="80">
        <v>0</v>
      </c>
      <c r="D16" s="80">
        <v>114328</v>
      </c>
      <c r="E16" s="80">
        <v>0</v>
      </c>
      <c r="F16" s="80">
        <v>389</v>
      </c>
      <c r="G16" s="80">
        <v>285124</v>
      </c>
      <c r="H16" s="80">
        <v>0</v>
      </c>
      <c r="I16" s="80">
        <v>0</v>
      </c>
      <c r="J16" s="80">
        <v>14119</v>
      </c>
      <c r="K16" s="80">
        <v>13054</v>
      </c>
      <c r="L16" s="80">
        <v>1230</v>
      </c>
      <c r="M16" s="80">
        <v>10913</v>
      </c>
      <c r="N16" s="80">
        <v>0</v>
      </c>
      <c r="O16" s="80">
        <v>4006854</v>
      </c>
      <c r="P16" s="80">
        <v>3259</v>
      </c>
      <c r="Q16" s="80">
        <v>0</v>
      </c>
      <c r="R16" s="80">
        <v>0</v>
      </c>
      <c r="S16" s="80">
        <v>0</v>
      </c>
      <c r="T16" s="80">
        <v>0</v>
      </c>
      <c r="U16" s="80">
        <v>0</v>
      </c>
      <c r="V16" s="80">
        <v>0</v>
      </c>
      <c r="W16" s="80">
        <v>0</v>
      </c>
      <c r="X16" s="80">
        <v>0</v>
      </c>
      <c r="Y16" s="80">
        <v>0</v>
      </c>
      <c r="Z16" s="80">
        <v>50273</v>
      </c>
      <c r="AA16" s="80">
        <v>0</v>
      </c>
      <c r="AB16" s="80" t="s">
        <v>380</v>
      </c>
      <c r="AC16" s="80">
        <v>0</v>
      </c>
      <c r="AD16" s="81">
        <v>0</v>
      </c>
    </row>
    <row r="17" spans="1:30" ht="15" customHeight="1" x14ac:dyDescent="0.25">
      <c r="A17" s="83"/>
      <c r="B17" s="82" t="s">
        <v>193</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1"/>
    </row>
    <row r="18" spans="1:30" ht="15" customHeight="1" x14ac:dyDescent="0.25">
      <c r="A18" s="83"/>
      <c r="B18" s="79" t="s">
        <v>194</v>
      </c>
      <c r="C18" s="80">
        <v>0</v>
      </c>
      <c r="D18" s="80">
        <v>22126</v>
      </c>
      <c r="E18" s="80">
        <v>0</v>
      </c>
      <c r="F18" s="80">
        <v>2785</v>
      </c>
      <c r="G18" s="80">
        <v>70207</v>
      </c>
      <c r="H18" s="80">
        <v>0</v>
      </c>
      <c r="I18" s="80">
        <v>0</v>
      </c>
      <c r="J18" s="80">
        <v>5529</v>
      </c>
      <c r="K18" s="80">
        <v>9440</v>
      </c>
      <c r="L18" s="80">
        <v>31907</v>
      </c>
      <c r="M18" s="80">
        <v>0</v>
      </c>
      <c r="N18" s="80">
        <v>0</v>
      </c>
      <c r="O18" s="80">
        <v>0</v>
      </c>
      <c r="P18" s="80">
        <v>5040</v>
      </c>
      <c r="Q18" s="80">
        <v>30</v>
      </c>
      <c r="R18" s="80">
        <v>0</v>
      </c>
      <c r="S18" s="80">
        <v>0</v>
      </c>
      <c r="T18" s="80">
        <v>0</v>
      </c>
      <c r="U18" s="80">
        <v>0</v>
      </c>
      <c r="V18" s="80">
        <v>0</v>
      </c>
      <c r="W18" s="80">
        <v>0</v>
      </c>
      <c r="X18" s="80">
        <v>0</v>
      </c>
      <c r="Y18" s="80">
        <v>0</v>
      </c>
      <c r="Z18" s="80">
        <v>35955</v>
      </c>
      <c r="AA18" s="80">
        <v>0</v>
      </c>
      <c r="AB18" s="80" t="s">
        <v>380</v>
      </c>
      <c r="AC18" s="80">
        <v>0</v>
      </c>
      <c r="AD18" s="81">
        <v>0</v>
      </c>
    </row>
    <row r="19" spans="1:30" ht="15" customHeight="1" x14ac:dyDescent="0.25">
      <c r="A19" s="83"/>
      <c r="B19" s="82" t="s">
        <v>195</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1"/>
    </row>
    <row r="20" spans="1:30" ht="15" customHeight="1" x14ac:dyDescent="0.25">
      <c r="A20" s="78"/>
      <c r="B20" s="79" t="s">
        <v>196</v>
      </c>
      <c r="C20" s="80">
        <v>0</v>
      </c>
      <c r="D20" s="80">
        <v>79630</v>
      </c>
      <c r="E20" s="80">
        <v>0</v>
      </c>
      <c r="F20" s="80">
        <v>1207</v>
      </c>
      <c r="G20" s="80">
        <v>299</v>
      </c>
      <c r="H20" s="80">
        <v>0</v>
      </c>
      <c r="I20" s="80">
        <v>0</v>
      </c>
      <c r="J20" s="80">
        <v>5359</v>
      </c>
      <c r="K20" s="80">
        <v>0</v>
      </c>
      <c r="L20" s="80">
        <v>7672</v>
      </c>
      <c r="M20" s="80">
        <v>6397</v>
      </c>
      <c r="N20" s="80">
        <v>0</v>
      </c>
      <c r="O20" s="80">
        <v>21978</v>
      </c>
      <c r="P20" s="80">
        <v>6236</v>
      </c>
      <c r="Q20" s="80">
        <v>373</v>
      </c>
      <c r="R20" s="80">
        <v>0</v>
      </c>
      <c r="S20" s="80">
        <v>0</v>
      </c>
      <c r="T20" s="80">
        <v>0</v>
      </c>
      <c r="U20" s="80">
        <v>7568</v>
      </c>
      <c r="V20" s="80">
        <v>0</v>
      </c>
      <c r="W20" s="80">
        <v>0</v>
      </c>
      <c r="X20" s="80">
        <v>0</v>
      </c>
      <c r="Y20" s="80">
        <v>0</v>
      </c>
      <c r="Z20" s="80">
        <v>2165</v>
      </c>
      <c r="AA20" s="80">
        <v>0</v>
      </c>
      <c r="AB20" s="80" t="s">
        <v>380</v>
      </c>
      <c r="AC20" s="80">
        <v>0</v>
      </c>
      <c r="AD20" s="81">
        <v>0</v>
      </c>
    </row>
    <row r="21" spans="1:30" ht="15" customHeight="1" x14ac:dyDescent="0.25">
      <c r="A21" s="78"/>
      <c r="B21" s="82" t="s">
        <v>197</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1"/>
    </row>
    <row r="22" spans="1:30" ht="15" customHeight="1" x14ac:dyDescent="0.25">
      <c r="A22" s="78"/>
      <c r="B22" s="79" t="s">
        <v>198</v>
      </c>
      <c r="C22" s="80">
        <v>0</v>
      </c>
      <c r="D22" s="80">
        <v>0</v>
      </c>
      <c r="E22" s="80">
        <v>0</v>
      </c>
      <c r="F22" s="80">
        <v>599</v>
      </c>
      <c r="G22" s="80">
        <v>367</v>
      </c>
      <c r="H22" s="80">
        <v>0</v>
      </c>
      <c r="I22" s="80">
        <v>0</v>
      </c>
      <c r="J22" s="80">
        <v>642</v>
      </c>
      <c r="K22" s="80">
        <v>0</v>
      </c>
      <c r="L22" s="80">
        <v>0</v>
      </c>
      <c r="M22" s="80">
        <v>584</v>
      </c>
      <c r="N22" s="80">
        <v>0</v>
      </c>
      <c r="O22" s="80">
        <v>0</v>
      </c>
      <c r="P22" s="80">
        <v>0</v>
      </c>
      <c r="Q22" s="80">
        <v>0</v>
      </c>
      <c r="R22" s="80">
        <v>0</v>
      </c>
      <c r="S22" s="80">
        <v>0</v>
      </c>
      <c r="T22" s="80">
        <v>0</v>
      </c>
      <c r="U22" s="80">
        <v>0</v>
      </c>
      <c r="V22" s="80">
        <v>0</v>
      </c>
      <c r="W22" s="80">
        <v>469</v>
      </c>
      <c r="X22" s="80">
        <v>0</v>
      </c>
      <c r="Y22" s="80">
        <v>0</v>
      </c>
      <c r="Z22" s="80">
        <v>15190</v>
      </c>
      <c r="AA22" s="80">
        <v>0</v>
      </c>
      <c r="AB22" s="80" t="s">
        <v>380</v>
      </c>
      <c r="AC22" s="80">
        <v>0</v>
      </c>
      <c r="AD22" s="81">
        <v>0</v>
      </c>
    </row>
    <row r="23" spans="1:30" ht="15" customHeight="1" x14ac:dyDescent="0.25">
      <c r="A23" s="78"/>
      <c r="B23" s="82" t="s">
        <v>199</v>
      </c>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1"/>
    </row>
    <row r="24" spans="1:30" ht="15" customHeight="1" x14ac:dyDescent="0.25">
      <c r="A24" s="78"/>
      <c r="B24" s="79" t="s">
        <v>200</v>
      </c>
      <c r="C24" s="80">
        <v>4</v>
      </c>
      <c r="D24" s="80">
        <v>241280</v>
      </c>
      <c r="E24" s="80">
        <v>0</v>
      </c>
      <c r="F24" s="80">
        <v>209</v>
      </c>
      <c r="G24" s="80">
        <v>817064</v>
      </c>
      <c r="H24" s="80">
        <v>0</v>
      </c>
      <c r="I24" s="80">
        <v>4996</v>
      </c>
      <c r="J24" s="80">
        <v>2235</v>
      </c>
      <c r="K24" s="80">
        <v>21971</v>
      </c>
      <c r="L24" s="80">
        <v>2354</v>
      </c>
      <c r="M24" s="80">
        <v>13745</v>
      </c>
      <c r="N24" s="80">
        <v>0</v>
      </c>
      <c r="O24" s="80">
        <v>2034756</v>
      </c>
      <c r="P24" s="80">
        <v>709298</v>
      </c>
      <c r="Q24" s="80">
        <v>784655</v>
      </c>
      <c r="R24" s="80">
        <v>1</v>
      </c>
      <c r="S24" s="80">
        <v>709</v>
      </c>
      <c r="T24" s="80">
        <v>547</v>
      </c>
      <c r="U24" s="80">
        <v>56016</v>
      </c>
      <c r="V24" s="80">
        <v>0</v>
      </c>
      <c r="W24" s="80">
        <v>44506</v>
      </c>
      <c r="X24" s="80">
        <v>0</v>
      </c>
      <c r="Y24" s="80">
        <v>1676252</v>
      </c>
      <c r="Z24" s="80">
        <v>546098</v>
      </c>
      <c r="AA24" s="80">
        <v>0</v>
      </c>
      <c r="AB24" s="80" t="s">
        <v>380</v>
      </c>
      <c r="AC24" s="80">
        <v>2518</v>
      </c>
      <c r="AD24" s="81">
        <v>0</v>
      </c>
    </row>
    <row r="25" spans="1:30" ht="15" customHeight="1" x14ac:dyDescent="0.25">
      <c r="A25" s="78"/>
      <c r="B25" s="82" t="s">
        <v>201</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1"/>
    </row>
    <row r="26" spans="1:30" s="1" customFormat="1" ht="15" customHeight="1" x14ac:dyDescent="0.25">
      <c r="A26" s="7" t="s">
        <v>12</v>
      </c>
      <c r="B26" s="10" t="s">
        <v>202</v>
      </c>
      <c r="C26" s="75">
        <v>15803</v>
      </c>
      <c r="D26" s="75">
        <v>6463</v>
      </c>
      <c r="E26" s="75">
        <v>0</v>
      </c>
      <c r="F26" s="75">
        <v>3</v>
      </c>
      <c r="G26" s="75">
        <v>144946</v>
      </c>
      <c r="H26" s="75">
        <v>0</v>
      </c>
      <c r="I26" s="75">
        <v>0</v>
      </c>
      <c r="J26" s="75">
        <v>0</v>
      </c>
      <c r="K26" s="75">
        <v>0</v>
      </c>
      <c r="L26" s="75">
        <v>0</v>
      </c>
      <c r="M26" s="75">
        <v>0</v>
      </c>
      <c r="N26" s="75">
        <v>0</v>
      </c>
      <c r="O26" s="75">
        <v>549680</v>
      </c>
      <c r="P26" s="75">
        <v>0</v>
      </c>
      <c r="Q26" s="75">
        <v>106030</v>
      </c>
      <c r="R26" s="75">
        <v>0</v>
      </c>
      <c r="S26" s="75">
        <v>0</v>
      </c>
      <c r="T26" s="75">
        <v>0</v>
      </c>
      <c r="U26" s="75">
        <v>0</v>
      </c>
      <c r="V26" s="75">
        <v>1</v>
      </c>
      <c r="W26" s="75">
        <v>0</v>
      </c>
      <c r="X26" s="75">
        <v>0</v>
      </c>
      <c r="Y26" s="75">
        <v>0</v>
      </c>
      <c r="Z26" s="75">
        <v>0</v>
      </c>
      <c r="AA26" s="75">
        <v>0</v>
      </c>
      <c r="AB26" s="75">
        <v>0</v>
      </c>
      <c r="AC26" s="75">
        <v>0</v>
      </c>
      <c r="AD26" s="76">
        <v>0</v>
      </c>
    </row>
    <row r="27" spans="1:30" s="1" customFormat="1" ht="15" customHeight="1" x14ac:dyDescent="0.25">
      <c r="A27" s="7"/>
      <c r="B27" s="11" t="s">
        <v>203</v>
      </c>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6"/>
    </row>
    <row r="28" spans="1:30" s="137" customFormat="1" ht="15" customHeight="1" x14ac:dyDescent="0.25">
      <c r="A28" s="136"/>
      <c r="B28" s="79" t="s">
        <v>204</v>
      </c>
      <c r="C28" s="80">
        <v>0</v>
      </c>
      <c r="D28" s="80">
        <v>0</v>
      </c>
      <c r="E28" s="80">
        <v>0</v>
      </c>
      <c r="F28" s="80">
        <v>0</v>
      </c>
      <c r="G28" s="80">
        <v>144946</v>
      </c>
      <c r="H28" s="80">
        <v>0</v>
      </c>
      <c r="I28" s="80">
        <v>0</v>
      </c>
      <c r="J28" s="80">
        <v>0</v>
      </c>
      <c r="K28" s="80">
        <v>0</v>
      </c>
      <c r="L28" s="80">
        <v>0</v>
      </c>
      <c r="M28" s="80">
        <v>0</v>
      </c>
      <c r="N28" s="80">
        <v>0</v>
      </c>
      <c r="O28" s="80">
        <v>0</v>
      </c>
      <c r="P28" s="80">
        <v>0</v>
      </c>
      <c r="Q28" s="80">
        <v>1450</v>
      </c>
      <c r="R28" s="80">
        <v>0</v>
      </c>
      <c r="S28" s="80">
        <v>0</v>
      </c>
      <c r="T28" s="80">
        <v>0</v>
      </c>
      <c r="U28" s="80">
        <v>0</v>
      </c>
      <c r="V28" s="80">
        <v>0</v>
      </c>
      <c r="W28" s="80">
        <v>0</v>
      </c>
      <c r="X28" s="80">
        <v>0</v>
      </c>
      <c r="Y28" s="80">
        <v>0</v>
      </c>
      <c r="Z28" s="80">
        <v>0</v>
      </c>
      <c r="AA28" s="80">
        <v>0</v>
      </c>
      <c r="AB28" s="80">
        <v>0</v>
      </c>
      <c r="AC28" s="80">
        <v>0</v>
      </c>
      <c r="AD28" s="81">
        <v>0</v>
      </c>
    </row>
    <row r="29" spans="1:30" ht="15" customHeight="1" x14ac:dyDescent="0.25">
      <c r="A29" s="78"/>
      <c r="B29" s="82" t="s">
        <v>193</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1"/>
    </row>
    <row r="30" spans="1:30" ht="15" customHeight="1" x14ac:dyDescent="0.25">
      <c r="A30" s="83"/>
      <c r="B30" s="79" t="s">
        <v>205</v>
      </c>
      <c r="C30" s="80">
        <v>0</v>
      </c>
      <c r="D30" s="80">
        <v>0</v>
      </c>
      <c r="E30" s="80">
        <v>0</v>
      </c>
      <c r="F30" s="80">
        <v>0</v>
      </c>
      <c r="G30" s="80">
        <v>0</v>
      </c>
      <c r="H30" s="80">
        <v>0</v>
      </c>
      <c r="I30" s="80">
        <v>0</v>
      </c>
      <c r="J30" s="80">
        <v>0</v>
      </c>
      <c r="K30" s="80">
        <v>0</v>
      </c>
      <c r="L30" s="80">
        <v>0</v>
      </c>
      <c r="M30" s="80">
        <v>0</v>
      </c>
      <c r="N30" s="80">
        <v>0</v>
      </c>
      <c r="O30" s="80">
        <v>50</v>
      </c>
      <c r="P30" s="80">
        <v>0</v>
      </c>
      <c r="Q30" s="80">
        <v>104283</v>
      </c>
      <c r="R30" s="80">
        <v>0</v>
      </c>
      <c r="S30" s="80">
        <v>0</v>
      </c>
      <c r="T30" s="80">
        <v>0</v>
      </c>
      <c r="U30" s="80">
        <v>0</v>
      </c>
      <c r="V30" s="80">
        <v>0</v>
      </c>
      <c r="W30" s="80">
        <v>0</v>
      </c>
      <c r="X30" s="80">
        <v>0</v>
      </c>
      <c r="Y30" s="80">
        <v>0</v>
      </c>
      <c r="Z30" s="80">
        <v>0</v>
      </c>
      <c r="AA30" s="80">
        <v>0</v>
      </c>
      <c r="AB30" s="80">
        <v>0</v>
      </c>
      <c r="AC30" s="80">
        <v>0</v>
      </c>
      <c r="AD30" s="81">
        <v>0</v>
      </c>
    </row>
    <row r="31" spans="1:30" ht="15" customHeight="1" x14ac:dyDescent="0.25">
      <c r="A31" s="83"/>
      <c r="B31" s="82" t="s">
        <v>195</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1"/>
    </row>
    <row r="32" spans="1:30" ht="15" customHeight="1" x14ac:dyDescent="0.25">
      <c r="A32" s="78"/>
      <c r="B32" s="79" t="s">
        <v>206</v>
      </c>
      <c r="C32" s="80">
        <v>0</v>
      </c>
      <c r="D32" s="80">
        <v>6463</v>
      </c>
      <c r="E32" s="80">
        <v>0</v>
      </c>
      <c r="F32" s="80">
        <v>0</v>
      </c>
      <c r="G32" s="80">
        <v>0</v>
      </c>
      <c r="H32" s="80">
        <v>0</v>
      </c>
      <c r="I32" s="80">
        <v>0</v>
      </c>
      <c r="J32" s="80">
        <v>0</v>
      </c>
      <c r="K32" s="80">
        <v>0</v>
      </c>
      <c r="L32" s="80">
        <v>0</v>
      </c>
      <c r="M32" s="80">
        <v>0</v>
      </c>
      <c r="N32" s="80">
        <v>0</v>
      </c>
      <c r="O32" s="80">
        <v>7</v>
      </c>
      <c r="P32" s="80">
        <v>0</v>
      </c>
      <c r="Q32" s="80">
        <v>0</v>
      </c>
      <c r="R32" s="80">
        <v>0</v>
      </c>
      <c r="S32" s="80">
        <v>0</v>
      </c>
      <c r="T32" s="80">
        <v>0</v>
      </c>
      <c r="U32" s="80">
        <v>0</v>
      </c>
      <c r="V32" s="80">
        <v>1</v>
      </c>
      <c r="W32" s="80">
        <v>0</v>
      </c>
      <c r="X32" s="80">
        <v>0</v>
      </c>
      <c r="Y32" s="80">
        <v>0</v>
      </c>
      <c r="Z32" s="80">
        <v>0</v>
      </c>
      <c r="AA32" s="80">
        <v>0</v>
      </c>
      <c r="AB32" s="80">
        <v>0</v>
      </c>
      <c r="AC32" s="80">
        <v>0</v>
      </c>
      <c r="AD32" s="81">
        <v>0</v>
      </c>
    </row>
    <row r="33" spans="1:30" ht="15" customHeight="1" x14ac:dyDescent="0.25">
      <c r="A33" s="78"/>
      <c r="B33" s="82" t="s">
        <v>197</v>
      </c>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1"/>
    </row>
    <row r="34" spans="1:30" ht="15" customHeight="1" x14ac:dyDescent="0.25">
      <c r="A34" s="78"/>
      <c r="B34" s="79" t="s">
        <v>207</v>
      </c>
      <c r="C34" s="80">
        <v>15803</v>
      </c>
      <c r="D34" s="80">
        <v>0</v>
      </c>
      <c r="E34" s="80">
        <v>0</v>
      </c>
      <c r="F34" s="80">
        <v>3</v>
      </c>
      <c r="G34" s="80">
        <v>0</v>
      </c>
      <c r="H34" s="80">
        <v>0</v>
      </c>
      <c r="I34" s="80">
        <v>0</v>
      </c>
      <c r="J34" s="80">
        <v>0</v>
      </c>
      <c r="K34" s="80">
        <v>0</v>
      </c>
      <c r="L34" s="80">
        <v>0</v>
      </c>
      <c r="M34" s="80">
        <v>0</v>
      </c>
      <c r="N34" s="80">
        <v>0</v>
      </c>
      <c r="O34" s="80">
        <v>549623</v>
      </c>
      <c r="P34" s="80">
        <v>0</v>
      </c>
      <c r="Q34" s="80">
        <v>297</v>
      </c>
      <c r="R34" s="80">
        <v>0</v>
      </c>
      <c r="S34" s="80">
        <v>0</v>
      </c>
      <c r="T34" s="80">
        <v>0</v>
      </c>
      <c r="U34" s="80">
        <v>0</v>
      </c>
      <c r="V34" s="80">
        <v>0</v>
      </c>
      <c r="W34" s="80">
        <v>0</v>
      </c>
      <c r="X34" s="80">
        <v>0</v>
      </c>
      <c r="Y34" s="80">
        <v>0</v>
      </c>
      <c r="Z34" s="80">
        <v>0</v>
      </c>
      <c r="AA34" s="80">
        <v>0</v>
      </c>
      <c r="AB34" s="80">
        <v>0</v>
      </c>
      <c r="AC34" s="80">
        <v>0</v>
      </c>
      <c r="AD34" s="81">
        <v>0</v>
      </c>
    </row>
    <row r="35" spans="1:30" ht="15" customHeight="1" x14ac:dyDescent="0.25">
      <c r="A35" s="78"/>
      <c r="B35" s="82" t="s">
        <v>199</v>
      </c>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1"/>
    </row>
    <row r="36" spans="1:30" s="1" customFormat="1" ht="15" customHeight="1" x14ac:dyDescent="0.25">
      <c r="A36" s="7" t="s">
        <v>13</v>
      </c>
      <c r="B36" s="10" t="s">
        <v>208</v>
      </c>
      <c r="C36" s="75">
        <v>1091215</v>
      </c>
      <c r="D36" s="75">
        <v>7908812</v>
      </c>
      <c r="E36" s="75">
        <v>631</v>
      </c>
      <c r="F36" s="75">
        <v>39438</v>
      </c>
      <c r="G36" s="75">
        <v>7621590</v>
      </c>
      <c r="H36" s="75">
        <v>19550</v>
      </c>
      <c r="I36" s="75">
        <v>1049212</v>
      </c>
      <c r="J36" s="75">
        <v>1206186</v>
      </c>
      <c r="K36" s="75">
        <v>450901</v>
      </c>
      <c r="L36" s="75">
        <v>151213</v>
      </c>
      <c r="M36" s="75">
        <v>6581958</v>
      </c>
      <c r="N36" s="75">
        <v>151881</v>
      </c>
      <c r="O36" s="75">
        <v>14559611</v>
      </c>
      <c r="P36" s="75">
        <v>566490</v>
      </c>
      <c r="Q36" s="75">
        <v>9788844</v>
      </c>
      <c r="R36" s="75">
        <v>42162</v>
      </c>
      <c r="S36" s="75">
        <v>33355</v>
      </c>
      <c r="T36" s="75">
        <v>3203327</v>
      </c>
      <c r="U36" s="75">
        <v>35178</v>
      </c>
      <c r="V36" s="75">
        <v>641825</v>
      </c>
      <c r="W36" s="75">
        <v>1435988</v>
      </c>
      <c r="X36" s="75">
        <v>0</v>
      </c>
      <c r="Y36" s="75">
        <v>8459527</v>
      </c>
      <c r="Z36" s="75">
        <v>267528</v>
      </c>
      <c r="AA36" s="75">
        <v>51595</v>
      </c>
      <c r="AB36" s="75">
        <v>87089</v>
      </c>
      <c r="AC36" s="75">
        <v>254182</v>
      </c>
      <c r="AD36" s="76">
        <v>0</v>
      </c>
    </row>
    <row r="37" spans="1:30" s="1" customFormat="1" ht="15" customHeight="1" x14ac:dyDescent="0.25">
      <c r="A37" s="7"/>
      <c r="B37" s="12" t="s">
        <v>209</v>
      </c>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6"/>
    </row>
    <row r="38" spans="1:30" ht="15" customHeight="1" x14ac:dyDescent="0.25">
      <c r="A38" s="7"/>
      <c r="B38" s="79" t="s">
        <v>210</v>
      </c>
      <c r="C38" s="80">
        <v>824993</v>
      </c>
      <c r="D38" s="80">
        <v>3282797</v>
      </c>
      <c r="E38" s="80">
        <v>542</v>
      </c>
      <c r="F38" s="80">
        <v>10326</v>
      </c>
      <c r="G38" s="80">
        <v>3875647</v>
      </c>
      <c r="H38" s="80">
        <v>18293</v>
      </c>
      <c r="I38" s="80">
        <v>1047771</v>
      </c>
      <c r="J38" s="80">
        <v>1050668</v>
      </c>
      <c r="K38" s="80">
        <v>233472</v>
      </c>
      <c r="L38" s="80">
        <v>18256</v>
      </c>
      <c r="M38" s="80">
        <v>1529940</v>
      </c>
      <c r="N38" s="80">
        <v>11882</v>
      </c>
      <c r="O38" s="80">
        <v>5222382</v>
      </c>
      <c r="P38" s="80">
        <v>234233</v>
      </c>
      <c r="Q38" s="80">
        <v>4747113</v>
      </c>
      <c r="R38" s="80">
        <v>34588</v>
      </c>
      <c r="S38" s="80">
        <v>31275</v>
      </c>
      <c r="T38" s="80">
        <v>2549236</v>
      </c>
      <c r="U38" s="80">
        <v>29028</v>
      </c>
      <c r="V38" s="80">
        <v>0</v>
      </c>
      <c r="W38" s="80">
        <v>1089851</v>
      </c>
      <c r="X38" s="80">
        <v>0</v>
      </c>
      <c r="Y38" s="80">
        <v>5071131</v>
      </c>
      <c r="Z38" s="80">
        <v>145853</v>
      </c>
      <c r="AA38" s="80">
        <v>49661</v>
      </c>
      <c r="AB38" s="80" t="s">
        <v>380</v>
      </c>
      <c r="AC38" s="80">
        <v>6981</v>
      </c>
      <c r="AD38" s="81">
        <v>0</v>
      </c>
    </row>
    <row r="39" spans="1:30" ht="15" customHeight="1" x14ac:dyDescent="0.25">
      <c r="A39" s="7"/>
      <c r="B39" s="82" t="s">
        <v>193</v>
      </c>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1"/>
    </row>
    <row r="40" spans="1:30" ht="15" customHeight="1" x14ac:dyDescent="0.25">
      <c r="A40" s="7"/>
      <c r="B40" s="79" t="s">
        <v>211</v>
      </c>
      <c r="C40" s="80">
        <v>263500</v>
      </c>
      <c r="D40" s="80">
        <v>4361546</v>
      </c>
      <c r="E40" s="80">
        <v>0</v>
      </c>
      <c r="F40" s="80">
        <v>25391</v>
      </c>
      <c r="G40" s="80">
        <v>1788074</v>
      </c>
      <c r="H40" s="80">
        <v>0</v>
      </c>
      <c r="I40" s="80">
        <v>1726</v>
      </c>
      <c r="J40" s="80">
        <v>126988</v>
      </c>
      <c r="K40" s="80">
        <v>217429</v>
      </c>
      <c r="L40" s="80">
        <v>123815</v>
      </c>
      <c r="M40" s="80">
        <v>4024737</v>
      </c>
      <c r="N40" s="80">
        <v>40074</v>
      </c>
      <c r="O40" s="80">
        <v>7975877</v>
      </c>
      <c r="P40" s="80">
        <v>311036</v>
      </c>
      <c r="Q40" s="80">
        <v>2163816</v>
      </c>
      <c r="R40" s="80">
        <v>0</v>
      </c>
      <c r="S40" s="80">
        <v>1033</v>
      </c>
      <c r="T40" s="80">
        <v>334282</v>
      </c>
      <c r="U40" s="80">
        <v>0</v>
      </c>
      <c r="V40" s="80">
        <v>0</v>
      </c>
      <c r="W40" s="80">
        <v>261676</v>
      </c>
      <c r="X40" s="80">
        <v>0</v>
      </c>
      <c r="Y40" s="80">
        <v>3081986</v>
      </c>
      <c r="Z40" s="80">
        <v>117788</v>
      </c>
      <c r="AA40" s="80">
        <v>507</v>
      </c>
      <c r="AB40" s="80" t="s">
        <v>380</v>
      </c>
      <c r="AC40" s="80">
        <v>247201</v>
      </c>
      <c r="AD40" s="81">
        <v>0</v>
      </c>
    </row>
    <row r="41" spans="1:30" ht="15" customHeight="1" x14ac:dyDescent="0.25">
      <c r="A41" s="7"/>
      <c r="B41" s="82" t="s">
        <v>195</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1"/>
    </row>
    <row r="42" spans="1:30" ht="15" customHeight="1" x14ac:dyDescent="0.25">
      <c r="A42" s="7"/>
      <c r="B42" s="79" t="s">
        <v>212</v>
      </c>
      <c r="C42" s="80">
        <v>21909</v>
      </c>
      <c r="D42" s="80">
        <v>105973</v>
      </c>
      <c r="E42" s="80">
        <v>89</v>
      </c>
      <c r="F42" s="80">
        <v>1250</v>
      </c>
      <c r="G42" s="80">
        <v>2576227</v>
      </c>
      <c r="H42" s="80">
        <v>1286</v>
      </c>
      <c r="I42" s="80">
        <v>0</v>
      </c>
      <c r="J42" s="80">
        <v>1153</v>
      </c>
      <c r="K42" s="80">
        <v>0</v>
      </c>
      <c r="L42" s="80">
        <v>15143</v>
      </c>
      <c r="M42" s="80">
        <v>186327</v>
      </c>
      <c r="N42" s="80">
        <v>41</v>
      </c>
      <c r="O42" s="80">
        <v>94939</v>
      </c>
      <c r="P42" s="80">
        <v>21221</v>
      </c>
      <c r="Q42" s="80">
        <v>1297362</v>
      </c>
      <c r="R42" s="80">
        <v>0</v>
      </c>
      <c r="S42" s="80">
        <v>1047</v>
      </c>
      <c r="T42" s="80">
        <v>446202</v>
      </c>
      <c r="U42" s="80">
        <v>7147</v>
      </c>
      <c r="V42" s="80">
        <v>136</v>
      </c>
      <c r="W42" s="80">
        <v>40377</v>
      </c>
      <c r="X42" s="80">
        <v>0</v>
      </c>
      <c r="Y42" s="80">
        <v>457679</v>
      </c>
      <c r="Z42" s="80">
        <v>2492</v>
      </c>
      <c r="AA42" s="80">
        <v>1427</v>
      </c>
      <c r="AB42" s="80" t="s">
        <v>380</v>
      </c>
      <c r="AC42" s="80">
        <v>0</v>
      </c>
      <c r="AD42" s="81">
        <v>0</v>
      </c>
    </row>
    <row r="43" spans="1:30" ht="15" customHeight="1" x14ac:dyDescent="0.25">
      <c r="A43" s="7"/>
      <c r="B43" s="82" t="s">
        <v>197</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1"/>
    </row>
    <row r="44" spans="1:30" ht="15" customHeight="1" x14ac:dyDescent="0.25">
      <c r="A44" s="7"/>
      <c r="B44" s="79" t="s">
        <v>213</v>
      </c>
      <c r="C44" s="80">
        <v>0</v>
      </c>
      <c r="D44" s="80">
        <v>288480</v>
      </c>
      <c r="E44" s="80">
        <v>0</v>
      </c>
      <c r="F44" s="80">
        <v>8021</v>
      </c>
      <c r="G44" s="80">
        <v>3722</v>
      </c>
      <c r="H44" s="80">
        <v>0</v>
      </c>
      <c r="I44" s="80">
        <v>253</v>
      </c>
      <c r="J44" s="80">
        <v>27377</v>
      </c>
      <c r="K44" s="80">
        <v>0</v>
      </c>
      <c r="L44" s="80">
        <v>0</v>
      </c>
      <c r="M44" s="80">
        <v>1038124</v>
      </c>
      <c r="N44" s="80">
        <v>106099</v>
      </c>
      <c r="O44" s="80">
        <v>1702671</v>
      </c>
      <c r="P44" s="80">
        <v>0</v>
      </c>
      <c r="Q44" s="80">
        <v>2894863</v>
      </c>
      <c r="R44" s="80">
        <v>7574</v>
      </c>
      <c r="S44" s="80">
        <v>167</v>
      </c>
      <c r="T44" s="80">
        <v>0</v>
      </c>
      <c r="U44" s="80">
        <v>0</v>
      </c>
      <c r="V44" s="80">
        <v>641689</v>
      </c>
      <c r="W44" s="80">
        <v>46538</v>
      </c>
      <c r="X44" s="80">
        <v>0</v>
      </c>
      <c r="Y44" s="80">
        <v>0</v>
      </c>
      <c r="Z44" s="80">
        <v>7885</v>
      </c>
      <c r="AA44" s="80">
        <v>0</v>
      </c>
      <c r="AB44" s="80" t="s">
        <v>380</v>
      </c>
      <c r="AC44" s="80">
        <v>0</v>
      </c>
      <c r="AD44" s="81">
        <v>0</v>
      </c>
    </row>
    <row r="45" spans="1:30" ht="15" customHeight="1" x14ac:dyDescent="0.25">
      <c r="A45" s="7"/>
      <c r="B45" s="82" t="s">
        <v>199</v>
      </c>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1"/>
    </row>
    <row r="46" spans="1:30" ht="15" customHeight="1" x14ac:dyDescent="0.25">
      <c r="A46" s="7"/>
      <c r="B46" s="79" t="s">
        <v>214</v>
      </c>
      <c r="C46" s="80">
        <v>-19187</v>
      </c>
      <c r="D46" s="80">
        <v>-129984</v>
      </c>
      <c r="E46" s="80">
        <v>0</v>
      </c>
      <c r="F46" s="80">
        <v>-5550</v>
      </c>
      <c r="G46" s="80">
        <v>-622080</v>
      </c>
      <c r="H46" s="80">
        <v>-29</v>
      </c>
      <c r="I46" s="80">
        <v>-538</v>
      </c>
      <c r="J46" s="80">
        <v>0</v>
      </c>
      <c r="K46" s="80">
        <v>0</v>
      </c>
      <c r="L46" s="80">
        <v>-6001</v>
      </c>
      <c r="M46" s="80">
        <v>-197170</v>
      </c>
      <c r="N46" s="80">
        <v>-6215</v>
      </c>
      <c r="O46" s="80">
        <v>-436258</v>
      </c>
      <c r="P46" s="80">
        <v>0</v>
      </c>
      <c r="Q46" s="80">
        <v>-1314310</v>
      </c>
      <c r="R46" s="80">
        <v>0</v>
      </c>
      <c r="S46" s="80">
        <v>-167</v>
      </c>
      <c r="T46" s="80">
        <v>-126393</v>
      </c>
      <c r="U46" s="80">
        <v>-997</v>
      </c>
      <c r="V46" s="80">
        <v>0</v>
      </c>
      <c r="W46" s="80">
        <v>-2454</v>
      </c>
      <c r="X46" s="80">
        <v>0</v>
      </c>
      <c r="Y46" s="80">
        <v>-151269</v>
      </c>
      <c r="Z46" s="80">
        <v>-6490</v>
      </c>
      <c r="AA46" s="80">
        <v>0</v>
      </c>
      <c r="AB46" s="80" t="s">
        <v>380</v>
      </c>
      <c r="AC46" s="80">
        <v>0</v>
      </c>
      <c r="AD46" s="81">
        <v>0</v>
      </c>
    </row>
    <row r="47" spans="1:30" ht="15" customHeight="1" x14ac:dyDescent="0.25">
      <c r="A47" s="7"/>
      <c r="B47" s="82" t="s">
        <v>215</v>
      </c>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1"/>
    </row>
    <row r="48" spans="1:30" s="1" customFormat="1" ht="15" customHeight="1" x14ac:dyDescent="0.25">
      <c r="A48" s="7" t="s">
        <v>14</v>
      </c>
      <c r="B48" s="10" t="s">
        <v>216</v>
      </c>
      <c r="C48" s="75">
        <v>841976</v>
      </c>
      <c r="D48" s="75">
        <v>586143</v>
      </c>
      <c r="E48" s="75">
        <v>19000</v>
      </c>
      <c r="F48" s="75">
        <v>16005</v>
      </c>
      <c r="G48" s="75">
        <v>830262</v>
      </c>
      <c r="H48" s="75">
        <v>400085</v>
      </c>
      <c r="I48" s="75">
        <v>0</v>
      </c>
      <c r="J48" s="75">
        <v>568</v>
      </c>
      <c r="K48" s="75">
        <v>151798</v>
      </c>
      <c r="L48" s="75">
        <v>3401</v>
      </c>
      <c r="M48" s="75">
        <v>353947</v>
      </c>
      <c r="N48" s="75">
        <v>0</v>
      </c>
      <c r="O48" s="75">
        <v>4381307</v>
      </c>
      <c r="P48" s="75">
        <v>3402</v>
      </c>
      <c r="Q48" s="75">
        <v>1524398</v>
      </c>
      <c r="R48" s="75">
        <v>273155</v>
      </c>
      <c r="S48" s="75">
        <v>259080</v>
      </c>
      <c r="T48" s="75">
        <v>63530</v>
      </c>
      <c r="U48" s="75">
        <v>62610</v>
      </c>
      <c r="V48" s="75">
        <v>62990</v>
      </c>
      <c r="W48" s="75">
        <v>1405171</v>
      </c>
      <c r="X48" s="75">
        <v>0</v>
      </c>
      <c r="Y48" s="75">
        <v>2124652</v>
      </c>
      <c r="Z48" s="75">
        <v>223197</v>
      </c>
      <c r="AA48" s="75">
        <v>81531</v>
      </c>
      <c r="AB48" s="75">
        <v>1355119</v>
      </c>
      <c r="AC48" s="75">
        <v>433691</v>
      </c>
      <c r="AD48" s="76">
        <v>0</v>
      </c>
    </row>
    <row r="49" spans="1:30" s="1" customFormat="1" ht="15" customHeight="1" x14ac:dyDescent="0.25">
      <c r="A49" s="7"/>
      <c r="B49" s="12" t="s">
        <v>217</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6"/>
    </row>
    <row r="50" spans="1:30" ht="15" customHeight="1" x14ac:dyDescent="0.25">
      <c r="A50" s="7"/>
      <c r="B50" s="79" t="s">
        <v>218</v>
      </c>
      <c r="C50" s="80">
        <v>0</v>
      </c>
      <c r="D50" s="80">
        <v>0</v>
      </c>
      <c r="E50" s="80">
        <v>0</v>
      </c>
      <c r="F50" s="80">
        <v>0</v>
      </c>
      <c r="G50" s="80">
        <v>0</v>
      </c>
      <c r="H50" s="80">
        <v>0</v>
      </c>
      <c r="I50" s="80">
        <v>0</v>
      </c>
      <c r="J50" s="80">
        <v>0</v>
      </c>
      <c r="K50" s="80">
        <v>0</v>
      </c>
      <c r="L50" s="80">
        <v>0</v>
      </c>
      <c r="M50" s="80">
        <v>0</v>
      </c>
      <c r="N50" s="80">
        <v>0</v>
      </c>
      <c r="O50" s="80">
        <v>0</v>
      </c>
      <c r="P50" s="80">
        <v>0</v>
      </c>
      <c r="Q50" s="80">
        <v>0</v>
      </c>
      <c r="R50" s="80">
        <v>0</v>
      </c>
      <c r="S50" s="80">
        <v>0</v>
      </c>
      <c r="T50" s="80">
        <v>0</v>
      </c>
      <c r="U50" s="80">
        <v>0</v>
      </c>
      <c r="V50" s="80">
        <v>0</v>
      </c>
      <c r="W50" s="80">
        <v>0</v>
      </c>
      <c r="X50" s="80">
        <v>0</v>
      </c>
      <c r="Y50" s="80">
        <v>0</v>
      </c>
      <c r="Z50" s="80">
        <v>0</v>
      </c>
      <c r="AA50" s="80">
        <v>0</v>
      </c>
      <c r="AB50" s="80" t="s">
        <v>380</v>
      </c>
      <c r="AC50" s="80">
        <v>7500</v>
      </c>
      <c r="AD50" s="81">
        <v>0</v>
      </c>
    </row>
    <row r="51" spans="1:30" ht="15" customHeight="1" x14ac:dyDescent="0.25">
      <c r="A51" s="7"/>
      <c r="B51" s="82" t="s">
        <v>219</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1"/>
    </row>
    <row r="52" spans="1:30" ht="15" customHeight="1" x14ac:dyDescent="0.25">
      <c r="A52" s="7"/>
      <c r="B52" s="79" t="s">
        <v>220</v>
      </c>
      <c r="C52" s="80">
        <v>341380</v>
      </c>
      <c r="D52" s="80">
        <v>92681</v>
      </c>
      <c r="E52" s="80">
        <v>19000</v>
      </c>
      <c r="F52" s="80">
        <v>16005</v>
      </c>
      <c r="G52" s="80">
        <v>100487</v>
      </c>
      <c r="H52" s="80">
        <v>400085</v>
      </c>
      <c r="I52" s="80">
        <v>0</v>
      </c>
      <c r="J52" s="80">
        <v>501</v>
      </c>
      <c r="K52" s="80">
        <v>98378</v>
      </c>
      <c r="L52" s="80">
        <v>401</v>
      </c>
      <c r="M52" s="80">
        <v>26752</v>
      </c>
      <c r="N52" s="80">
        <v>0</v>
      </c>
      <c r="O52" s="80">
        <v>1386939</v>
      </c>
      <c r="P52" s="80">
        <v>3402</v>
      </c>
      <c r="Q52" s="80">
        <v>710532</v>
      </c>
      <c r="R52" s="80">
        <v>273155</v>
      </c>
      <c r="S52" s="80">
        <v>259080</v>
      </c>
      <c r="T52" s="80">
        <v>0</v>
      </c>
      <c r="U52" s="80">
        <v>62610</v>
      </c>
      <c r="V52" s="80">
        <v>62990</v>
      </c>
      <c r="W52" s="80">
        <v>1221418</v>
      </c>
      <c r="X52" s="80">
        <v>0</v>
      </c>
      <c r="Y52" s="80">
        <v>512063</v>
      </c>
      <c r="Z52" s="80">
        <v>0</v>
      </c>
      <c r="AA52" s="80">
        <v>251</v>
      </c>
      <c r="AB52" s="80" t="s">
        <v>380</v>
      </c>
      <c r="AC52" s="80">
        <v>277979</v>
      </c>
      <c r="AD52" s="81">
        <v>0</v>
      </c>
    </row>
    <row r="53" spans="1:30" ht="15" customHeight="1" x14ac:dyDescent="0.25">
      <c r="A53" s="7"/>
      <c r="B53" s="82" t="s">
        <v>153</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1"/>
    </row>
    <row r="54" spans="1:30" ht="15" customHeight="1" x14ac:dyDescent="0.25">
      <c r="A54" s="7"/>
      <c r="B54" s="79" t="s">
        <v>221</v>
      </c>
      <c r="C54" s="80">
        <v>497094</v>
      </c>
      <c r="D54" s="80">
        <v>79044</v>
      </c>
      <c r="E54" s="80">
        <v>0</v>
      </c>
      <c r="F54" s="80">
        <v>0</v>
      </c>
      <c r="G54" s="80">
        <v>18936</v>
      </c>
      <c r="H54" s="80">
        <v>0</v>
      </c>
      <c r="I54" s="80">
        <v>0</v>
      </c>
      <c r="J54" s="80">
        <v>67</v>
      </c>
      <c r="K54" s="80">
        <v>0</v>
      </c>
      <c r="L54" s="80">
        <v>3000</v>
      </c>
      <c r="M54" s="80">
        <v>103051</v>
      </c>
      <c r="N54" s="80">
        <v>0</v>
      </c>
      <c r="O54" s="80">
        <v>2291778</v>
      </c>
      <c r="P54" s="80">
        <v>0</v>
      </c>
      <c r="Q54" s="80">
        <v>529834</v>
      </c>
      <c r="R54" s="80">
        <v>0</v>
      </c>
      <c r="S54" s="80">
        <v>0</v>
      </c>
      <c r="T54" s="80">
        <v>3003</v>
      </c>
      <c r="U54" s="80">
        <v>0</v>
      </c>
      <c r="V54" s="80">
        <v>0</v>
      </c>
      <c r="W54" s="80">
        <v>9050</v>
      </c>
      <c r="X54" s="80">
        <v>0</v>
      </c>
      <c r="Y54" s="80">
        <v>54817</v>
      </c>
      <c r="Z54" s="80">
        <v>15077</v>
      </c>
      <c r="AA54" s="80">
        <v>0</v>
      </c>
      <c r="AB54" s="80" t="s">
        <v>380</v>
      </c>
      <c r="AC54" s="80">
        <v>140224</v>
      </c>
      <c r="AD54" s="81">
        <v>0</v>
      </c>
    </row>
    <row r="55" spans="1:30" ht="15" customHeight="1" x14ac:dyDescent="0.25">
      <c r="A55" s="7"/>
      <c r="B55" s="82" t="s">
        <v>222</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1"/>
    </row>
    <row r="56" spans="1:30" ht="15" customHeight="1" x14ac:dyDescent="0.25">
      <c r="A56" s="7"/>
      <c r="B56" s="79" t="s">
        <v>223</v>
      </c>
      <c r="C56" s="80">
        <v>3502</v>
      </c>
      <c r="D56" s="80">
        <v>361177</v>
      </c>
      <c r="E56" s="80">
        <v>0</v>
      </c>
      <c r="F56" s="80">
        <v>0</v>
      </c>
      <c r="G56" s="80">
        <v>710839</v>
      </c>
      <c r="H56" s="80">
        <v>0</v>
      </c>
      <c r="I56" s="80">
        <v>0</v>
      </c>
      <c r="J56" s="80">
        <v>0</v>
      </c>
      <c r="K56" s="80">
        <v>44902</v>
      </c>
      <c r="L56" s="80">
        <v>0</v>
      </c>
      <c r="M56" s="80">
        <v>156674</v>
      </c>
      <c r="N56" s="80">
        <v>0</v>
      </c>
      <c r="O56" s="80">
        <v>605654</v>
      </c>
      <c r="P56" s="80">
        <v>0</v>
      </c>
      <c r="Q56" s="80">
        <v>506490</v>
      </c>
      <c r="R56" s="80">
        <v>0</v>
      </c>
      <c r="S56" s="80">
        <v>0</v>
      </c>
      <c r="T56" s="80">
        <v>60527</v>
      </c>
      <c r="U56" s="80">
        <v>0</v>
      </c>
      <c r="V56" s="80">
        <v>0</v>
      </c>
      <c r="W56" s="80">
        <v>3218</v>
      </c>
      <c r="X56" s="80">
        <v>0</v>
      </c>
      <c r="Y56" s="80">
        <v>1557772</v>
      </c>
      <c r="Z56" s="80">
        <v>103526</v>
      </c>
      <c r="AA56" s="80">
        <v>81280</v>
      </c>
      <c r="AB56" s="80" t="s">
        <v>380</v>
      </c>
      <c r="AC56" s="80">
        <v>7988</v>
      </c>
      <c r="AD56" s="81">
        <v>0</v>
      </c>
    </row>
    <row r="57" spans="1:30" ht="15" customHeight="1" x14ac:dyDescent="0.25">
      <c r="A57" s="7"/>
      <c r="B57" s="82" t="s">
        <v>224</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1"/>
    </row>
    <row r="58" spans="1:30" ht="15" customHeight="1" x14ac:dyDescent="0.25">
      <c r="A58" s="7"/>
      <c r="B58" s="79" t="s">
        <v>225</v>
      </c>
      <c r="C58" s="80">
        <v>0</v>
      </c>
      <c r="D58" s="80">
        <v>53241</v>
      </c>
      <c r="E58" s="80">
        <v>0</v>
      </c>
      <c r="F58" s="80">
        <v>0</v>
      </c>
      <c r="G58" s="80">
        <v>0</v>
      </c>
      <c r="H58" s="80">
        <v>0</v>
      </c>
      <c r="I58" s="80">
        <v>0</v>
      </c>
      <c r="J58" s="80">
        <v>0</v>
      </c>
      <c r="K58" s="80">
        <v>8518</v>
      </c>
      <c r="L58" s="80">
        <v>0</v>
      </c>
      <c r="M58" s="80">
        <v>67470</v>
      </c>
      <c r="N58" s="80">
        <v>0</v>
      </c>
      <c r="O58" s="80">
        <v>104061</v>
      </c>
      <c r="P58" s="80">
        <v>0</v>
      </c>
      <c r="Q58" s="80">
        <v>13213</v>
      </c>
      <c r="R58" s="80">
        <v>0</v>
      </c>
      <c r="S58" s="80">
        <v>0</v>
      </c>
      <c r="T58" s="80">
        <v>0</v>
      </c>
      <c r="U58" s="80">
        <v>0</v>
      </c>
      <c r="V58" s="80">
        <v>0</v>
      </c>
      <c r="W58" s="80">
        <v>171485</v>
      </c>
      <c r="X58" s="80">
        <v>0</v>
      </c>
      <c r="Y58" s="80">
        <v>0</v>
      </c>
      <c r="Z58" s="80">
        <v>119990</v>
      </c>
      <c r="AA58" s="80">
        <v>0</v>
      </c>
      <c r="AB58" s="80" t="s">
        <v>380</v>
      </c>
      <c r="AC58" s="80">
        <v>0</v>
      </c>
      <c r="AD58" s="81">
        <v>0</v>
      </c>
    </row>
    <row r="59" spans="1:30" ht="15" customHeight="1" x14ac:dyDescent="0.25">
      <c r="A59" s="7"/>
      <c r="B59" s="82" t="s">
        <v>226</v>
      </c>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1"/>
    </row>
    <row r="60" spans="1:30" ht="15" customHeight="1" x14ac:dyDescent="0.25">
      <c r="A60" s="7"/>
      <c r="B60" s="79" t="s">
        <v>227</v>
      </c>
      <c r="C60" s="80">
        <v>0</v>
      </c>
      <c r="D60" s="80">
        <v>0</v>
      </c>
      <c r="E60" s="80">
        <v>0</v>
      </c>
      <c r="F60" s="80">
        <v>0</v>
      </c>
      <c r="G60" s="80">
        <v>0</v>
      </c>
      <c r="H60" s="80">
        <v>0</v>
      </c>
      <c r="I60" s="80">
        <v>0</v>
      </c>
      <c r="J60" s="80">
        <v>0</v>
      </c>
      <c r="K60" s="80">
        <v>0</v>
      </c>
      <c r="L60" s="80">
        <v>0</v>
      </c>
      <c r="M60" s="80">
        <v>0</v>
      </c>
      <c r="N60" s="80">
        <v>0</v>
      </c>
      <c r="O60" s="80">
        <v>-7125</v>
      </c>
      <c r="P60" s="80">
        <v>0</v>
      </c>
      <c r="Q60" s="80">
        <v>-235671</v>
      </c>
      <c r="R60" s="80">
        <v>0</v>
      </c>
      <c r="S60" s="80">
        <v>0</v>
      </c>
      <c r="T60" s="80">
        <v>0</v>
      </c>
      <c r="U60" s="80">
        <v>0</v>
      </c>
      <c r="V60" s="80">
        <v>0</v>
      </c>
      <c r="W60" s="80">
        <v>0</v>
      </c>
      <c r="X60" s="80">
        <v>0</v>
      </c>
      <c r="Y60" s="80">
        <v>0</v>
      </c>
      <c r="Z60" s="80">
        <v>-15396</v>
      </c>
      <c r="AA60" s="80">
        <v>0</v>
      </c>
      <c r="AB60" s="80" t="s">
        <v>380</v>
      </c>
      <c r="AC60" s="80">
        <v>0</v>
      </c>
      <c r="AD60" s="81">
        <v>0</v>
      </c>
    </row>
    <row r="61" spans="1:30" ht="15" customHeight="1" x14ac:dyDescent="0.25">
      <c r="A61" s="7"/>
      <c r="B61" s="82" t="s">
        <v>215</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1"/>
    </row>
    <row r="62" spans="1:30" s="1" customFormat="1" ht="15" customHeight="1" x14ac:dyDescent="0.25">
      <c r="A62" s="7" t="s">
        <v>15</v>
      </c>
      <c r="B62" s="10" t="s">
        <v>228</v>
      </c>
      <c r="C62" s="75">
        <v>4002416</v>
      </c>
      <c r="D62" s="75">
        <v>20924588</v>
      </c>
      <c r="E62" s="75">
        <v>0</v>
      </c>
      <c r="F62" s="75">
        <v>66180</v>
      </c>
      <c r="G62" s="75">
        <v>35241985</v>
      </c>
      <c r="H62" s="75">
        <v>22745</v>
      </c>
      <c r="I62" s="75">
        <v>1564700</v>
      </c>
      <c r="J62" s="75">
        <v>464687</v>
      </c>
      <c r="K62" s="75">
        <v>381643</v>
      </c>
      <c r="L62" s="75">
        <v>250444</v>
      </c>
      <c r="M62" s="75">
        <v>13978859</v>
      </c>
      <c r="N62" s="75">
        <v>62122</v>
      </c>
      <c r="O62" s="75">
        <v>53628967</v>
      </c>
      <c r="P62" s="75">
        <v>332610</v>
      </c>
      <c r="Q62" s="75">
        <v>26764473</v>
      </c>
      <c r="R62" s="75">
        <v>355565</v>
      </c>
      <c r="S62" s="75">
        <v>133122</v>
      </c>
      <c r="T62" s="75">
        <v>7728646</v>
      </c>
      <c r="U62" s="75">
        <v>3312647</v>
      </c>
      <c r="V62" s="75">
        <v>1115323</v>
      </c>
      <c r="W62" s="75">
        <v>5958914</v>
      </c>
      <c r="X62" s="75">
        <v>1274385</v>
      </c>
      <c r="Y62" s="75">
        <v>31795047</v>
      </c>
      <c r="Z62" s="75">
        <v>478396</v>
      </c>
      <c r="AA62" s="75">
        <v>208342</v>
      </c>
      <c r="AB62" s="75">
        <v>118274</v>
      </c>
      <c r="AC62" s="75">
        <v>162273</v>
      </c>
      <c r="AD62" s="76">
        <v>0</v>
      </c>
    </row>
    <row r="63" spans="1:30" s="1" customFormat="1" ht="15" customHeight="1" x14ac:dyDescent="0.25">
      <c r="A63" s="7"/>
      <c r="B63" s="12" t="s">
        <v>229</v>
      </c>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6"/>
    </row>
    <row r="64" spans="1:30" ht="15" customHeight="1" x14ac:dyDescent="0.25">
      <c r="A64" s="7"/>
      <c r="B64" s="79" t="s">
        <v>230</v>
      </c>
      <c r="C64" s="85">
        <v>3512467</v>
      </c>
      <c r="D64" s="85">
        <v>15381993</v>
      </c>
      <c r="E64" s="85">
        <v>0</v>
      </c>
      <c r="F64" s="85">
        <v>66025</v>
      </c>
      <c r="G64" s="85">
        <v>32763180</v>
      </c>
      <c r="H64" s="85">
        <v>22530</v>
      </c>
      <c r="I64" s="85">
        <v>1497683</v>
      </c>
      <c r="J64" s="85">
        <v>19294</v>
      </c>
      <c r="K64" s="85">
        <v>272546</v>
      </c>
      <c r="L64" s="85">
        <v>117239</v>
      </c>
      <c r="M64" s="85">
        <v>9009162</v>
      </c>
      <c r="N64" s="85">
        <v>57059</v>
      </c>
      <c r="O64" s="85">
        <v>44574519</v>
      </c>
      <c r="P64" s="85">
        <v>342899</v>
      </c>
      <c r="Q64" s="85">
        <v>26643823</v>
      </c>
      <c r="R64" s="85">
        <v>361554</v>
      </c>
      <c r="S64" s="85">
        <v>133563</v>
      </c>
      <c r="T64" s="85">
        <v>7651587</v>
      </c>
      <c r="U64" s="85">
        <v>2815685</v>
      </c>
      <c r="V64" s="85">
        <v>473871</v>
      </c>
      <c r="W64" s="85">
        <v>5535620</v>
      </c>
      <c r="X64" s="85">
        <v>699412</v>
      </c>
      <c r="Y64" s="85">
        <v>23905215</v>
      </c>
      <c r="Z64" s="85">
        <v>488035</v>
      </c>
      <c r="AA64" s="85">
        <v>208342</v>
      </c>
      <c r="AB64" s="85" t="s">
        <v>380</v>
      </c>
      <c r="AC64" s="85">
        <v>162273</v>
      </c>
      <c r="AD64" s="86">
        <v>0</v>
      </c>
    </row>
    <row r="65" spans="1:30" ht="15" customHeight="1" x14ac:dyDescent="0.25">
      <c r="A65" s="7"/>
      <c r="B65" s="82" t="s">
        <v>231</v>
      </c>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6"/>
    </row>
    <row r="66" spans="1:30" ht="15" customHeight="1" x14ac:dyDescent="0.25">
      <c r="A66" s="7"/>
      <c r="B66" s="79" t="s">
        <v>232</v>
      </c>
      <c r="C66" s="80">
        <v>0</v>
      </c>
      <c r="D66" s="80">
        <v>4790578</v>
      </c>
      <c r="E66" s="80">
        <v>0</v>
      </c>
      <c r="F66" s="80">
        <v>0</v>
      </c>
      <c r="G66" s="80">
        <v>62763</v>
      </c>
      <c r="H66" s="80">
        <v>0</v>
      </c>
      <c r="I66" s="80">
        <v>0</v>
      </c>
      <c r="J66" s="80">
        <v>0</v>
      </c>
      <c r="K66" s="80">
        <v>0</v>
      </c>
      <c r="L66" s="80">
        <v>14102</v>
      </c>
      <c r="M66" s="80">
        <v>3838302</v>
      </c>
      <c r="N66" s="80">
        <v>0</v>
      </c>
      <c r="O66" s="80">
        <v>4136920</v>
      </c>
      <c r="P66" s="80">
        <v>0</v>
      </c>
      <c r="Q66" s="80">
        <v>91864</v>
      </c>
      <c r="R66" s="80">
        <v>0</v>
      </c>
      <c r="S66" s="80">
        <v>0</v>
      </c>
      <c r="T66" s="80">
        <v>0</v>
      </c>
      <c r="U66" s="80">
        <v>0</v>
      </c>
      <c r="V66" s="80">
        <v>635450</v>
      </c>
      <c r="W66" s="80">
        <v>0</v>
      </c>
      <c r="X66" s="80">
        <v>592484</v>
      </c>
      <c r="Y66" s="80">
        <v>4289933</v>
      </c>
      <c r="Z66" s="80">
        <v>0</v>
      </c>
      <c r="AA66" s="80">
        <v>0</v>
      </c>
      <c r="AB66" s="80" t="s">
        <v>380</v>
      </c>
      <c r="AC66" s="80">
        <v>0</v>
      </c>
      <c r="AD66" s="81">
        <v>0</v>
      </c>
    </row>
    <row r="67" spans="1:30" ht="15" customHeight="1" x14ac:dyDescent="0.25">
      <c r="A67" s="7"/>
      <c r="B67" s="82" t="s">
        <v>233</v>
      </c>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1"/>
    </row>
    <row r="68" spans="1:30" ht="15" customHeight="1" x14ac:dyDescent="0.25">
      <c r="A68" s="7"/>
      <c r="B68" s="79" t="s">
        <v>234</v>
      </c>
      <c r="C68" s="80">
        <v>550378</v>
      </c>
      <c r="D68" s="80">
        <v>773632</v>
      </c>
      <c r="E68" s="80">
        <v>0</v>
      </c>
      <c r="F68" s="80">
        <v>0</v>
      </c>
      <c r="G68" s="80">
        <v>2060373</v>
      </c>
      <c r="H68" s="80">
        <v>0</v>
      </c>
      <c r="I68" s="80">
        <v>0</v>
      </c>
      <c r="J68" s="80">
        <v>445476</v>
      </c>
      <c r="K68" s="80">
        <v>106446</v>
      </c>
      <c r="L68" s="80">
        <v>118155</v>
      </c>
      <c r="M68" s="80">
        <v>751709</v>
      </c>
      <c r="N68" s="80">
        <v>0</v>
      </c>
      <c r="O68" s="80">
        <v>4673472</v>
      </c>
      <c r="P68" s="80">
        <v>4741</v>
      </c>
      <c r="Q68" s="80">
        <v>0</v>
      </c>
      <c r="R68" s="80">
        <v>0</v>
      </c>
      <c r="S68" s="80">
        <v>0</v>
      </c>
      <c r="T68" s="80">
        <v>269960</v>
      </c>
      <c r="U68" s="80">
        <v>532548</v>
      </c>
      <c r="V68" s="80">
        <v>0</v>
      </c>
      <c r="W68" s="80">
        <v>379176</v>
      </c>
      <c r="X68" s="80">
        <v>0</v>
      </c>
      <c r="Y68" s="80">
        <v>4162011</v>
      </c>
      <c r="Z68" s="80">
        <v>0</v>
      </c>
      <c r="AA68" s="80">
        <v>0</v>
      </c>
      <c r="AB68" s="80" t="s">
        <v>380</v>
      </c>
      <c r="AC68" s="80">
        <v>0</v>
      </c>
      <c r="AD68" s="81">
        <v>0</v>
      </c>
    </row>
    <row r="69" spans="1:30" ht="15" customHeight="1" x14ac:dyDescent="0.25">
      <c r="A69" s="7"/>
      <c r="B69" s="82" t="s">
        <v>235</v>
      </c>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1"/>
    </row>
    <row r="70" spans="1:30" ht="15" customHeight="1" x14ac:dyDescent="0.25">
      <c r="A70" s="7"/>
      <c r="B70" s="79" t="s">
        <v>236</v>
      </c>
      <c r="C70" s="80">
        <v>170511</v>
      </c>
      <c r="D70" s="80">
        <v>858136</v>
      </c>
      <c r="E70" s="80">
        <v>0</v>
      </c>
      <c r="F70" s="80">
        <v>1023</v>
      </c>
      <c r="G70" s="80">
        <v>3567000</v>
      </c>
      <c r="H70" s="80">
        <v>642</v>
      </c>
      <c r="I70" s="80">
        <v>203637</v>
      </c>
      <c r="J70" s="80">
        <v>202</v>
      </c>
      <c r="K70" s="80">
        <v>66378</v>
      </c>
      <c r="L70" s="80">
        <v>33680</v>
      </c>
      <c r="M70" s="80">
        <v>1528903</v>
      </c>
      <c r="N70" s="80">
        <v>16235</v>
      </c>
      <c r="O70" s="80">
        <v>5186272</v>
      </c>
      <c r="P70" s="80">
        <v>13367</v>
      </c>
      <c r="Q70" s="80">
        <v>5666137</v>
      </c>
      <c r="R70" s="80">
        <v>18815</v>
      </c>
      <c r="S70" s="80">
        <v>1977</v>
      </c>
      <c r="T70" s="80">
        <v>672672</v>
      </c>
      <c r="U70" s="80">
        <v>279341</v>
      </c>
      <c r="V70" s="80">
        <v>56855</v>
      </c>
      <c r="W70" s="80">
        <v>396685</v>
      </c>
      <c r="X70" s="80">
        <v>90173</v>
      </c>
      <c r="Y70" s="80">
        <v>1498146</v>
      </c>
      <c r="Z70" s="80">
        <v>112116</v>
      </c>
      <c r="AA70" s="80">
        <v>121</v>
      </c>
      <c r="AB70" s="80" t="s">
        <v>380</v>
      </c>
      <c r="AC70" s="80">
        <v>0</v>
      </c>
      <c r="AD70" s="81">
        <v>0</v>
      </c>
    </row>
    <row r="71" spans="1:30" ht="15" customHeight="1" x14ac:dyDescent="0.25">
      <c r="A71" s="7"/>
      <c r="B71" s="82" t="s">
        <v>237</v>
      </c>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1"/>
    </row>
    <row r="72" spans="1:30" ht="15" customHeight="1" x14ac:dyDescent="0.25">
      <c r="A72" s="7"/>
      <c r="B72" s="79" t="s">
        <v>238</v>
      </c>
      <c r="C72" s="80">
        <v>-230940</v>
      </c>
      <c r="D72" s="80">
        <v>-879751</v>
      </c>
      <c r="E72" s="80">
        <v>0</v>
      </c>
      <c r="F72" s="80">
        <v>-868</v>
      </c>
      <c r="G72" s="80">
        <v>-3211331</v>
      </c>
      <c r="H72" s="80">
        <v>-427</v>
      </c>
      <c r="I72" s="80">
        <v>-136620</v>
      </c>
      <c r="J72" s="80">
        <v>-285</v>
      </c>
      <c r="K72" s="80">
        <v>-63727</v>
      </c>
      <c r="L72" s="80">
        <v>-32732</v>
      </c>
      <c r="M72" s="80">
        <v>-1149217</v>
      </c>
      <c r="N72" s="80">
        <v>-11172</v>
      </c>
      <c r="O72" s="80">
        <v>-4942216</v>
      </c>
      <c r="P72" s="80">
        <v>-28397</v>
      </c>
      <c r="Q72" s="80">
        <v>-5637351</v>
      </c>
      <c r="R72" s="80">
        <v>-24804</v>
      </c>
      <c r="S72" s="80">
        <v>-2418</v>
      </c>
      <c r="T72" s="80">
        <v>-865573</v>
      </c>
      <c r="U72" s="80">
        <v>-314927</v>
      </c>
      <c r="V72" s="80">
        <v>-50853</v>
      </c>
      <c r="W72" s="80">
        <v>-352567</v>
      </c>
      <c r="X72" s="80">
        <v>-107684</v>
      </c>
      <c r="Y72" s="80">
        <v>-2060258</v>
      </c>
      <c r="Z72" s="80">
        <v>-121755</v>
      </c>
      <c r="AA72" s="80">
        <v>-121</v>
      </c>
      <c r="AB72" s="80">
        <v>-34</v>
      </c>
      <c r="AC72" s="80">
        <v>0</v>
      </c>
      <c r="AD72" s="81">
        <v>0</v>
      </c>
    </row>
    <row r="73" spans="1:30" ht="15" customHeight="1" x14ac:dyDescent="0.25">
      <c r="A73" s="7"/>
      <c r="B73" s="82" t="s">
        <v>42</v>
      </c>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1"/>
    </row>
    <row r="74" spans="1:30" s="1" customFormat="1" ht="15" customHeight="1" x14ac:dyDescent="0.25">
      <c r="A74" s="7" t="s">
        <v>16</v>
      </c>
      <c r="B74" s="10" t="s">
        <v>239</v>
      </c>
      <c r="C74" s="75">
        <v>207465</v>
      </c>
      <c r="D74" s="75">
        <v>0</v>
      </c>
      <c r="E74" s="75">
        <v>0</v>
      </c>
      <c r="F74" s="75">
        <v>10737</v>
      </c>
      <c r="G74" s="75">
        <v>419025</v>
      </c>
      <c r="H74" s="75">
        <v>0</v>
      </c>
      <c r="I74" s="75">
        <v>28504</v>
      </c>
      <c r="J74" s="75">
        <v>0</v>
      </c>
      <c r="K74" s="75">
        <v>0</v>
      </c>
      <c r="L74" s="75">
        <v>87849</v>
      </c>
      <c r="M74" s="75">
        <v>1125798</v>
      </c>
      <c r="N74" s="75">
        <v>0</v>
      </c>
      <c r="O74" s="75">
        <v>0</v>
      </c>
      <c r="P74" s="75">
        <v>0</v>
      </c>
      <c r="Q74" s="75">
        <v>0</v>
      </c>
      <c r="R74" s="75">
        <v>0</v>
      </c>
      <c r="S74" s="75">
        <v>0</v>
      </c>
      <c r="T74" s="75">
        <v>1643166</v>
      </c>
      <c r="U74" s="75">
        <v>0</v>
      </c>
      <c r="V74" s="75">
        <v>0</v>
      </c>
      <c r="W74" s="75">
        <v>0</v>
      </c>
      <c r="X74" s="75">
        <v>625705</v>
      </c>
      <c r="Y74" s="75">
        <v>301730</v>
      </c>
      <c r="Z74" s="75">
        <v>0</v>
      </c>
      <c r="AA74" s="75">
        <v>0</v>
      </c>
      <c r="AB74" s="75">
        <v>0</v>
      </c>
      <c r="AC74" s="75">
        <v>0</v>
      </c>
      <c r="AD74" s="76">
        <v>0</v>
      </c>
    </row>
    <row r="75" spans="1:30" s="1" customFormat="1" ht="15" customHeight="1" x14ac:dyDescent="0.25">
      <c r="A75" s="7"/>
      <c r="B75" s="12" t="s">
        <v>240</v>
      </c>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6"/>
    </row>
    <row r="76" spans="1:30" ht="15" customHeight="1" x14ac:dyDescent="0.25">
      <c r="A76" s="7"/>
      <c r="B76" s="79" t="s">
        <v>241</v>
      </c>
      <c r="C76" s="80">
        <v>170031</v>
      </c>
      <c r="D76" s="80">
        <v>0</v>
      </c>
      <c r="E76" s="80">
        <v>0</v>
      </c>
      <c r="F76" s="80">
        <v>0</v>
      </c>
      <c r="G76" s="80">
        <v>50660</v>
      </c>
      <c r="H76" s="80">
        <v>0</v>
      </c>
      <c r="I76" s="80">
        <v>0</v>
      </c>
      <c r="J76" s="80">
        <v>0</v>
      </c>
      <c r="K76" s="80">
        <v>0</v>
      </c>
      <c r="L76" s="80">
        <v>63906</v>
      </c>
      <c r="M76" s="80">
        <v>1125798</v>
      </c>
      <c r="N76" s="80">
        <v>0</v>
      </c>
      <c r="O76" s="80">
        <v>0</v>
      </c>
      <c r="P76" s="80">
        <v>0</v>
      </c>
      <c r="Q76" s="80">
        <v>0</v>
      </c>
      <c r="R76" s="80">
        <v>0</v>
      </c>
      <c r="S76" s="80">
        <v>0</v>
      </c>
      <c r="T76" s="80">
        <v>1557659</v>
      </c>
      <c r="U76" s="80">
        <v>0</v>
      </c>
      <c r="V76" s="80">
        <v>0</v>
      </c>
      <c r="W76" s="80">
        <v>0</v>
      </c>
      <c r="X76" s="80">
        <v>0</v>
      </c>
      <c r="Y76" s="80">
        <v>4188</v>
      </c>
      <c r="Z76" s="80">
        <v>0</v>
      </c>
      <c r="AA76" s="80">
        <v>0</v>
      </c>
      <c r="AB76" s="80">
        <v>0</v>
      </c>
      <c r="AC76" s="80">
        <v>0</v>
      </c>
      <c r="AD76" s="81">
        <v>0</v>
      </c>
    </row>
    <row r="77" spans="1:30" ht="15" customHeight="1" x14ac:dyDescent="0.25">
      <c r="A77" s="7"/>
      <c r="B77" s="82" t="s">
        <v>193</v>
      </c>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1"/>
    </row>
    <row r="78" spans="1:30" ht="15" customHeight="1" x14ac:dyDescent="0.25">
      <c r="A78" s="7"/>
      <c r="B78" s="79" t="s">
        <v>242</v>
      </c>
      <c r="C78" s="80">
        <v>37434</v>
      </c>
      <c r="D78" s="80">
        <v>0</v>
      </c>
      <c r="E78" s="80">
        <v>0</v>
      </c>
      <c r="F78" s="80">
        <v>10737</v>
      </c>
      <c r="G78" s="80">
        <v>368365</v>
      </c>
      <c r="H78" s="80">
        <v>0</v>
      </c>
      <c r="I78" s="80">
        <v>28504</v>
      </c>
      <c r="J78" s="80">
        <v>0</v>
      </c>
      <c r="K78" s="80">
        <v>0</v>
      </c>
      <c r="L78" s="80">
        <v>23943</v>
      </c>
      <c r="M78" s="80">
        <v>0</v>
      </c>
      <c r="N78" s="80">
        <v>0</v>
      </c>
      <c r="O78" s="80">
        <v>0</v>
      </c>
      <c r="P78" s="80">
        <v>0</v>
      </c>
      <c r="Q78" s="80">
        <v>0</v>
      </c>
      <c r="R78" s="80">
        <v>0</v>
      </c>
      <c r="S78" s="80">
        <v>0</v>
      </c>
      <c r="T78" s="80">
        <v>85507</v>
      </c>
      <c r="U78" s="80">
        <v>0</v>
      </c>
      <c r="V78" s="80">
        <v>0</v>
      </c>
      <c r="W78" s="80">
        <v>0</v>
      </c>
      <c r="X78" s="80">
        <v>625705</v>
      </c>
      <c r="Y78" s="80">
        <v>297542</v>
      </c>
      <c r="Z78" s="80">
        <v>0</v>
      </c>
      <c r="AA78" s="80">
        <v>0</v>
      </c>
      <c r="AB78" s="80">
        <v>0</v>
      </c>
      <c r="AC78" s="80">
        <v>0</v>
      </c>
      <c r="AD78" s="81">
        <v>0</v>
      </c>
    </row>
    <row r="79" spans="1:30" ht="15" customHeight="1" x14ac:dyDescent="0.25">
      <c r="A79" s="7"/>
      <c r="B79" s="82" t="s">
        <v>195</v>
      </c>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1"/>
    </row>
    <row r="80" spans="1:30" ht="15" customHeight="1" x14ac:dyDescent="0.25">
      <c r="A80" s="7"/>
      <c r="B80" s="79" t="s">
        <v>243</v>
      </c>
      <c r="C80" s="80">
        <v>0</v>
      </c>
      <c r="D80" s="80">
        <v>0</v>
      </c>
      <c r="E80" s="80">
        <v>0</v>
      </c>
      <c r="F80" s="80">
        <v>0</v>
      </c>
      <c r="G80" s="80">
        <v>0</v>
      </c>
      <c r="H80" s="80">
        <v>0</v>
      </c>
      <c r="I80" s="80">
        <v>0</v>
      </c>
      <c r="J80" s="80">
        <v>0</v>
      </c>
      <c r="K80" s="80">
        <v>0</v>
      </c>
      <c r="L80" s="80">
        <v>0</v>
      </c>
      <c r="M80" s="80">
        <v>0</v>
      </c>
      <c r="N80" s="80">
        <v>0</v>
      </c>
      <c r="O80" s="80">
        <v>0</v>
      </c>
      <c r="P80" s="80">
        <v>0</v>
      </c>
      <c r="Q80" s="80">
        <v>0</v>
      </c>
      <c r="R80" s="80">
        <v>0</v>
      </c>
      <c r="S80" s="80">
        <v>0</v>
      </c>
      <c r="T80" s="80">
        <v>0</v>
      </c>
      <c r="U80" s="80">
        <v>0</v>
      </c>
      <c r="V80" s="80">
        <v>0</v>
      </c>
      <c r="W80" s="80">
        <v>0</v>
      </c>
      <c r="X80" s="80">
        <v>0</v>
      </c>
      <c r="Y80" s="80">
        <v>0</v>
      </c>
      <c r="Z80" s="80">
        <v>0</v>
      </c>
      <c r="AA80" s="80">
        <v>0</v>
      </c>
      <c r="AB80" s="80">
        <v>0</v>
      </c>
      <c r="AC80" s="80">
        <v>0</v>
      </c>
      <c r="AD80" s="81">
        <v>0</v>
      </c>
    </row>
    <row r="81" spans="1:30" ht="15" customHeight="1" x14ac:dyDescent="0.25">
      <c r="A81" s="7"/>
      <c r="B81" s="82" t="s">
        <v>215</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1"/>
    </row>
    <row r="82" spans="1:30" ht="15" customHeight="1" x14ac:dyDescent="0.25">
      <c r="A82" s="7" t="s">
        <v>17</v>
      </c>
      <c r="B82" s="10" t="s">
        <v>244</v>
      </c>
      <c r="C82" s="75">
        <v>0</v>
      </c>
      <c r="D82" s="75">
        <v>0</v>
      </c>
      <c r="E82" s="75">
        <v>0</v>
      </c>
      <c r="F82" s="75">
        <v>0</v>
      </c>
      <c r="G82" s="75">
        <v>0</v>
      </c>
      <c r="H82" s="75">
        <v>0</v>
      </c>
      <c r="I82" s="75">
        <v>0</v>
      </c>
      <c r="J82" s="75">
        <v>0</v>
      </c>
      <c r="K82" s="75">
        <v>0</v>
      </c>
      <c r="L82" s="75">
        <v>0</v>
      </c>
      <c r="M82" s="75">
        <v>0</v>
      </c>
      <c r="N82" s="75">
        <v>0</v>
      </c>
      <c r="O82" s="75">
        <v>493125</v>
      </c>
      <c r="P82" s="75">
        <v>0</v>
      </c>
      <c r="Q82" s="75">
        <v>0</v>
      </c>
      <c r="R82" s="75">
        <v>0</v>
      </c>
      <c r="S82" s="75">
        <v>0</v>
      </c>
      <c r="T82" s="75">
        <v>0</v>
      </c>
      <c r="U82" s="75">
        <v>0</v>
      </c>
      <c r="V82" s="75">
        <v>0</v>
      </c>
      <c r="W82" s="75">
        <v>0</v>
      </c>
      <c r="X82" s="75">
        <v>0</v>
      </c>
      <c r="Y82" s="75">
        <v>0</v>
      </c>
      <c r="Z82" s="75">
        <v>0</v>
      </c>
      <c r="AA82" s="75">
        <v>0</v>
      </c>
      <c r="AB82" s="75">
        <v>0</v>
      </c>
      <c r="AC82" s="75">
        <v>0</v>
      </c>
      <c r="AD82" s="76">
        <v>0</v>
      </c>
    </row>
    <row r="83" spans="1:30" ht="15" customHeight="1" x14ac:dyDescent="0.25">
      <c r="A83" s="7"/>
      <c r="B83" s="12" t="s">
        <v>245</v>
      </c>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6"/>
    </row>
    <row r="84" spans="1:30" s="1" customFormat="1" ht="15" customHeight="1" x14ac:dyDescent="0.25">
      <c r="A84" s="7" t="s">
        <v>18</v>
      </c>
      <c r="B84" s="10" t="s">
        <v>246</v>
      </c>
      <c r="C84" s="75">
        <v>0</v>
      </c>
      <c r="D84" s="75">
        <v>46787</v>
      </c>
      <c r="E84" s="75">
        <v>0</v>
      </c>
      <c r="F84" s="75">
        <v>0</v>
      </c>
      <c r="G84" s="75">
        <v>78388</v>
      </c>
      <c r="H84" s="75">
        <v>0</v>
      </c>
      <c r="I84" s="75">
        <v>0</v>
      </c>
      <c r="J84" s="75">
        <v>0</v>
      </c>
      <c r="K84" s="75">
        <v>0</v>
      </c>
      <c r="L84" s="75">
        <v>0</v>
      </c>
      <c r="M84" s="75">
        <v>0</v>
      </c>
      <c r="N84" s="75">
        <v>0</v>
      </c>
      <c r="O84" s="75">
        <v>16040</v>
      </c>
      <c r="P84" s="75">
        <v>0</v>
      </c>
      <c r="Q84" s="75">
        <v>262695</v>
      </c>
      <c r="R84" s="75">
        <v>0</v>
      </c>
      <c r="S84" s="75">
        <v>0</v>
      </c>
      <c r="T84" s="75">
        <v>0</v>
      </c>
      <c r="U84" s="75">
        <v>0</v>
      </c>
      <c r="V84" s="75">
        <v>0</v>
      </c>
      <c r="W84" s="75">
        <v>0</v>
      </c>
      <c r="X84" s="75">
        <v>0</v>
      </c>
      <c r="Y84" s="75">
        <v>126281</v>
      </c>
      <c r="Z84" s="75">
        <v>0</v>
      </c>
      <c r="AA84" s="75">
        <v>0</v>
      </c>
      <c r="AB84" s="75">
        <v>8423</v>
      </c>
      <c r="AC84" s="75">
        <v>0</v>
      </c>
      <c r="AD84" s="76">
        <v>0</v>
      </c>
    </row>
    <row r="85" spans="1:30" s="1" customFormat="1" ht="15" customHeight="1" x14ac:dyDescent="0.25">
      <c r="A85" s="7"/>
      <c r="B85" s="12" t="s">
        <v>247</v>
      </c>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6"/>
    </row>
    <row r="86" spans="1:30" s="1" customFormat="1" ht="15" customHeight="1" x14ac:dyDescent="0.25">
      <c r="A86" s="7" t="s">
        <v>19</v>
      </c>
      <c r="B86" s="10" t="s">
        <v>248</v>
      </c>
      <c r="C86" s="75">
        <v>4158</v>
      </c>
      <c r="D86" s="75">
        <v>0</v>
      </c>
      <c r="E86" s="75">
        <v>0</v>
      </c>
      <c r="F86" s="75">
        <v>86</v>
      </c>
      <c r="G86" s="75">
        <v>1392688</v>
      </c>
      <c r="H86" s="75">
        <v>0</v>
      </c>
      <c r="I86" s="75">
        <v>113955</v>
      </c>
      <c r="J86" s="75">
        <v>0</v>
      </c>
      <c r="K86" s="75">
        <v>187</v>
      </c>
      <c r="L86" s="75">
        <v>25188</v>
      </c>
      <c r="M86" s="75">
        <v>708034</v>
      </c>
      <c r="N86" s="75">
        <v>17909</v>
      </c>
      <c r="O86" s="75">
        <v>393934</v>
      </c>
      <c r="P86" s="75">
        <v>0</v>
      </c>
      <c r="Q86" s="75">
        <v>1205513</v>
      </c>
      <c r="R86" s="75">
        <v>8357</v>
      </c>
      <c r="S86" s="75">
        <v>0</v>
      </c>
      <c r="T86" s="75">
        <v>428763</v>
      </c>
      <c r="U86" s="75">
        <v>374</v>
      </c>
      <c r="V86" s="75">
        <v>0</v>
      </c>
      <c r="W86" s="75">
        <v>0</v>
      </c>
      <c r="X86" s="75">
        <v>403</v>
      </c>
      <c r="Y86" s="75">
        <v>174075</v>
      </c>
      <c r="Z86" s="75">
        <v>3600</v>
      </c>
      <c r="AA86" s="75">
        <v>0</v>
      </c>
      <c r="AB86" s="75">
        <v>852565</v>
      </c>
      <c r="AC86" s="75">
        <v>2391</v>
      </c>
      <c r="AD86" s="76">
        <v>0</v>
      </c>
    </row>
    <row r="87" spans="1:30" s="1" customFormat="1" ht="15" customHeight="1" x14ac:dyDescent="0.25">
      <c r="A87" s="7"/>
      <c r="B87" s="12" t="s">
        <v>249</v>
      </c>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6"/>
    </row>
    <row r="88" spans="1:30" ht="15" customHeight="1" x14ac:dyDescent="0.25">
      <c r="A88" s="7"/>
      <c r="B88" s="79" t="s">
        <v>250</v>
      </c>
      <c r="C88" s="80">
        <v>4158</v>
      </c>
      <c r="D88" s="80">
        <v>0</v>
      </c>
      <c r="E88" s="80">
        <v>0</v>
      </c>
      <c r="F88" s="80">
        <v>86</v>
      </c>
      <c r="G88" s="80">
        <v>1677179</v>
      </c>
      <c r="H88" s="80">
        <v>0</v>
      </c>
      <c r="I88" s="80">
        <v>127903</v>
      </c>
      <c r="J88" s="80">
        <v>0</v>
      </c>
      <c r="K88" s="80">
        <v>187</v>
      </c>
      <c r="L88" s="80">
        <v>32531</v>
      </c>
      <c r="M88" s="80">
        <v>831831</v>
      </c>
      <c r="N88" s="80">
        <v>22143</v>
      </c>
      <c r="O88" s="80">
        <v>515580</v>
      </c>
      <c r="P88" s="80">
        <v>0</v>
      </c>
      <c r="Q88" s="80">
        <v>1593706</v>
      </c>
      <c r="R88" s="80">
        <v>9584</v>
      </c>
      <c r="S88" s="80">
        <v>0</v>
      </c>
      <c r="T88" s="80">
        <v>508700</v>
      </c>
      <c r="U88" s="80">
        <v>726</v>
      </c>
      <c r="V88" s="80">
        <v>0</v>
      </c>
      <c r="W88" s="80">
        <v>0</v>
      </c>
      <c r="X88" s="80">
        <v>681</v>
      </c>
      <c r="Y88" s="80">
        <v>292891</v>
      </c>
      <c r="Z88" s="80">
        <v>3600</v>
      </c>
      <c r="AA88" s="80">
        <v>0</v>
      </c>
      <c r="AB88" s="80" t="s">
        <v>380</v>
      </c>
      <c r="AC88" s="80">
        <v>5683</v>
      </c>
      <c r="AD88" s="81">
        <v>0</v>
      </c>
    </row>
    <row r="89" spans="1:30" ht="15" customHeight="1" x14ac:dyDescent="0.25">
      <c r="A89" s="7"/>
      <c r="B89" s="35" t="s">
        <v>251</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1"/>
    </row>
    <row r="90" spans="1:30" ht="15" customHeight="1" x14ac:dyDescent="0.25">
      <c r="A90" s="7"/>
      <c r="B90" s="79" t="s">
        <v>252</v>
      </c>
      <c r="C90" s="80">
        <v>0</v>
      </c>
      <c r="D90" s="80">
        <v>0</v>
      </c>
      <c r="E90" s="80">
        <v>0</v>
      </c>
      <c r="F90" s="80">
        <v>0</v>
      </c>
      <c r="G90" s="80">
        <v>-284491</v>
      </c>
      <c r="H90" s="80">
        <v>0</v>
      </c>
      <c r="I90" s="80">
        <v>-13948</v>
      </c>
      <c r="J90" s="80">
        <v>0</v>
      </c>
      <c r="K90" s="80">
        <v>0</v>
      </c>
      <c r="L90" s="80">
        <v>-7343</v>
      </c>
      <c r="M90" s="80">
        <v>-123797</v>
      </c>
      <c r="N90" s="80">
        <v>-4234</v>
      </c>
      <c r="O90" s="80">
        <v>-121646</v>
      </c>
      <c r="P90" s="80">
        <v>0</v>
      </c>
      <c r="Q90" s="80">
        <v>-388193</v>
      </c>
      <c r="R90" s="80">
        <v>-1227</v>
      </c>
      <c r="S90" s="80">
        <v>0</v>
      </c>
      <c r="T90" s="80">
        <v>-79937</v>
      </c>
      <c r="U90" s="80">
        <v>-352</v>
      </c>
      <c r="V90" s="80">
        <v>0</v>
      </c>
      <c r="W90" s="80">
        <v>0</v>
      </c>
      <c r="X90" s="80">
        <v>-278</v>
      </c>
      <c r="Y90" s="80">
        <v>-118816</v>
      </c>
      <c r="Z90" s="80">
        <v>0</v>
      </c>
      <c r="AA90" s="80">
        <v>0</v>
      </c>
      <c r="AB90" s="80" t="s">
        <v>380</v>
      </c>
      <c r="AC90" s="80">
        <v>-3292</v>
      </c>
      <c r="AD90" s="81">
        <v>0</v>
      </c>
    </row>
    <row r="91" spans="1:30" ht="15" customHeight="1" x14ac:dyDescent="0.25">
      <c r="A91" s="7"/>
      <c r="B91" s="35" t="s">
        <v>215</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1"/>
    </row>
    <row r="92" spans="1:30" s="1" customFormat="1" ht="15" customHeight="1" x14ac:dyDescent="0.25">
      <c r="A92" s="7" t="s">
        <v>20</v>
      </c>
      <c r="B92" s="10" t="s">
        <v>253</v>
      </c>
      <c r="C92" s="75">
        <v>0</v>
      </c>
      <c r="D92" s="75">
        <v>0</v>
      </c>
      <c r="E92" s="75">
        <v>0</v>
      </c>
      <c r="F92" s="75">
        <v>0</v>
      </c>
      <c r="G92" s="75">
        <v>0</v>
      </c>
      <c r="H92" s="75">
        <v>0</v>
      </c>
      <c r="I92" s="75">
        <v>0</v>
      </c>
      <c r="J92" s="75">
        <v>0</v>
      </c>
      <c r="K92" s="75">
        <v>563</v>
      </c>
      <c r="L92" s="75">
        <v>0</v>
      </c>
      <c r="M92" s="75">
        <v>0</v>
      </c>
      <c r="N92" s="75">
        <v>0</v>
      </c>
      <c r="O92" s="75">
        <v>2701</v>
      </c>
      <c r="P92" s="75">
        <v>0</v>
      </c>
      <c r="Q92" s="75">
        <v>0</v>
      </c>
      <c r="R92" s="75">
        <v>0</v>
      </c>
      <c r="S92" s="75">
        <v>0</v>
      </c>
      <c r="T92" s="75">
        <v>0</v>
      </c>
      <c r="U92" s="75">
        <v>0</v>
      </c>
      <c r="V92" s="75">
        <v>696</v>
      </c>
      <c r="W92" s="75">
        <v>0</v>
      </c>
      <c r="X92" s="75">
        <v>0</v>
      </c>
      <c r="Y92" s="75">
        <v>0</v>
      </c>
      <c r="Z92" s="75">
        <v>0</v>
      </c>
      <c r="AA92" s="75">
        <v>0</v>
      </c>
      <c r="AB92" s="75">
        <v>0</v>
      </c>
      <c r="AC92" s="75">
        <v>0</v>
      </c>
      <c r="AD92" s="76">
        <v>0</v>
      </c>
    </row>
    <row r="93" spans="1:30" s="1" customFormat="1" ht="15" customHeight="1" x14ac:dyDescent="0.25">
      <c r="A93" s="7"/>
      <c r="B93" s="12" t="s">
        <v>254</v>
      </c>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6"/>
    </row>
    <row r="94" spans="1:30" ht="15" customHeight="1" x14ac:dyDescent="0.25">
      <c r="A94" s="7"/>
      <c r="B94" s="79" t="s">
        <v>255</v>
      </c>
      <c r="C94" s="80">
        <v>0</v>
      </c>
      <c r="D94" s="80">
        <v>0</v>
      </c>
      <c r="E94" s="80">
        <v>0</v>
      </c>
      <c r="F94" s="80">
        <v>0</v>
      </c>
      <c r="G94" s="80">
        <v>0</v>
      </c>
      <c r="H94" s="80">
        <v>0</v>
      </c>
      <c r="I94" s="80">
        <v>0</v>
      </c>
      <c r="J94" s="80">
        <v>0</v>
      </c>
      <c r="K94" s="80">
        <v>672</v>
      </c>
      <c r="L94" s="80">
        <v>0</v>
      </c>
      <c r="M94" s="80">
        <v>0</v>
      </c>
      <c r="N94" s="80">
        <v>0</v>
      </c>
      <c r="O94" s="80">
        <v>2701</v>
      </c>
      <c r="P94" s="80">
        <v>0</v>
      </c>
      <c r="Q94" s="80">
        <v>0</v>
      </c>
      <c r="R94" s="80">
        <v>0</v>
      </c>
      <c r="S94" s="80">
        <v>0</v>
      </c>
      <c r="T94" s="80">
        <v>0</v>
      </c>
      <c r="U94" s="80">
        <v>0</v>
      </c>
      <c r="V94" s="80">
        <v>1009</v>
      </c>
      <c r="W94" s="80">
        <v>0</v>
      </c>
      <c r="X94" s="80">
        <v>0</v>
      </c>
      <c r="Y94" s="80">
        <v>0</v>
      </c>
      <c r="Z94" s="80">
        <v>0</v>
      </c>
      <c r="AA94" s="80">
        <v>0</v>
      </c>
      <c r="AB94" s="80">
        <v>0</v>
      </c>
      <c r="AC94" s="80">
        <v>0</v>
      </c>
      <c r="AD94" s="81">
        <v>0</v>
      </c>
    </row>
    <row r="95" spans="1:30" ht="15" customHeight="1" x14ac:dyDescent="0.25">
      <c r="A95" s="7"/>
      <c r="B95" s="35" t="s">
        <v>251</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1"/>
    </row>
    <row r="96" spans="1:30" ht="15" customHeight="1" x14ac:dyDescent="0.25">
      <c r="A96" s="7"/>
      <c r="B96" s="79" t="s">
        <v>256</v>
      </c>
      <c r="C96" s="80">
        <v>0</v>
      </c>
      <c r="D96" s="80">
        <v>0</v>
      </c>
      <c r="E96" s="80">
        <v>0</v>
      </c>
      <c r="F96" s="80">
        <v>0</v>
      </c>
      <c r="G96" s="80">
        <v>0</v>
      </c>
      <c r="H96" s="80">
        <v>0</v>
      </c>
      <c r="I96" s="80">
        <v>0</v>
      </c>
      <c r="J96" s="80">
        <v>0</v>
      </c>
      <c r="K96" s="80">
        <v>-109</v>
      </c>
      <c r="L96" s="80">
        <v>0</v>
      </c>
      <c r="M96" s="80">
        <v>0</v>
      </c>
      <c r="N96" s="80">
        <v>0</v>
      </c>
      <c r="O96" s="80">
        <v>0</v>
      </c>
      <c r="P96" s="80">
        <v>0</v>
      </c>
      <c r="Q96" s="80">
        <v>0</v>
      </c>
      <c r="R96" s="80">
        <v>0</v>
      </c>
      <c r="S96" s="80">
        <v>0</v>
      </c>
      <c r="T96" s="80">
        <v>0</v>
      </c>
      <c r="U96" s="80">
        <v>0</v>
      </c>
      <c r="V96" s="80">
        <v>-313</v>
      </c>
      <c r="W96" s="80">
        <v>0</v>
      </c>
      <c r="X96" s="80">
        <v>0</v>
      </c>
      <c r="Y96" s="80">
        <v>0</v>
      </c>
      <c r="Z96" s="80">
        <v>0</v>
      </c>
      <c r="AA96" s="80">
        <v>0</v>
      </c>
      <c r="AB96" s="80">
        <v>0</v>
      </c>
      <c r="AC96" s="80">
        <v>0</v>
      </c>
      <c r="AD96" s="81">
        <v>0</v>
      </c>
    </row>
    <row r="97" spans="1:30" ht="15" customHeight="1" x14ac:dyDescent="0.25">
      <c r="A97" s="7"/>
      <c r="B97" s="35" t="s">
        <v>257</v>
      </c>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1"/>
    </row>
    <row r="98" spans="1:30" s="1" customFormat="1" ht="15" customHeight="1" x14ac:dyDescent="0.25">
      <c r="A98" s="7" t="s">
        <v>21</v>
      </c>
      <c r="B98" s="10" t="s">
        <v>258</v>
      </c>
      <c r="C98" s="75">
        <v>41738</v>
      </c>
      <c r="D98" s="75">
        <v>56757</v>
      </c>
      <c r="E98" s="75">
        <v>907</v>
      </c>
      <c r="F98" s="75">
        <v>1827</v>
      </c>
      <c r="G98" s="75">
        <v>211725</v>
      </c>
      <c r="H98" s="75">
        <v>1839</v>
      </c>
      <c r="I98" s="75">
        <v>0</v>
      </c>
      <c r="J98" s="75">
        <v>15339</v>
      </c>
      <c r="K98" s="75">
        <v>7949</v>
      </c>
      <c r="L98" s="75">
        <v>2326</v>
      </c>
      <c r="M98" s="75">
        <v>228388</v>
      </c>
      <c r="N98" s="75">
        <v>4</v>
      </c>
      <c r="O98" s="75">
        <v>334383</v>
      </c>
      <c r="P98" s="75">
        <v>9763</v>
      </c>
      <c r="Q98" s="75">
        <v>214911</v>
      </c>
      <c r="R98" s="75">
        <v>5417</v>
      </c>
      <c r="S98" s="75">
        <v>771</v>
      </c>
      <c r="T98" s="75">
        <v>237657</v>
      </c>
      <c r="U98" s="75">
        <v>14151</v>
      </c>
      <c r="V98" s="75">
        <v>3307</v>
      </c>
      <c r="W98" s="75">
        <v>66339</v>
      </c>
      <c r="X98" s="75">
        <v>6944</v>
      </c>
      <c r="Y98" s="75">
        <v>278749</v>
      </c>
      <c r="Z98" s="75">
        <v>6438</v>
      </c>
      <c r="AA98" s="75">
        <v>388</v>
      </c>
      <c r="AB98" s="75">
        <v>0</v>
      </c>
      <c r="AC98" s="75">
        <v>6380</v>
      </c>
      <c r="AD98" s="76">
        <v>7978</v>
      </c>
    </row>
    <row r="99" spans="1:30" s="1" customFormat="1" ht="15" customHeight="1" x14ac:dyDescent="0.25">
      <c r="A99" s="7"/>
      <c r="B99" s="12" t="s">
        <v>259</v>
      </c>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6"/>
    </row>
    <row r="100" spans="1:30" ht="15" customHeight="1" x14ac:dyDescent="0.25">
      <c r="A100" s="7"/>
      <c r="B100" s="79" t="s">
        <v>260</v>
      </c>
      <c r="C100" s="85">
        <v>76412</v>
      </c>
      <c r="D100" s="85">
        <v>444542</v>
      </c>
      <c r="E100" s="85">
        <v>2662</v>
      </c>
      <c r="F100" s="85">
        <v>6459</v>
      </c>
      <c r="G100" s="85">
        <v>967188</v>
      </c>
      <c r="H100" s="85">
        <v>4031</v>
      </c>
      <c r="I100" s="85">
        <v>3772</v>
      </c>
      <c r="J100" s="85">
        <v>28329</v>
      </c>
      <c r="K100" s="85">
        <v>10886</v>
      </c>
      <c r="L100" s="85">
        <v>6505</v>
      </c>
      <c r="M100" s="85">
        <v>394446</v>
      </c>
      <c r="N100" s="85">
        <v>784</v>
      </c>
      <c r="O100" s="85">
        <v>1237533</v>
      </c>
      <c r="P100" s="85">
        <v>21177</v>
      </c>
      <c r="Q100" s="85">
        <v>949046</v>
      </c>
      <c r="R100" s="85">
        <v>10269</v>
      </c>
      <c r="S100" s="85">
        <v>5196</v>
      </c>
      <c r="T100" s="85">
        <v>470103</v>
      </c>
      <c r="U100" s="85">
        <v>75057</v>
      </c>
      <c r="V100" s="85">
        <v>10060</v>
      </c>
      <c r="W100" s="85">
        <v>156791</v>
      </c>
      <c r="X100" s="85">
        <v>12393</v>
      </c>
      <c r="Y100" s="85">
        <v>705709</v>
      </c>
      <c r="Z100" s="85">
        <v>28719</v>
      </c>
      <c r="AA100" s="85">
        <v>3139</v>
      </c>
      <c r="AB100" s="85">
        <v>42590</v>
      </c>
      <c r="AC100" s="85">
        <v>8648</v>
      </c>
      <c r="AD100" s="86">
        <v>15194</v>
      </c>
    </row>
    <row r="101" spans="1:30" ht="15" customHeight="1" x14ac:dyDescent="0.25">
      <c r="A101" s="7"/>
      <c r="B101" s="35" t="s">
        <v>251</v>
      </c>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6"/>
    </row>
    <row r="102" spans="1:30" ht="15" customHeight="1" x14ac:dyDescent="0.25">
      <c r="A102" s="7"/>
      <c r="B102" s="79" t="s">
        <v>261</v>
      </c>
      <c r="C102" s="85">
        <v>-34674</v>
      </c>
      <c r="D102" s="85">
        <v>-387785</v>
      </c>
      <c r="E102" s="85">
        <v>-1755</v>
      </c>
      <c r="F102" s="85">
        <v>-4632</v>
      </c>
      <c r="G102" s="85">
        <v>-755463</v>
      </c>
      <c r="H102" s="85">
        <v>-2192</v>
      </c>
      <c r="I102" s="85">
        <v>-3772</v>
      </c>
      <c r="J102" s="85">
        <v>-12990</v>
      </c>
      <c r="K102" s="85">
        <v>-2937</v>
      </c>
      <c r="L102" s="85">
        <v>-4179</v>
      </c>
      <c r="M102" s="85">
        <v>-166058</v>
      </c>
      <c r="N102" s="85">
        <v>-780</v>
      </c>
      <c r="O102" s="85">
        <v>-903150</v>
      </c>
      <c r="P102" s="85">
        <v>-11414</v>
      </c>
      <c r="Q102" s="85">
        <v>-734135</v>
      </c>
      <c r="R102" s="85">
        <v>-4852</v>
      </c>
      <c r="S102" s="85">
        <v>-4425</v>
      </c>
      <c r="T102" s="85">
        <v>-232446</v>
      </c>
      <c r="U102" s="85">
        <v>-60906</v>
      </c>
      <c r="V102" s="85">
        <v>-6753</v>
      </c>
      <c r="W102" s="85">
        <v>-90452</v>
      </c>
      <c r="X102" s="85">
        <v>-5449</v>
      </c>
      <c r="Y102" s="85">
        <v>-426960</v>
      </c>
      <c r="Z102" s="85">
        <v>-22281</v>
      </c>
      <c r="AA102" s="85">
        <v>-2751</v>
      </c>
      <c r="AB102" s="85">
        <v>-42590</v>
      </c>
      <c r="AC102" s="85">
        <v>-2268</v>
      </c>
      <c r="AD102" s="86">
        <v>-7216</v>
      </c>
    </row>
    <row r="103" spans="1:30" ht="15" customHeight="1" x14ac:dyDescent="0.25">
      <c r="A103" s="7"/>
      <c r="B103" s="35" t="s">
        <v>257</v>
      </c>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6"/>
    </row>
    <row r="104" spans="1:30" s="1" customFormat="1" ht="15" customHeight="1" x14ac:dyDescent="0.25">
      <c r="A104" s="7" t="s">
        <v>22</v>
      </c>
      <c r="B104" s="10" t="s">
        <v>262</v>
      </c>
      <c r="C104" s="75">
        <v>1064</v>
      </c>
      <c r="D104" s="75">
        <v>22878</v>
      </c>
      <c r="E104" s="75">
        <v>319</v>
      </c>
      <c r="F104" s="75">
        <v>188</v>
      </c>
      <c r="G104" s="75">
        <v>12437</v>
      </c>
      <c r="H104" s="75">
        <v>98</v>
      </c>
      <c r="I104" s="75">
        <v>0</v>
      </c>
      <c r="J104" s="75">
        <v>2699</v>
      </c>
      <c r="K104" s="75">
        <v>282</v>
      </c>
      <c r="L104" s="75">
        <v>100</v>
      </c>
      <c r="M104" s="75">
        <v>29496</v>
      </c>
      <c r="N104" s="75">
        <v>0</v>
      </c>
      <c r="O104" s="75">
        <v>78278</v>
      </c>
      <c r="P104" s="75">
        <v>6182</v>
      </c>
      <c r="Q104" s="75">
        <v>57605</v>
      </c>
      <c r="R104" s="75">
        <v>1323</v>
      </c>
      <c r="S104" s="75">
        <v>179</v>
      </c>
      <c r="T104" s="75">
        <v>633</v>
      </c>
      <c r="U104" s="75">
        <v>13865</v>
      </c>
      <c r="V104" s="75">
        <v>1376</v>
      </c>
      <c r="W104" s="75">
        <v>649</v>
      </c>
      <c r="X104" s="75">
        <v>2021</v>
      </c>
      <c r="Y104" s="75">
        <v>33824</v>
      </c>
      <c r="Z104" s="75">
        <v>12850</v>
      </c>
      <c r="AA104" s="75">
        <v>339</v>
      </c>
      <c r="AB104" s="75">
        <v>0</v>
      </c>
      <c r="AC104" s="75">
        <v>180</v>
      </c>
      <c r="AD104" s="76">
        <v>91</v>
      </c>
    </row>
    <row r="105" spans="1:30" s="1" customFormat="1" ht="15" customHeight="1" x14ac:dyDescent="0.25">
      <c r="A105" s="7"/>
      <c r="B105" s="12" t="s">
        <v>43</v>
      </c>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6"/>
    </row>
    <row r="106" spans="1:30" ht="15" customHeight="1" x14ac:dyDescent="0.25">
      <c r="A106" s="7"/>
      <c r="B106" s="79" t="s">
        <v>263</v>
      </c>
      <c r="C106" s="85">
        <v>3259</v>
      </c>
      <c r="D106" s="85">
        <v>110286</v>
      </c>
      <c r="E106" s="85">
        <v>2675</v>
      </c>
      <c r="F106" s="85">
        <v>2632</v>
      </c>
      <c r="G106" s="85">
        <v>21577</v>
      </c>
      <c r="H106" s="85">
        <v>169</v>
      </c>
      <c r="I106" s="85">
        <v>0</v>
      </c>
      <c r="J106" s="85">
        <v>10743</v>
      </c>
      <c r="K106" s="85">
        <v>576</v>
      </c>
      <c r="L106" s="85">
        <v>1997</v>
      </c>
      <c r="M106" s="85">
        <v>178066</v>
      </c>
      <c r="N106" s="85">
        <v>206</v>
      </c>
      <c r="O106" s="85">
        <v>695496</v>
      </c>
      <c r="P106" s="85">
        <v>11862</v>
      </c>
      <c r="Q106" s="85">
        <v>729507</v>
      </c>
      <c r="R106" s="85">
        <v>7454</v>
      </c>
      <c r="S106" s="85">
        <v>11693</v>
      </c>
      <c r="T106" s="85">
        <v>15000</v>
      </c>
      <c r="U106" s="85">
        <v>33116</v>
      </c>
      <c r="V106" s="85">
        <v>6803</v>
      </c>
      <c r="W106" s="85">
        <v>21573</v>
      </c>
      <c r="X106" s="85">
        <v>11032</v>
      </c>
      <c r="Y106" s="85">
        <v>413670</v>
      </c>
      <c r="Z106" s="85">
        <v>30916</v>
      </c>
      <c r="AA106" s="85">
        <v>747</v>
      </c>
      <c r="AB106" s="85">
        <v>65889</v>
      </c>
      <c r="AC106" s="85">
        <v>781</v>
      </c>
      <c r="AD106" s="86">
        <v>1062</v>
      </c>
    </row>
    <row r="107" spans="1:30" ht="15" customHeight="1" x14ac:dyDescent="0.25">
      <c r="A107" s="7"/>
      <c r="B107" s="35" t="s">
        <v>251</v>
      </c>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6"/>
    </row>
    <row r="108" spans="1:30" ht="15" customHeight="1" x14ac:dyDescent="0.25">
      <c r="A108" s="7"/>
      <c r="B108" s="79" t="s">
        <v>264</v>
      </c>
      <c r="C108" s="85">
        <v>-2195</v>
      </c>
      <c r="D108" s="85">
        <v>-87408</v>
      </c>
      <c r="E108" s="85">
        <v>-2356</v>
      </c>
      <c r="F108" s="85">
        <v>-2444</v>
      </c>
      <c r="G108" s="85">
        <v>-9140</v>
      </c>
      <c r="H108" s="85">
        <v>-71</v>
      </c>
      <c r="I108" s="85">
        <v>0</v>
      </c>
      <c r="J108" s="85">
        <v>-8044</v>
      </c>
      <c r="K108" s="85">
        <v>-294</v>
      </c>
      <c r="L108" s="85">
        <v>-1897</v>
      </c>
      <c r="M108" s="85">
        <v>-148570</v>
      </c>
      <c r="N108" s="85">
        <v>-206</v>
      </c>
      <c r="O108" s="85">
        <v>-617218</v>
      </c>
      <c r="P108" s="85">
        <v>-5680</v>
      </c>
      <c r="Q108" s="85">
        <v>-671902</v>
      </c>
      <c r="R108" s="85">
        <v>-6131</v>
      </c>
      <c r="S108" s="85">
        <v>-11514</v>
      </c>
      <c r="T108" s="85">
        <v>-14367</v>
      </c>
      <c r="U108" s="85">
        <v>-19251</v>
      </c>
      <c r="V108" s="85">
        <v>-5427</v>
      </c>
      <c r="W108" s="85">
        <v>-20924</v>
      </c>
      <c r="X108" s="85">
        <v>-9011</v>
      </c>
      <c r="Y108" s="85">
        <v>-379846</v>
      </c>
      <c r="Z108" s="85">
        <v>-18066</v>
      </c>
      <c r="AA108" s="85">
        <v>-408</v>
      </c>
      <c r="AB108" s="85">
        <v>-65889</v>
      </c>
      <c r="AC108" s="85">
        <v>-601</v>
      </c>
      <c r="AD108" s="86">
        <v>-971</v>
      </c>
    </row>
    <row r="109" spans="1:30" ht="15" customHeight="1" x14ac:dyDescent="0.25">
      <c r="A109" s="7"/>
      <c r="B109" s="35" t="s">
        <v>257</v>
      </c>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6"/>
    </row>
    <row r="110" spans="1:30" s="1" customFormat="1" ht="15" customHeight="1" x14ac:dyDescent="0.25">
      <c r="A110" s="7" t="s">
        <v>23</v>
      </c>
      <c r="B110" s="10" t="s">
        <v>265</v>
      </c>
      <c r="C110" s="75">
        <v>0</v>
      </c>
      <c r="D110" s="75">
        <v>393571</v>
      </c>
      <c r="E110" s="75">
        <v>121</v>
      </c>
      <c r="F110" s="75">
        <v>25</v>
      </c>
      <c r="G110" s="75">
        <v>3662750</v>
      </c>
      <c r="H110" s="75">
        <v>0</v>
      </c>
      <c r="I110" s="75">
        <v>0</v>
      </c>
      <c r="J110" s="75">
        <v>21921</v>
      </c>
      <c r="K110" s="75">
        <v>249778</v>
      </c>
      <c r="L110" s="75">
        <v>252</v>
      </c>
      <c r="M110" s="75">
        <v>204715</v>
      </c>
      <c r="N110" s="75">
        <v>24</v>
      </c>
      <c r="O110" s="75">
        <v>3791332</v>
      </c>
      <c r="P110" s="75">
        <v>24492</v>
      </c>
      <c r="Q110" s="75">
        <v>1338682</v>
      </c>
      <c r="R110" s="75">
        <v>0</v>
      </c>
      <c r="S110" s="75">
        <v>0</v>
      </c>
      <c r="T110" s="75">
        <v>90437</v>
      </c>
      <c r="U110" s="75">
        <v>17634</v>
      </c>
      <c r="V110" s="75">
        <v>0</v>
      </c>
      <c r="W110" s="75">
        <v>20243</v>
      </c>
      <c r="X110" s="75">
        <v>2288</v>
      </c>
      <c r="Y110" s="75">
        <v>568671</v>
      </c>
      <c r="Z110" s="75">
        <v>415553</v>
      </c>
      <c r="AA110" s="75">
        <v>0</v>
      </c>
      <c r="AB110" s="75">
        <v>0</v>
      </c>
      <c r="AC110" s="75">
        <v>5768</v>
      </c>
      <c r="AD110" s="76">
        <v>0</v>
      </c>
    </row>
    <row r="111" spans="1:30" s="1" customFormat="1" ht="15" customHeight="1" x14ac:dyDescent="0.25">
      <c r="A111" s="7"/>
      <c r="B111" s="12" t="s">
        <v>266</v>
      </c>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6"/>
    </row>
    <row r="112" spans="1:30" ht="15" customHeight="1" x14ac:dyDescent="0.25">
      <c r="A112" s="7"/>
      <c r="B112" s="79" t="s">
        <v>267</v>
      </c>
      <c r="C112" s="85">
        <v>0</v>
      </c>
      <c r="D112" s="85">
        <v>393571</v>
      </c>
      <c r="E112" s="85">
        <v>121</v>
      </c>
      <c r="F112" s="85">
        <v>25</v>
      </c>
      <c r="G112" s="85">
        <v>7585987</v>
      </c>
      <c r="H112" s="85">
        <v>0</v>
      </c>
      <c r="I112" s="85">
        <v>0</v>
      </c>
      <c r="J112" s="85">
        <v>22555</v>
      </c>
      <c r="K112" s="85">
        <v>249778</v>
      </c>
      <c r="L112" s="85">
        <v>252</v>
      </c>
      <c r="M112" s="85">
        <v>354083</v>
      </c>
      <c r="N112" s="85">
        <v>24</v>
      </c>
      <c r="O112" s="85">
        <v>4450187</v>
      </c>
      <c r="P112" s="85">
        <v>53227</v>
      </c>
      <c r="Q112" s="85">
        <v>1654876</v>
      </c>
      <c r="R112" s="85">
        <v>0</v>
      </c>
      <c r="S112" s="85">
        <v>0</v>
      </c>
      <c r="T112" s="85">
        <v>90816</v>
      </c>
      <c r="U112" s="85">
        <v>28786</v>
      </c>
      <c r="V112" s="85">
        <v>0</v>
      </c>
      <c r="W112" s="85">
        <v>22579</v>
      </c>
      <c r="X112" s="85">
        <v>2288</v>
      </c>
      <c r="Y112" s="85">
        <v>604691</v>
      </c>
      <c r="Z112" s="85">
        <v>416087</v>
      </c>
      <c r="AA112" s="85">
        <v>0</v>
      </c>
      <c r="AB112" s="85">
        <v>0</v>
      </c>
      <c r="AC112" s="85">
        <v>5768</v>
      </c>
      <c r="AD112" s="86">
        <v>0</v>
      </c>
    </row>
    <row r="113" spans="1:30" ht="15" customHeight="1" x14ac:dyDescent="0.25">
      <c r="A113" s="7"/>
      <c r="B113" s="35" t="s">
        <v>251</v>
      </c>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6"/>
    </row>
    <row r="114" spans="1:30" ht="15" customHeight="1" x14ac:dyDescent="0.25">
      <c r="A114" s="7"/>
      <c r="B114" s="79" t="s">
        <v>268</v>
      </c>
      <c r="C114" s="85">
        <v>0</v>
      </c>
      <c r="D114" s="85">
        <v>0</v>
      </c>
      <c r="E114" s="85">
        <v>0</v>
      </c>
      <c r="F114" s="85">
        <v>0</v>
      </c>
      <c r="G114" s="85">
        <v>-3923237</v>
      </c>
      <c r="H114" s="85">
        <v>0</v>
      </c>
      <c r="I114" s="85">
        <v>0</v>
      </c>
      <c r="J114" s="85">
        <v>-634</v>
      </c>
      <c r="K114" s="85">
        <v>0</v>
      </c>
      <c r="L114" s="85">
        <v>0</v>
      </c>
      <c r="M114" s="85">
        <v>-149368</v>
      </c>
      <c r="N114" s="85">
        <v>0</v>
      </c>
      <c r="O114" s="85">
        <v>-658855</v>
      </c>
      <c r="P114" s="85">
        <v>-28735</v>
      </c>
      <c r="Q114" s="85">
        <v>-316194</v>
      </c>
      <c r="R114" s="85">
        <v>0</v>
      </c>
      <c r="S114" s="85">
        <v>0</v>
      </c>
      <c r="T114" s="85">
        <v>-379</v>
      </c>
      <c r="U114" s="85">
        <v>-11152</v>
      </c>
      <c r="V114" s="85">
        <v>0</v>
      </c>
      <c r="W114" s="85">
        <v>-2336</v>
      </c>
      <c r="X114" s="85">
        <v>0</v>
      </c>
      <c r="Y114" s="85">
        <v>-36020</v>
      </c>
      <c r="Z114" s="85">
        <v>-534</v>
      </c>
      <c r="AA114" s="85">
        <v>0</v>
      </c>
      <c r="AB114" s="85">
        <v>0</v>
      </c>
      <c r="AC114" s="85">
        <v>0</v>
      </c>
      <c r="AD114" s="86">
        <v>0</v>
      </c>
    </row>
    <row r="115" spans="1:30" ht="15" customHeight="1" x14ac:dyDescent="0.25">
      <c r="A115" s="7"/>
      <c r="B115" s="35" t="s">
        <v>215</v>
      </c>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6"/>
    </row>
    <row r="116" spans="1:30" s="1" customFormat="1" ht="15" customHeight="1" x14ac:dyDescent="0.25">
      <c r="A116" s="7" t="s">
        <v>24</v>
      </c>
      <c r="B116" s="10" t="s">
        <v>269</v>
      </c>
      <c r="C116" s="75">
        <v>224</v>
      </c>
      <c r="D116" s="75">
        <v>2986</v>
      </c>
      <c r="E116" s="75">
        <v>915</v>
      </c>
      <c r="F116" s="75">
        <v>0</v>
      </c>
      <c r="G116" s="75">
        <v>10385</v>
      </c>
      <c r="H116" s="75">
        <v>0</v>
      </c>
      <c r="I116" s="75">
        <v>24901</v>
      </c>
      <c r="J116" s="75">
        <v>0</v>
      </c>
      <c r="K116" s="75">
        <v>21</v>
      </c>
      <c r="L116" s="75">
        <v>1071</v>
      </c>
      <c r="M116" s="75">
        <v>18380</v>
      </c>
      <c r="N116" s="75">
        <v>242</v>
      </c>
      <c r="O116" s="75">
        <v>20649</v>
      </c>
      <c r="P116" s="75">
        <v>171</v>
      </c>
      <c r="Q116" s="75">
        <v>8545</v>
      </c>
      <c r="R116" s="75">
        <v>0</v>
      </c>
      <c r="S116" s="75">
        <v>157</v>
      </c>
      <c r="T116" s="75">
        <v>24671</v>
      </c>
      <c r="U116" s="75">
        <v>302</v>
      </c>
      <c r="V116" s="75">
        <v>8890</v>
      </c>
      <c r="W116" s="75">
        <v>0</v>
      </c>
      <c r="X116" s="75">
        <v>0</v>
      </c>
      <c r="Y116" s="75">
        <v>9078</v>
      </c>
      <c r="Z116" s="75">
        <v>7167</v>
      </c>
      <c r="AA116" s="75">
        <v>1548</v>
      </c>
      <c r="AB116" s="75">
        <v>0</v>
      </c>
      <c r="AC116" s="75">
        <v>0</v>
      </c>
      <c r="AD116" s="76">
        <v>0</v>
      </c>
    </row>
    <row r="117" spans="1:30" s="1" customFormat="1" ht="15" customHeight="1" x14ac:dyDescent="0.25">
      <c r="A117" s="7"/>
      <c r="B117" s="12" t="s">
        <v>270</v>
      </c>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6"/>
    </row>
    <row r="118" spans="1:30" s="1" customFormat="1" ht="15" customHeight="1" x14ac:dyDescent="0.25">
      <c r="A118" s="7" t="s">
        <v>25</v>
      </c>
      <c r="B118" s="10" t="s">
        <v>271</v>
      </c>
      <c r="C118" s="75">
        <v>6163</v>
      </c>
      <c r="D118" s="75">
        <v>447277</v>
      </c>
      <c r="E118" s="75">
        <v>922</v>
      </c>
      <c r="F118" s="75">
        <v>703</v>
      </c>
      <c r="G118" s="75">
        <v>2628371</v>
      </c>
      <c r="H118" s="75">
        <v>226</v>
      </c>
      <c r="I118" s="75">
        <v>50059</v>
      </c>
      <c r="J118" s="75">
        <v>36824</v>
      </c>
      <c r="K118" s="75">
        <v>802</v>
      </c>
      <c r="L118" s="75">
        <v>8591</v>
      </c>
      <c r="M118" s="75">
        <v>456199</v>
      </c>
      <c r="N118" s="75">
        <v>2685</v>
      </c>
      <c r="O118" s="75">
        <v>1366209</v>
      </c>
      <c r="P118" s="75">
        <v>30647</v>
      </c>
      <c r="Q118" s="75">
        <v>2530192</v>
      </c>
      <c r="R118" s="75">
        <v>4425</v>
      </c>
      <c r="S118" s="75">
        <v>438</v>
      </c>
      <c r="T118" s="75">
        <v>161507</v>
      </c>
      <c r="U118" s="75">
        <v>93844</v>
      </c>
      <c r="V118" s="75">
        <v>1298</v>
      </c>
      <c r="W118" s="75">
        <v>54076</v>
      </c>
      <c r="X118" s="75">
        <v>10761</v>
      </c>
      <c r="Y118" s="75">
        <v>392132</v>
      </c>
      <c r="Z118" s="75">
        <v>119977</v>
      </c>
      <c r="AA118" s="75">
        <v>1114</v>
      </c>
      <c r="AB118" s="75">
        <v>4478</v>
      </c>
      <c r="AC118" s="75">
        <v>4692</v>
      </c>
      <c r="AD118" s="76">
        <v>201</v>
      </c>
    </row>
    <row r="119" spans="1:30" s="1" customFormat="1" ht="15" customHeight="1" x14ac:dyDescent="0.25">
      <c r="A119" s="7"/>
      <c r="B119" s="12" t="s">
        <v>272</v>
      </c>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6"/>
    </row>
    <row r="120" spans="1:30" s="1" customFormat="1" ht="15" customHeight="1" x14ac:dyDescent="0.25">
      <c r="A120" s="7" t="s">
        <v>26</v>
      </c>
      <c r="B120" s="10" t="s">
        <v>273</v>
      </c>
      <c r="C120" s="75">
        <v>42612</v>
      </c>
      <c r="D120" s="75">
        <v>562152</v>
      </c>
      <c r="E120" s="75">
        <v>5437</v>
      </c>
      <c r="F120" s="75">
        <v>20066</v>
      </c>
      <c r="G120" s="75">
        <v>995014</v>
      </c>
      <c r="H120" s="75">
        <v>10893</v>
      </c>
      <c r="I120" s="75">
        <v>16032</v>
      </c>
      <c r="J120" s="75">
        <v>51832</v>
      </c>
      <c r="K120" s="75">
        <v>53470</v>
      </c>
      <c r="L120" s="75">
        <v>5139</v>
      </c>
      <c r="M120" s="75">
        <v>355741</v>
      </c>
      <c r="N120" s="75">
        <v>4486</v>
      </c>
      <c r="O120" s="75">
        <v>3031746</v>
      </c>
      <c r="P120" s="75">
        <v>55115</v>
      </c>
      <c r="Q120" s="75">
        <v>2433156</v>
      </c>
      <c r="R120" s="75">
        <v>4419</v>
      </c>
      <c r="S120" s="75">
        <v>6920</v>
      </c>
      <c r="T120" s="75">
        <v>461030</v>
      </c>
      <c r="U120" s="75">
        <v>75910</v>
      </c>
      <c r="V120" s="75">
        <v>21818</v>
      </c>
      <c r="W120" s="75">
        <v>410123</v>
      </c>
      <c r="X120" s="75">
        <v>42767</v>
      </c>
      <c r="Y120" s="75">
        <v>618156</v>
      </c>
      <c r="Z120" s="75">
        <v>632981</v>
      </c>
      <c r="AA120" s="75">
        <v>1261</v>
      </c>
      <c r="AB120" s="75">
        <v>246875</v>
      </c>
      <c r="AC120" s="75">
        <v>27427</v>
      </c>
      <c r="AD120" s="76">
        <v>7322</v>
      </c>
    </row>
    <row r="121" spans="1:30" s="1" customFormat="1" ht="15" customHeight="1" x14ac:dyDescent="0.25">
      <c r="A121" s="7"/>
      <c r="B121" s="12" t="s">
        <v>44</v>
      </c>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6"/>
    </row>
    <row r="122" spans="1:30" ht="15" customHeight="1" x14ac:dyDescent="0.25">
      <c r="A122" s="7"/>
      <c r="B122" s="79" t="s">
        <v>274</v>
      </c>
      <c r="C122" s="85">
        <v>44395</v>
      </c>
      <c r="D122" s="85">
        <v>615382</v>
      </c>
      <c r="E122" s="85">
        <v>5753</v>
      </c>
      <c r="F122" s="85">
        <v>20166</v>
      </c>
      <c r="G122" s="85">
        <v>1390421</v>
      </c>
      <c r="H122" s="85">
        <v>10893</v>
      </c>
      <c r="I122" s="85">
        <v>19431</v>
      </c>
      <c r="J122" s="85">
        <v>51863</v>
      </c>
      <c r="K122" s="85">
        <v>54817</v>
      </c>
      <c r="L122" s="85">
        <v>5139</v>
      </c>
      <c r="M122" s="85">
        <v>374074</v>
      </c>
      <c r="N122" s="85">
        <v>5540</v>
      </c>
      <c r="O122" s="85">
        <v>3293366</v>
      </c>
      <c r="P122" s="85">
        <v>94850</v>
      </c>
      <c r="Q122" s="85">
        <v>2626424</v>
      </c>
      <c r="R122" s="85">
        <v>4639</v>
      </c>
      <c r="S122" s="85">
        <v>6920</v>
      </c>
      <c r="T122" s="85">
        <v>481689</v>
      </c>
      <c r="U122" s="85">
        <v>93318</v>
      </c>
      <c r="V122" s="85">
        <v>21834</v>
      </c>
      <c r="W122" s="85">
        <v>446063</v>
      </c>
      <c r="X122" s="85">
        <v>42767</v>
      </c>
      <c r="Y122" s="85">
        <v>712806</v>
      </c>
      <c r="Z122" s="85">
        <v>639182</v>
      </c>
      <c r="AA122" s="85">
        <v>1261</v>
      </c>
      <c r="AB122" s="85" t="s">
        <v>380</v>
      </c>
      <c r="AC122" s="85">
        <v>27427</v>
      </c>
      <c r="AD122" s="86">
        <v>9770</v>
      </c>
    </row>
    <row r="123" spans="1:30" ht="15" customHeight="1" x14ac:dyDescent="0.25">
      <c r="A123" s="7"/>
      <c r="B123" s="35" t="s">
        <v>251</v>
      </c>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6"/>
    </row>
    <row r="124" spans="1:30" ht="15" customHeight="1" x14ac:dyDescent="0.25">
      <c r="A124" s="7"/>
      <c r="B124" s="79" t="s">
        <v>275</v>
      </c>
      <c r="C124" s="85">
        <v>-1783</v>
      </c>
      <c r="D124" s="85">
        <v>-53230</v>
      </c>
      <c r="E124" s="85">
        <v>-316</v>
      </c>
      <c r="F124" s="85">
        <v>-100</v>
      </c>
      <c r="G124" s="85">
        <v>-395407</v>
      </c>
      <c r="H124" s="85">
        <v>0</v>
      </c>
      <c r="I124" s="85">
        <v>-3399</v>
      </c>
      <c r="J124" s="85">
        <v>-31</v>
      </c>
      <c r="K124" s="85">
        <v>-1347</v>
      </c>
      <c r="L124" s="85">
        <v>0</v>
      </c>
      <c r="M124" s="85">
        <v>-18333</v>
      </c>
      <c r="N124" s="85">
        <v>-1054</v>
      </c>
      <c r="O124" s="85">
        <v>-261620</v>
      </c>
      <c r="P124" s="85">
        <v>-39735</v>
      </c>
      <c r="Q124" s="85">
        <v>-193268</v>
      </c>
      <c r="R124" s="85">
        <v>-220</v>
      </c>
      <c r="S124" s="85">
        <v>0</v>
      </c>
      <c r="T124" s="85">
        <v>-20659</v>
      </c>
      <c r="U124" s="85">
        <v>-17408</v>
      </c>
      <c r="V124" s="85">
        <v>-16</v>
      </c>
      <c r="W124" s="85">
        <v>-35940</v>
      </c>
      <c r="X124" s="85">
        <v>0</v>
      </c>
      <c r="Y124" s="85">
        <v>-94650</v>
      </c>
      <c r="Z124" s="85">
        <v>-6201</v>
      </c>
      <c r="AA124" s="85">
        <v>0</v>
      </c>
      <c r="AB124" s="85" t="s">
        <v>380</v>
      </c>
      <c r="AC124" s="85">
        <v>0</v>
      </c>
      <c r="AD124" s="86">
        <v>-2448</v>
      </c>
    </row>
    <row r="125" spans="1:30" ht="15" customHeight="1" x14ac:dyDescent="0.25">
      <c r="A125" s="7"/>
      <c r="B125" s="35" t="s">
        <v>215</v>
      </c>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6"/>
    </row>
    <row r="126" spans="1:30" ht="15" customHeight="1" x14ac:dyDescent="0.25">
      <c r="A126" s="89"/>
      <c r="B126" s="110" t="s">
        <v>276</v>
      </c>
      <c r="C126" s="90">
        <v>6677833</v>
      </c>
      <c r="D126" s="90">
        <v>32326401</v>
      </c>
      <c r="E126" s="90">
        <v>32712</v>
      </c>
      <c r="F126" s="90">
        <v>222362</v>
      </c>
      <c r="G126" s="90">
        <v>55827417</v>
      </c>
      <c r="H126" s="90">
        <v>772880</v>
      </c>
      <c r="I126" s="90">
        <v>3012444</v>
      </c>
      <c r="J126" s="90">
        <v>1953475</v>
      </c>
      <c r="K126" s="90">
        <v>1370277</v>
      </c>
      <c r="L126" s="90">
        <v>585118</v>
      </c>
      <c r="M126" s="90">
        <v>24447986</v>
      </c>
      <c r="N126" s="90">
        <v>287060</v>
      </c>
      <c r="O126" s="90">
        <v>89453730</v>
      </c>
      <c r="P126" s="90">
        <v>1754120</v>
      </c>
      <c r="Q126" s="90">
        <v>49264049</v>
      </c>
      <c r="R126" s="90">
        <v>714362</v>
      </c>
      <c r="S126" s="90">
        <v>528610</v>
      </c>
      <c r="T126" s="90">
        <v>14251769</v>
      </c>
      <c r="U126" s="90">
        <v>4102021</v>
      </c>
      <c r="V126" s="90">
        <v>1940483</v>
      </c>
      <c r="W126" s="90">
        <v>9569165</v>
      </c>
      <c r="X126" s="90">
        <v>1982350</v>
      </c>
      <c r="Y126" s="90">
        <v>47895591</v>
      </c>
      <c r="Z126" s="90">
        <v>2861716</v>
      </c>
      <c r="AA126" s="90">
        <v>366442</v>
      </c>
      <c r="AB126" s="90">
        <v>2931697</v>
      </c>
      <c r="AC126" s="90">
        <v>979778</v>
      </c>
      <c r="AD126" s="91">
        <v>19031</v>
      </c>
    </row>
    <row r="127" spans="1:30" ht="15" customHeight="1" x14ac:dyDescent="0.25">
      <c r="A127" s="93"/>
      <c r="B127" s="111" t="s">
        <v>45</v>
      </c>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6"/>
    </row>
    <row r="128" spans="1:30" s="1" customFormat="1" ht="15" customHeight="1" x14ac:dyDescent="0.25">
      <c r="A128" s="7" t="s">
        <v>9</v>
      </c>
      <c r="B128" s="10" t="s">
        <v>277</v>
      </c>
      <c r="C128" s="75">
        <v>401752</v>
      </c>
      <c r="D128" s="75">
        <v>2000615</v>
      </c>
      <c r="E128" s="75">
        <v>0</v>
      </c>
      <c r="F128" s="75">
        <v>0</v>
      </c>
      <c r="G128" s="75">
        <v>4707169</v>
      </c>
      <c r="H128" s="75">
        <v>0</v>
      </c>
      <c r="I128" s="75">
        <v>1250000</v>
      </c>
      <c r="J128" s="75">
        <v>85000</v>
      </c>
      <c r="K128" s="75">
        <v>0</v>
      </c>
      <c r="L128" s="75">
        <v>91500</v>
      </c>
      <c r="M128" s="75">
        <v>2855709</v>
      </c>
      <c r="N128" s="75">
        <v>15000</v>
      </c>
      <c r="O128" s="75">
        <v>2086644</v>
      </c>
      <c r="P128" s="75">
        <v>195340</v>
      </c>
      <c r="Q128" s="75">
        <v>7510137</v>
      </c>
      <c r="R128" s="75">
        <v>0</v>
      </c>
      <c r="S128" s="75">
        <v>0</v>
      </c>
      <c r="T128" s="75">
        <v>1010200</v>
      </c>
      <c r="U128" s="75">
        <v>100000</v>
      </c>
      <c r="V128" s="75">
        <v>0</v>
      </c>
      <c r="W128" s="75">
        <v>0</v>
      </c>
      <c r="X128" s="75">
        <v>405000</v>
      </c>
      <c r="Y128" s="75">
        <v>2450427</v>
      </c>
      <c r="Z128" s="75">
        <v>60000</v>
      </c>
      <c r="AA128" s="75">
        <v>53350</v>
      </c>
      <c r="AB128" s="75">
        <v>0</v>
      </c>
      <c r="AC128" s="75">
        <v>0</v>
      </c>
      <c r="AD128" s="76">
        <v>0</v>
      </c>
    </row>
    <row r="129" spans="1:30" s="1" customFormat="1" ht="15" customHeight="1" x14ac:dyDescent="0.25">
      <c r="A129" s="7"/>
      <c r="B129" s="12" t="s">
        <v>278</v>
      </c>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6"/>
    </row>
    <row r="130" spans="1:30" s="1" customFormat="1" ht="15" customHeight="1" x14ac:dyDescent="0.25">
      <c r="A130" s="7" t="s">
        <v>10</v>
      </c>
      <c r="B130" s="10" t="s">
        <v>3</v>
      </c>
      <c r="C130" s="75">
        <v>2352</v>
      </c>
      <c r="D130" s="75">
        <v>269034</v>
      </c>
      <c r="E130" s="75">
        <v>0</v>
      </c>
      <c r="F130" s="75">
        <v>424</v>
      </c>
      <c r="G130" s="75">
        <v>567895</v>
      </c>
      <c r="H130" s="75">
        <v>0</v>
      </c>
      <c r="I130" s="75">
        <v>2677</v>
      </c>
      <c r="J130" s="75">
        <v>2856</v>
      </c>
      <c r="K130" s="75">
        <v>74103</v>
      </c>
      <c r="L130" s="75">
        <v>967</v>
      </c>
      <c r="M130" s="75">
        <v>77497</v>
      </c>
      <c r="N130" s="75">
        <v>0</v>
      </c>
      <c r="O130" s="75">
        <v>2241878</v>
      </c>
      <c r="P130" s="75">
        <v>823993</v>
      </c>
      <c r="Q130" s="75">
        <v>785547</v>
      </c>
      <c r="R130" s="75">
        <v>7</v>
      </c>
      <c r="S130" s="75">
        <v>824</v>
      </c>
      <c r="T130" s="75">
        <v>340</v>
      </c>
      <c r="U130" s="75">
        <v>59719</v>
      </c>
      <c r="V130" s="75">
        <v>0</v>
      </c>
      <c r="W130" s="75">
        <v>47835</v>
      </c>
      <c r="X130" s="75">
        <v>0</v>
      </c>
      <c r="Y130" s="75">
        <v>1684697</v>
      </c>
      <c r="Z130" s="75">
        <v>554033</v>
      </c>
      <c r="AA130" s="75">
        <v>0</v>
      </c>
      <c r="AB130" s="75">
        <v>88739</v>
      </c>
      <c r="AC130" s="75">
        <v>2520</v>
      </c>
      <c r="AD130" s="76">
        <v>0</v>
      </c>
    </row>
    <row r="131" spans="1:30" s="1" customFormat="1" ht="15" customHeight="1" x14ac:dyDescent="0.25">
      <c r="A131" s="7"/>
      <c r="B131" s="12" t="s">
        <v>46</v>
      </c>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6"/>
    </row>
    <row r="132" spans="1:30" s="1" customFormat="1" ht="15" customHeight="1" x14ac:dyDescent="0.25">
      <c r="A132" s="7" t="s">
        <v>11</v>
      </c>
      <c r="B132" s="10" t="s">
        <v>279</v>
      </c>
      <c r="C132" s="75">
        <v>0</v>
      </c>
      <c r="D132" s="75">
        <v>0</v>
      </c>
      <c r="E132" s="75">
        <v>0</v>
      </c>
      <c r="F132" s="75">
        <v>0</v>
      </c>
      <c r="G132" s="75">
        <v>0</v>
      </c>
      <c r="H132" s="75">
        <v>0</v>
      </c>
      <c r="I132" s="75">
        <v>0</v>
      </c>
      <c r="J132" s="75">
        <v>0</v>
      </c>
      <c r="K132" s="75">
        <v>0</v>
      </c>
      <c r="L132" s="75">
        <v>0</v>
      </c>
      <c r="M132" s="75">
        <v>0</v>
      </c>
      <c r="N132" s="75">
        <v>0</v>
      </c>
      <c r="O132" s="75">
        <v>0</v>
      </c>
      <c r="P132" s="75">
        <v>0</v>
      </c>
      <c r="Q132" s="75">
        <v>0</v>
      </c>
      <c r="R132" s="75">
        <v>0</v>
      </c>
      <c r="S132" s="75">
        <v>0</v>
      </c>
      <c r="T132" s="75">
        <v>0</v>
      </c>
      <c r="U132" s="75">
        <v>0</v>
      </c>
      <c r="V132" s="75">
        <v>0</v>
      </c>
      <c r="W132" s="75">
        <v>0</v>
      </c>
      <c r="X132" s="75">
        <v>0</v>
      </c>
      <c r="Y132" s="75">
        <v>0</v>
      </c>
      <c r="Z132" s="75">
        <v>0</v>
      </c>
      <c r="AA132" s="75">
        <v>0</v>
      </c>
      <c r="AB132" s="75">
        <v>0</v>
      </c>
      <c r="AC132" s="75">
        <v>0</v>
      </c>
      <c r="AD132" s="76">
        <v>0</v>
      </c>
    </row>
    <row r="133" spans="1:30" s="1" customFormat="1" ht="15" customHeight="1" x14ac:dyDescent="0.25">
      <c r="A133" s="7"/>
      <c r="B133" s="12" t="s">
        <v>280</v>
      </c>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6"/>
    </row>
    <row r="134" spans="1:30" s="1" customFormat="1" ht="15" customHeight="1" x14ac:dyDescent="0.25">
      <c r="A134" s="7" t="s">
        <v>12</v>
      </c>
      <c r="B134" s="10" t="s">
        <v>281</v>
      </c>
      <c r="C134" s="75">
        <v>469452</v>
      </c>
      <c r="D134" s="75">
        <v>1846607</v>
      </c>
      <c r="E134" s="75">
        <v>409</v>
      </c>
      <c r="F134" s="75">
        <v>12430</v>
      </c>
      <c r="G134" s="75">
        <v>5853643</v>
      </c>
      <c r="H134" s="75">
        <v>580</v>
      </c>
      <c r="I134" s="75">
        <v>1429916</v>
      </c>
      <c r="J134" s="75">
        <v>516488</v>
      </c>
      <c r="K134" s="75">
        <v>433410</v>
      </c>
      <c r="L134" s="75">
        <v>148</v>
      </c>
      <c r="M134" s="75">
        <v>1879703</v>
      </c>
      <c r="N134" s="75">
        <v>75225</v>
      </c>
      <c r="O134" s="75">
        <v>3751834</v>
      </c>
      <c r="P134" s="75">
        <v>57068</v>
      </c>
      <c r="Q134" s="75">
        <v>5856251</v>
      </c>
      <c r="R134" s="75">
        <v>320123</v>
      </c>
      <c r="S134" s="75">
        <v>27028</v>
      </c>
      <c r="T134" s="75">
        <v>255193</v>
      </c>
      <c r="U134" s="75">
        <v>1431507</v>
      </c>
      <c r="V134" s="75">
        <v>1079327</v>
      </c>
      <c r="W134" s="75">
        <v>3694312</v>
      </c>
      <c r="X134" s="75">
        <v>708164</v>
      </c>
      <c r="Y134" s="75">
        <v>3267009</v>
      </c>
      <c r="Z134" s="75">
        <v>911579</v>
      </c>
      <c r="AA134" s="75">
        <v>128572</v>
      </c>
      <c r="AB134" s="75">
        <v>2158635</v>
      </c>
      <c r="AC134" s="75">
        <v>306449</v>
      </c>
      <c r="AD134" s="76">
        <v>9766</v>
      </c>
    </row>
    <row r="135" spans="1:30" s="1" customFormat="1" ht="15" customHeight="1" x14ac:dyDescent="0.25">
      <c r="A135" s="7"/>
      <c r="B135" s="12" t="s">
        <v>282</v>
      </c>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6"/>
    </row>
    <row r="136" spans="1:30" ht="15" customHeight="1" x14ac:dyDescent="0.25">
      <c r="A136" s="7"/>
      <c r="B136" s="79" t="s">
        <v>283</v>
      </c>
      <c r="C136" s="85">
        <v>469049</v>
      </c>
      <c r="D136" s="85">
        <v>1809229</v>
      </c>
      <c r="E136" s="85">
        <v>409</v>
      </c>
      <c r="F136" s="85">
        <v>11409</v>
      </c>
      <c r="G136" s="85">
        <v>1615826</v>
      </c>
      <c r="H136" s="85">
        <v>0</v>
      </c>
      <c r="I136" s="85">
        <v>1420388</v>
      </c>
      <c r="J136" s="85">
        <v>108436</v>
      </c>
      <c r="K136" s="85">
        <v>37320</v>
      </c>
      <c r="L136" s="85">
        <v>148</v>
      </c>
      <c r="M136" s="85">
        <v>473774</v>
      </c>
      <c r="N136" s="85">
        <v>0</v>
      </c>
      <c r="O136" s="85">
        <v>3361976</v>
      </c>
      <c r="P136" s="85">
        <v>4111</v>
      </c>
      <c r="Q136" s="85">
        <v>2534709</v>
      </c>
      <c r="R136" s="85">
        <v>320123</v>
      </c>
      <c r="S136" s="85">
        <v>16040</v>
      </c>
      <c r="T136" s="85">
        <v>205185</v>
      </c>
      <c r="U136" s="85">
        <v>1430613</v>
      </c>
      <c r="V136" s="85">
        <v>870608</v>
      </c>
      <c r="W136" s="85">
        <v>2595617</v>
      </c>
      <c r="X136" s="85">
        <v>0</v>
      </c>
      <c r="Y136" s="85">
        <v>515401</v>
      </c>
      <c r="Z136" s="85">
        <v>148368</v>
      </c>
      <c r="AA136" s="85">
        <v>0</v>
      </c>
      <c r="AB136" s="85" t="s">
        <v>380</v>
      </c>
      <c r="AC136" s="85">
        <v>306449</v>
      </c>
      <c r="AD136" s="86">
        <v>0</v>
      </c>
    </row>
    <row r="137" spans="1:30" ht="15" customHeight="1" x14ac:dyDescent="0.25">
      <c r="A137" s="7"/>
      <c r="B137" s="82" t="s">
        <v>153</v>
      </c>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6"/>
    </row>
    <row r="138" spans="1:30" ht="15" customHeight="1" x14ac:dyDescent="0.25">
      <c r="A138" s="7"/>
      <c r="B138" s="79" t="s">
        <v>284</v>
      </c>
      <c r="C138" s="85">
        <v>0</v>
      </c>
      <c r="D138" s="85">
        <v>0</v>
      </c>
      <c r="E138" s="85">
        <v>0</v>
      </c>
      <c r="F138" s="85">
        <v>0</v>
      </c>
      <c r="G138" s="85">
        <v>0</v>
      </c>
      <c r="H138" s="85">
        <v>0</v>
      </c>
      <c r="I138" s="85">
        <v>0</v>
      </c>
      <c r="J138" s="85">
        <v>0</v>
      </c>
      <c r="K138" s="85">
        <v>0</v>
      </c>
      <c r="L138" s="85">
        <v>0</v>
      </c>
      <c r="M138" s="85">
        <v>0</v>
      </c>
      <c r="N138" s="85">
        <v>75225</v>
      </c>
      <c r="O138" s="85">
        <v>17873</v>
      </c>
      <c r="P138" s="85">
        <v>0</v>
      </c>
      <c r="Q138" s="85">
        <v>0</v>
      </c>
      <c r="R138" s="85">
        <v>0</v>
      </c>
      <c r="S138" s="85">
        <v>0</v>
      </c>
      <c r="T138" s="85">
        <v>0</v>
      </c>
      <c r="U138" s="85">
        <v>0</v>
      </c>
      <c r="V138" s="85">
        <v>0</v>
      </c>
      <c r="W138" s="85">
        <v>0</v>
      </c>
      <c r="X138" s="85">
        <v>0</v>
      </c>
      <c r="Y138" s="85">
        <v>0</v>
      </c>
      <c r="Z138" s="85">
        <v>0</v>
      </c>
      <c r="AA138" s="85">
        <v>0</v>
      </c>
      <c r="AB138" s="85" t="s">
        <v>380</v>
      </c>
      <c r="AC138" s="85">
        <v>0</v>
      </c>
      <c r="AD138" s="86">
        <v>0</v>
      </c>
    </row>
    <row r="139" spans="1:30" ht="15" customHeight="1" x14ac:dyDescent="0.25">
      <c r="A139" s="7"/>
      <c r="B139" s="82" t="s">
        <v>219</v>
      </c>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6"/>
    </row>
    <row r="140" spans="1:30" ht="15" customHeight="1" x14ac:dyDescent="0.25">
      <c r="A140" s="7"/>
      <c r="B140" s="79" t="s">
        <v>285</v>
      </c>
      <c r="C140" s="85">
        <v>362</v>
      </c>
      <c r="D140" s="85">
        <v>0</v>
      </c>
      <c r="E140" s="85">
        <v>0</v>
      </c>
      <c r="F140" s="85">
        <v>1021</v>
      </c>
      <c r="G140" s="85">
        <v>1064833</v>
      </c>
      <c r="H140" s="85">
        <v>0</v>
      </c>
      <c r="I140" s="85">
        <v>0</v>
      </c>
      <c r="J140" s="85">
        <v>405860</v>
      </c>
      <c r="K140" s="85">
        <v>0</v>
      </c>
      <c r="L140" s="85">
        <v>0</v>
      </c>
      <c r="M140" s="85">
        <v>521636</v>
      </c>
      <c r="N140" s="85">
        <v>0</v>
      </c>
      <c r="O140" s="85">
        <v>23211</v>
      </c>
      <c r="P140" s="85">
        <v>0</v>
      </c>
      <c r="Q140" s="85">
        <v>1070507</v>
      </c>
      <c r="R140" s="85">
        <v>0</v>
      </c>
      <c r="S140" s="85">
        <v>0</v>
      </c>
      <c r="T140" s="85">
        <v>50008</v>
      </c>
      <c r="U140" s="85">
        <v>0</v>
      </c>
      <c r="V140" s="85">
        <v>0</v>
      </c>
      <c r="W140" s="85">
        <v>106254</v>
      </c>
      <c r="X140" s="85">
        <v>708164</v>
      </c>
      <c r="Y140" s="85">
        <v>1225</v>
      </c>
      <c r="Z140" s="85">
        <v>750000</v>
      </c>
      <c r="AA140" s="85">
        <v>0</v>
      </c>
      <c r="AB140" s="85" t="s">
        <v>380</v>
      </c>
      <c r="AC140" s="85">
        <v>0</v>
      </c>
      <c r="AD140" s="86">
        <v>0</v>
      </c>
    </row>
    <row r="141" spans="1:30" ht="15" customHeight="1" x14ac:dyDescent="0.25">
      <c r="A141" s="7"/>
      <c r="B141" s="82" t="s">
        <v>222</v>
      </c>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6"/>
    </row>
    <row r="142" spans="1:30" ht="15" customHeight="1" x14ac:dyDescent="0.25">
      <c r="A142" s="7"/>
      <c r="B142" s="79" t="s">
        <v>286</v>
      </c>
      <c r="C142" s="85">
        <v>0</v>
      </c>
      <c r="D142" s="85">
        <v>1663</v>
      </c>
      <c r="E142" s="85">
        <v>0</v>
      </c>
      <c r="F142" s="85">
        <v>0</v>
      </c>
      <c r="G142" s="85">
        <v>3083875</v>
      </c>
      <c r="H142" s="85">
        <v>0</v>
      </c>
      <c r="I142" s="85">
        <v>0</v>
      </c>
      <c r="J142" s="85">
        <v>0</v>
      </c>
      <c r="K142" s="85">
        <v>396090</v>
      </c>
      <c r="L142" s="85">
        <v>0</v>
      </c>
      <c r="M142" s="85">
        <v>761812</v>
      </c>
      <c r="N142" s="85">
        <v>0</v>
      </c>
      <c r="O142" s="85">
        <v>201816</v>
      </c>
      <c r="P142" s="85">
        <v>0</v>
      </c>
      <c r="Q142" s="85">
        <v>2101835</v>
      </c>
      <c r="R142" s="85">
        <v>0</v>
      </c>
      <c r="S142" s="85">
        <v>0</v>
      </c>
      <c r="T142" s="85">
        <v>0</v>
      </c>
      <c r="U142" s="85">
        <v>0</v>
      </c>
      <c r="V142" s="85">
        <v>203000</v>
      </c>
      <c r="W142" s="85">
        <v>992211</v>
      </c>
      <c r="X142" s="85">
        <v>0</v>
      </c>
      <c r="Y142" s="85">
        <v>2105273</v>
      </c>
      <c r="Z142" s="85">
        <v>13197</v>
      </c>
      <c r="AA142" s="85">
        <v>0</v>
      </c>
      <c r="AB142" s="85" t="s">
        <v>380</v>
      </c>
      <c r="AC142" s="85">
        <v>0</v>
      </c>
      <c r="AD142" s="86">
        <v>0</v>
      </c>
    </row>
    <row r="143" spans="1:30" ht="15" customHeight="1" x14ac:dyDescent="0.25">
      <c r="A143" s="7"/>
      <c r="B143" s="82" t="s">
        <v>287</v>
      </c>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6"/>
    </row>
    <row r="144" spans="1:30" ht="15" customHeight="1" x14ac:dyDescent="0.25">
      <c r="A144" s="7"/>
      <c r="B144" s="79" t="s">
        <v>288</v>
      </c>
      <c r="C144" s="85">
        <v>41</v>
      </c>
      <c r="D144" s="85">
        <v>35715</v>
      </c>
      <c r="E144" s="85">
        <v>0</v>
      </c>
      <c r="F144" s="85">
        <v>0</v>
      </c>
      <c r="G144" s="85">
        <v>89109</v>
      </c>
      <c r="H144" s="85">
        <v>580</v>
      </c>
      <c r="I144" s="85">
        <v>9528</v>
      </c>
      <c r="J144" s="85">
        <v>2192</v>
      </c>
      <c r="K144" s="85">
        <v>0</v>
      </c>
      <c r="L144" s="85">
        <v>0</v>
      </c>
      <c r="M144" s="85">
        <v>122481</v>
      </c>
      <c r="N144" s="85">
        <v>0</v>
      </c>
      <c r="O144" s="85">
        <v>146958</v>
      </c>
      <c r="P144" s="85">
        <v>52957</v>
      </c>
      <c r="Q144" s="85">
        <v>149200</v>
      </c>
      <c r="R144" s="85">
        <v>0</v>
      </c>
      <c r="S144" s="85">
        <v>10988</v>
      </c>
      <c r="T144" s="85">
        <v>0</v>
      </c>
      <c r="U144" s="85">
        <v>894</v>
      </c>
      <c r="V144" s="85">
        <v>5719</v>
      </c>
      <c r="W144" s="85">
        <v>230</v>
      </c>
      <c r="X144" s="85">
        <v>0</v>
      </c>
      <c r="Y144" s="85">
        <v>645110</v>
      </c>
      <c r="Z144" s="85">
        <v>14</v>
      </c>
      <c r="AA144" s="85">
        <v>128572</v>
      </c>
      <c r="AB144" s="85" t="s">
        <v>380</v>
      </c>
      <c r="AC144" s="85">
        <v>0</v>
      </c>
      <c r="AD144" s="86">
        <v>9766</v>
      </c>
    </row>
    <row r="145" spans="1:30" ht="15" customHeight="1" x14ac:dyDescent="0.25">
      <c r="A145" s="7"/>
      <c r="B145" s="82" t="s">
        <v>289</v>
      </c>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6"/>
    </row>
    <row r="146" spans="1:30" s="1" customFormat="1" ht="15" customHeight="1" x14ac:dyDescent="0.25">
      <c r="A146" s="7" t="s">
        <v>13</v>
      </c>
      <c r="B146" s="10" t="s">
        <v>290</v>
      </c>
      <c r="C146" s="75">
        <v>5061364</v>
      </c>
      <c r="D146" s="75">
        <v>19817403</v>
      </c>
      <c r="E146" s="75">
        <v>0</v>
      </c>
      <c r="F146" s="75">
        <v>159176</v>
      </c>
      <c r="G146" s="75">
        <v>34835171</v>
      </c>
      <c r="H146" s="75">
        <v>725219</v>
      </c>
      <c r="I146" s="75">
        <v>1</v>
      </c>
      <c r="J146" s="75">
        <v>992015</v>
      </c>
      <c r="K146" s="75">
        <v>451291</v>
      </c>
      <c r="L146" s="75">
        <v>372994</v>
      </c>
      <c r="M146" s="75">
        <v>12149060</v>
      </c>
      <c r="N146" s="75">
        <v>0</v>
      </c>
      <c r="O146" s="75">
        <v>61288687</v>
      </c>
      <c r="P146" s="75">
        <v>295545</v>
      </c>
      <c r="Q146" s="75">
        <v>25279238</v>
      </c>
      <c r="R146" s="75">
        <v>351522</v>
      </c>
      <c r="S146" s="75">
        <v>417525</v>
      </c>
      <c r="T146" s="75">
        <v>11379340</v>
      </c>
      <c r="U146" s="75">
        <v>2218747</v>
      </c>
      <c r="V146" s="75">
        <v>0</v>
      </c>
      <c r="W146" s="75">
        <v>4822819</v>
      </c>
      <c r="X146" s="75">
        <v>5396</v>
      </c>
      <c r="Y146" s="75">
        <v>28971100</v>
      </c>
      <c r="Z146" s="75">
        <v>213618</v>
      </c>
      <c r="AA146" s="75">
        <v>119191</v>
      </c>
      <c r="AB146" s="75">
        <v>255</v>
      </c>
      <c r="AC146" s="75">
        <v>609155</v>
      </c>
      <c r="AD146" s="76">
        <v>0</v>
      </c>
    </row>
    <row r="147" spans="1:30" s="1" customFormat="1" ht="15" customHeight="1" x14ac:dyDescent="0.25">
      <c r="A147" s="7"/>
      <c r="B147" s="12" t="s">
        <v>291</v>
      </c>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6"/>
    </row>
    <row r="148" spans="1:30" ht="15" customHeight="1" x14ac:dyDescent="0.25">
      <c r="A148" s="7"/>
      <c r="B148" s="79" t="s">
        <v>292</v>
      </c>
      <c r="C148" s="85">
        <v>1311887</v>
      </c>
      <c r="D148" s="85">
        <v>9698896</v>
      </c>
      <c r="E148" s="85">
        <v>0</v>
      </c>
      <c r="F148" s="85">
        <v>66656</v>
      </c>
      <c r="G148" s="85">
        <v>13637450</v>
      </c>
      <c r="H148" s="85">
        <v>229121</v>
      </c>
      <c r="I148" s="85">
        <v>0</v>
      </c>
      <c r="J148" s="85">
        <v>399117</v>
      </c>
      <c r="K148" s="85">
        <v>19969</v>
      </c>
      <c r="L148" s="85">
        <v>90207</v>
      </c>
      <c r="M148" s="85">
        <v>3167908</v>
      </c>
      <c r="N148" s="85">
        <v>0</v>
      </c>
      <c r="O148" s="85">
        <v>21909757</v>
      </c>
      <c r="P148" s="85">
        <v>209043</v>
      </c>
      <c r="Q148" s="85">
        <v>7613651</v>
      </c>
      <c r="R148" s="85">
        <v>71472</v>
      </c>
      <c r="S148" s="85">
        <v>290084</v>
      </c>
      <c r="T148" s="85">
        <v>3775733</v>
      </c>
      <c r="U148" s="85">
        <v>1007821</v>
      </c>
      <c r="V148" s="85">
        <v>0</v>
      </c>
      <c r="W148" s="85">
        <v>1434518</v>
      </c>
      <c r="X148" s="85">
        <v>1426</v>
      </c>
      <c r="Y148" s="85">
        <v>10314206</v>
      </c>
      <c r="Z148" s="85">
        <v>21965</v>
      </c>
      <c r="AA148" s="85">
        <v>20467</v>
      </c>
      <c r="AB148" s="85" t="s">
        <v>380</v>
      </c>
      <c r="AC148" s="85">
        <v>247855</v>
      </c>
      <c r="AD148" s="86">
        <v>0</v>
      </c>
    </row>
    <row r="149" spans="1:30" ht="15" customHeight="1" x14ac:dyDescent="0.25">
      <c r="A149" s="7"/>
      <c r="B149" s="82" t="s">
        <v>293</v>
      </c>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6"/>
    </row>
    <row r="150" spans="1:30" ht="15" customHeight="1" x14ac:dyDescent="0.25">
      <c r="A150" s="7"/>
      <c r="B150" s="79" t="s">
        <v>294</v>
      </c>
      <c r="C150" s="85">
        <v>3706448</v>
      </c>
      <c r="D150" s="85">
        <v>9676429</v>
      </c>
      <c r="E150" s="85">
        <v>0</v>
      </c>
      <c r="F150" s="85">
        <v>92520</v>
      </c>
      <c r="G150" s="85">
        <v>17880503</v>
      </c>
      <c r="H150" s="85">
        <v>443237</v>
      </c>
      <c r="I150" s="85">
        <v>0</v>
      </c>
      <c r="J150" s="85">
        <v>549440</v>
      </c>
      <c r="K150" s="85">
        <v>345114</v>
      </c>
      <c r="L150" s="85">
        <v>247121</v>
      </c>
      <c r="M150" s="85">
        <v>8549094</v>
      </c>
      <c r="N150" s="85">
        <v>0</v>
      </c>
      <c r="O150" s="85">
        <v>36718391</v>
      </c>
      <c r="P150" s="85">
        <v>86502</v>
      </c>
      <c r="Q150" s="85">
        <v>14246871</v>
      </c>
      <c r="R150" s="85">
        <v>245343</v>
      </c>
      <c r="S150" s="85">
        <v>124274</v>
      </c>
      <c r="T150" s="85">
        <v>5261056</v>
      </c>
      <c r="U150" s="85">
        <v>1208512</v>
      </c>
      <c r="V150" s="85">
        <v>0</v>
      </c>
      <c r="W150" s="85">
        <v>3374948</v>
      </c>
      <c r="X150" s="85">
        <v>0</v>
      </c>
      <c r="Y150" s="85">
        <v>14057167</v>
      </c>
      <c r="Z150" s="85">
        <v>138861</v>
      </c>
      <c r="AA150" s="85">
        <v>98640</v>
      </c>
      <c r="AB150" s="85" t="s">
        <v>380</v>
      </c>
      <c r="AC150" s="85">
        <v>361059</v>
      </c>
      <c r="AD150" s="86">
        <v>0</v>
      </c>
    </row>
    <row r="151" spans="1:30" ht="15" customHeight="1" x14ac:dyDescent="0.25">
      <c r="A151" s="7"/>
      <c r="B151" s="82" t="s">
        <v>295</v>
      </c>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6"/>
    </row>
    <row r="152" spans="1:30" ht="15" customHeight="1" x14ac:dyDescent="0.25">
      <c r="A152" s="7"/>
      <c r="B152" s="79" t="s">
        <v>296</v>
      </c>
      <c r="C152" s="85">
        <v>15094</v>
      </c>
      <c r="D152" s="85">
        <v>60093</v>
      </c>
      <c r="E152" s="85">
        <v>0</v>
      </c>
      <c r="F152" s="85">
        <v>0</v>
      </c>
      <c r="G152" s="85">
        <v>2657243</v>
      </c>
      <c r="H152" s="85">
        <v>50624</v>
      </c>
      <c r="I152" s="85">
        <v>0</v>
      </c>
      <c r="J152" s="85">
        <v>261</v>
      </c>
      <c r="K152" s="85">
        <v>0</v>
      </c>
      <c r="L152" s="85">
        <v>0</v>
      </c>
      <c r="M152" s="85">
        <v>113139</v>
      </c>
      <c r="N152" s="85">
        <v>0</v>
      </c>
      <c r="O152" s="85">
        <v>2453874</v>
      </c>
      <c r="P152" s="85">
        <v>0</v>
      </c>
      <c r="Q152" s="85">
        <v>3090105</v>
      </c>
      <c r="R152" s="85">
        <v>31167</v>
      </c>
      <c r="S152" s="85">
        <v>695</v>
      </c>
      <c r="T152" s="85">
        <v>2323944</v>
      </c>
      <c r="U152" s="85">
        <v>908</v>
      </c>
      <c r="V152" s="85">
        <v>0</v>
      </c>
      <c r="W152" s="85">
        <v>5799</v>
      </c>
      <c r="X152" s="85">
        <v>0</v>
      </c>
      <c r="Y152" s="85">
        <v>95379</v>
      </c>
      <c r="Z152" s="85">
        <v>0</v>
      </c>
      <c r="AA152" s="85">
        <v>0</v>
      </c>
      <c r="AB152" s="85" t="s">
        <v>380</v>
      </c>
      <c r="AC152" s="85">
        <v>0</v>
      </c>
      <c r="AD152" s="86">
        <v>0</v>
      </c>
    </row>
    <row r="153" spans="1:30" ht="15" customHeight="1" x14ac:dyDescent="0.25">
      <c r="A153" s="7"/>
      <c r="B153" s="82" t="s">
        <v>297</v>
      </c>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6"/>
    </row>
    <row r="154" spans="1:30" ht="15" customHeight="1" x14ac:dyDescent="0.25">
      <c r="A154" s="7"/>
      <c r="B154" s="79" t="s">
        <v>298</v>
      </c>
      <c r="C154" s="85">
        <v>27935</v>
      </c>
      <c r="D154" s="85">
        <v>381985</v>
      </c>
      <c r="E154" s="85">
        <v>0</v>
      </c>
      <c r="F154" s="85">
        <v>0</v>
      </c>
      <c r="G154" s="85">
        <v>659975</v>
      </c>
      <c r="H154" s="85">
        <v>2237</v>
      </c>
      <c r="I154" s="85">
        <v>1</v>
      </c>
      <c r="J154" s="85">
        <v>43197</v>
      </c>
      <c r="K154" s="85">
        <v>86208</v>
      </c>
      <c r="L154" s="85">
        <v>35666</v>
      </c>
      <c r="M154" s="85">
        <v>318919</v>
      </c>
      <c r="N154" s="85">
        <v>0</v>
      </c>
      <c r="O154" s="85">
        <v>206665</v>
      </c>
      <c r="P154" s="85">
        <v>0</v>
      </c>
      <c r="Q154" s="85">
        <v>328611</v>
      </c>
      <c r="R154" s="85">
        <v>3540</v>
      </c>
      <c r="S154" s="85">
        <v>2472</v>
      </c>
      <c r="T154" s="85">
        <v>18607</v>
      </c>
      <c r="U154" s="85">
        <v>1506</v>
      </c>
      <c r="V154" s="85">
        <v>0</v>
      </c>
      <c r="W154" s="85">
        <v>7554</v>
      </c>
      <c r="X154" s="85">
        <v>3970</v>
      </c>
      <c r="Y154" s="85">
        <v>4504348</v>
      </c>
      <c r="Z154" s="85">
        <v>52792</v>
      </c>
      <c r="AA154" s="85">
        <v>84</v>
      </c>
      <c r="AB154" s="85" t="s">
        <v>380</v>
      </c>
      <c r="AC154" s="85">
        <v>241</v>
      </c>
      <c r="AD154" s="86">
        <v>0</v>
      </c>
    </row>
    <row r="155" spans="1:30" ht="15" customHeight="1" x14ac:dyDescent="0.25">
      <c r="A155" s="7"/>
      <c r="B155" s="82" t="s">
        <v>289</v>
      </c>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6"/>
    </row>
    <row r="156" spans="1:30" s="1" customFormat="1" ht="15" customHeight="1" x14ac:dyDescent="0.25">
      <c r="A156" s="7" t="s">
        <v>14</v>
      </c>
      <c r="B156" s="10" t="s">
        <v>299</v>
      </c>
      <c r="C156" s="75">
        <v>0</v>
      </c>
      <c r="D156" s="75">
        <v>996050</v>
      </c>
      <c r="E156" s="75">
        <v>0</v>
      </c>
      <c r="F156" s="75">
        <v>0</v>
      </c>
      <c r="G156" s="75">
        <v>3230405</v>
      </c>
      <c r="H156" s="75">
        <v>0</v>
      </c>
      <c r="I156" s="75">
        <v>0</v>
      </c>
      <c r="J156" s="75">
        <v>0</v>
      </c>
      <c r="K156" s="75">
        <v>0</v>
      </c>
      <c r="L156" s="75">
        <v>349</v>
      </c>
      <c r="M156" s="75">
        <v>1622598</v>
      </c>
      <c r="N156" s="75">
        <v>0</v>
      </c>
      <c r="O156" s="75">
        <v>6114893</v>
      </c>
      <c r="P156" s="75">
        <v>0</v>
      </c>
      <c r="Q156" s="75">
        <v>2886473</v>
      </c>
      <c r="R156" s="75">
        <v>0</v>
      </c>
      <c r="S156" s="75">
        <v>0</v>
      </c>
      <c r="T156" s="75">
        <v>0</v>
      </c>
      <c r="U156" s="75">
        <v>0</v>
      </c>
      <c r="V156" s="75">
        <v>0</v>
      </c>
      <c r="W156" s="75">
        <v>27525</v>
      </c>
      <c r="X156" s="75">
        <v>0</v>
      </c>
      <c r="Y156" s="75">
        <v>2741975</v>
      </c>
      <c r="Z156" s="75">
        <v>210186</v>
      </c>
      <c r="AA156" s="75">
        <v>0</v>
      </c>
      <c r="AB156" s="75">
        <v>0</v>
      </c>
      <c r="AC156" s="75">
        <v>0</v>
      </c>
      <c r="AD156" s="76">
        <v>0</v>
      </c>
    </row>
    <row r="157" spans="1:30" s="1" customFormat="1" ht="15" customHeight="1" x14ac:dyDescent="0.25">
      <c r="A157" s="7"/>
      <c r="B157" s="12" t="s">
        <v>300</v>
      </c>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6"/>
    </row>
    <row r="158" spans="1:30" ht="15" customHeight="1" x14ac:dyDescent="0.25">
      <c r="A158" s="7"/>
      <c r="B158" s="79" t="s">
        <v>301</v>
      </c>
      <c r="C158" s="85">
        <v>0</v>
      </c>
      <c r="D158" s="85">
        <v>0</v>
      </c>
      <c r="E158" s="85">
        <v>0</v>
      </c>
      <c r="F158" s="85">
        <v>0</v>
      </c>
      <c r="G158" s="85">
        <v>0</v>
      </c>
      <c r="H158" s="85">
        <v>0</v>
      </c>
      <c r="I158" s="85">
        <v>0</v>
      </c>
      <c r="J158" s="85">
        <v>0</v>
      </c>
      <c r="K158" s="85">
        <v>0</v>
      </c>
      <c r="L158" s="85">
        <v>0</v>
      </c>
      <c r="M158" s="85">
        <v>0</v>
      </c>
      <c r="N158" s="85">
        <v>0</v>
      </c>
      <c r="O158" s="85">
        <v>0</v>
      </c>
      <c r="P158" s="85">
        <v>0</v>
      </c>
      <c r="Q158" s="85">
        <v>0</v>
      </c>
      <c r="R158" s="85">
        <v>0</v>
      </c>
      <c r="S158" s="85">
        <v>0</v>
      </c>
      <c r="T158" s="85">
        <v>0</v>
      </c>
      <c r="U158" s="85">
        <v>0</v>
      </c>
      <c r="V158" s="85">
        <v>0</v>
      </c>
      <c r="W158" s="85">
        <v>0</v>
      </c>
      <c r="X158" s="85">
        <v>0</v>
      </c>
      <c r="Y158" s="85">
        <v>51409</v>
      </c>
      <c r="Z158" s="85">
        <v>0</v>
      </c>
      <c r="AA158" s="85">
        <v>0</v>
      </c>
      <c r="AB158" s="85">
        <v>0</v>
      </c>
      <c r="AC158" s="85">
        <v>0</v>
      </c>
      <c r="AD158" s="86">
        <v>0</v>
      </c>
    </row>
    <row r="159" spans="1:30" ht="15" customHeight="1" x14ac:dyDescent="0.25">
      <c r="A159" s="7"/>
      <c r="B159" s="82" t="s">
        <v>302</v>
      </c>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6"/>
    </row>
    <row r="160" spans="1:30" ht="15" customHeight="1" x14ac:dyDescent="0.25">
      <c r="A160" s="7"/>
      <c r="B160" s="79" t="s">
        <v>303</v>
      </c>
      <c r="C160" s="85">
        <v>0</v>
      </c>
      <c r="D160" s="85">
        <v>996050</v>
      </c>
      <c r="E160" s="85">
        <v>0</v>
      </c>
      <c r="F160" s="85">
        <v>0</v>
      </c>
      <c r="G160" s="85">
        <v>3230405</v>
      </c>
      <c r="H160" s="85">
        <v>0</v>
      </c>
      <c r="I160" s="85">
        <v>0</v>
      </c>
      <c r="J160" s="85">
        <v>0</v>
      </c>
      <c r="K160" s="85">
        <v>0</v>
      </c>
      <c r="L160" s="85">
        <v>0</v>
      </c>
      <c r="M160" s="85">
        <v>1571018</v>
      </c>
      <c r="N160" s="85">
        <v>0</v>
      </c>
      <c r="O160" s="85">
        <v>6039509</v>
      </c>
      <c r="P160" s="85">
        <v>0</v>
      </c>
      <c r="Q160" s="85">
        <v>2886473</v>
      </c>
      <c r="R160" s="85">
        <v>0</v>
      </c>
      <c r="S160" s="85">
        <v>0</v>
      </c>
      <c r="T160" s="85">
        <v>0</v>
      </c>
      <c r="U160" s="85">
        <v>0</v>
      </c>
      <c r="V160" s="85">
        <v>0</v>
      </c>
      <c r="W160" s="85">
        <v>27525</v>
      </c>
      <c r="X160" s="85">
        <v>0</v>
      </c>
      <c r="Y160" s="85">
        <v>2681599</v>
      </c>
      <c r="Z160" s="85">
        <v>210001</v>
      </c>
      <c r="AA160" s="85">
        <v>0</v>
      </c>
      <c r="AB160" s="85">
        <v>0</v>
      </c>
      <c r="AC160" s="85">
        <v>0</v>
      </c>
      <c r="AD160" s="86">
        <v>0</v>
      </c>
    </row>
    <row r="161" spans="1:30" ht="15" customHeight="1" x14ac:dyDescent="0.25">
      <c r="A161" s="7"/>
      <c r="B161" s="82" t="s">
        <v>304</v>
      </c>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6"/>
    </row>
    <row r="162" spans="1:30" ht="15" customHeight="1" x14ac:dyDescent="0.25">
      <c r="A162" s="7"/>
      <c r="B162" s="79" t="s">
        <v>305</v>
      </c>
      <c r="C162" s="85">
        <v>0</v>
      </c>
      <c r="D162" s="85">
        <v>0</v>
      </c>
      <c r="E162" s="85">
        <v>0</v>
      </c>
      <c r="F162" s="85">
        <v>0</v>
      </c>
      <c r="G162" s="85">
        <v>0</v>
      </c>
      <c r="H162" s="85">
        <v>0</v>
      </c>
      <c r="I162" s="85">
        <v>0</v>
      </c>
      <c r="J162" s="85">
        <v>0</v>
      </c>
      <c r="K162" s="85">
        <v>0</v>
      </c>
      <c r="L162" s="85">
        <v>349</v>
      </c>
      <c r="M162" s="85">
        <v>51580</v>
      </c>
      <c r="N162" s="85">
        <v>0</v>
      </c>
      <c r="O162" s="85">
        <v>75384</v>
      </c>
      <c r="P162" s="85">
        <v>0</v>
      </c>
      <c r="Q162" s="85">
        <v>0</v>
      </c>
      <c r="R162" s="85">
        <v>0</v>
      </c>
      <c r="S162" s="85">
        <v>0</v>
      </c>
      <c r="T162" s="85">
        <v>0</v>
      </c>
      <c r="U162" s="85">
        <v>0</v>
      </c>
      <c r="V162" s="85">
        <v>0</v>
      </c>
      <c r="W162" s="85">
        <v>0</v>
      </c>
      <c r="X162" s="85">
        <v>0</v>
      </c>
      <c r="Y162" s="85">
        <v>8967</v>
      </c>
      <c r="Z162" s="85">
        <v>185</v>
      </c>
      <c r="AA162" s="85">
        <v>0</v>
      </c>
      <c r="AB162" s="85">
        <v>0</v>
      </c>
      <c r="AC162" s="85">
        <v>0</v>
      </c>
      <c r="AD162" s="86">
        <v>0</v>
      </c>
    </row>
    <row r="163" spans="1:30" ht="15" customHeight="1" x14ac:dyDescent="0.25">
      <c r="A163" s="7"/>
      <c r="B163" s="82" t="s">
        <v>47</v>
      </c>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6"/>
    </row>
    <row r="164" spans="1:30" s="1" customFormat="1" ht="15" customHeight="1" x14ac:dyDescent="0.25">
      <c r="A164" s="7" t="s">
        <v>15</v>
      </c>
      <c r="B164" s="10" t="s">
        <v>306</v>
      </c>
      <c r="C164" s="75">
        <v>0</v>
      </c>
      <c r="D164" s="75">
        <v>4833453</v>
      </c>
      <c r="E164" s="75">
        <v>0</v>
      </c>
      <c r="F164" s="75">
        <v>0</v>
      </c>
      <c r="G164" s="75">
        <v>0</v>
      </c>
      <c r="H164" s="75">
        <v>0</v>
      </c>
      <c r="I164" s="75">
        <v>0</v>
      </c>
      <c r="J164" s="75">
        <v>0</v>
      </c>
      <c r="K164" s="75">
        <v>0</v>
      </c>
      <c r="L164" s="75">
        <v>14078</v>
      </c>
      <c r="M164" s="75">
        <v>3929843</v>
      </c>
      <c r="N164" s="75">
        <v>0</v>
      </c>
      <c r="O164" s="75">
        <v>4220600</v>
      </c>
      <c r="P164" s="75">
        <v>0</v>
      </c>
      <c r="Q164" s="75">
        <v>145832</v>
      </c>
      <c r="R164" s="75">
        <v>0</v>
      </c>
      <c r="S164" s="75">
        <v>0</v>
      </c>
      <c r="T164" s="75">
        <v>0</v>
      </c>
      <c r="U164" s="75">
        <v>0</v>
      </c>
      <c r="V164" s="75">
        <v>632410</v>
      </c>
      <c r="W164" s="75">
        <v>0</v>
      </c>
      <c r="X164" s="75">
        <v>610721</v>
      </c>
      <c r="Y164" s="75">
        <v>4580399</v>
      </c>
      <c r="Z164" s="75">
        <v>0</v>
      </c>
      <c r="AA164" s="75">
        <v>0</v>
      </c>
      <c r="AB164" s="75">
        <v>2326</v>
      </c>
      <c r="AC164" s="75">
        <v>0</v>
      </c>
      <c r="AD164" s="76">
        <v>0</v>
      </c>
    </row>
    <row r="165" spans="1:30" s="1" customFormat="1" ht="15" customHeight="1" x14ac:dyDescent="0.25">
      <c r="A165" s="7"/>
      <c r="B165" s="12" t="s">
        <v>307</v>
      </c>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6"/>
    </row>
    <row r="166" spans="1:30" s="1" customFormat="1" ht="15" customHeight="1" x14ac:dyDescent="0.25">
      <c r="A166" s="7" t="s">
        <v>16</v>
      </c>
      <c r="B166" s="10" t="s">
        <v>246</v>
      </c>
      <c r="C166" s="75">
        <v>0</v>
      </c>
      <c r="D166" s="75">
        <v>151027</v>
      </c>
      <c r="E166" s="75">
        <v>0</v>
      </c>
      <c r="F166" s="75">
        <v>0</v>
      </c>
      <c r="G166" s="75">
        <v>100715</v>
      </c>
      <c r="H166" s="75">
        <v>0</v>
      </c>
      <c r="I166" s="75">
        <v>22591</v>
      </c>
      <c r="J166" s="75">
        <v>22294</v>
      </c>
      <c r="K166" s="75">
        <v>17960</v>
      </c>
      <c r="L166" s="75">
        <v>0</v>
      </c>
      <c r="M166" s="75">
        <v>0</v>
      </c>
      <c r="N166" s="75">
        <v>0</v>
      </c>
      <c r="O166" s="75">
        <v>7617</v>
      </c>
      <c r="P166" s="75">
        <v>0</v>
      </c>
      <c r="Q166" s="75">
        <v>107126</v>
      </c>
      <c r="R166" s="75">
        <v>601</v>
      </c>
      <c r="S166" s="75">
        <v>0</v>
      </c>
      <c r="T166" s="75">
        <v>0</v>
      </c>
      <c r="U166" s="75">
        <v>9253</v>
      </c>
      <c r="V166" s="75">
        <v>0</v>
      </c>
      <c r="W166" s="75">
        <v>75761</v>
      </c>
      <c r="X166" s="75">
        <v>126</v>
      </c>
      <c r="Y166" s="75">
        <v>183853</v>
      </c>
      <c r="Z166" s="75">
        <v>0</v>
      </c>
      <c r="AA166" s="75">
        <v>0</v>
      </c>
      <c r="AB166" s="75">
        <v>0</v>
      </c>
      <c r="AC166" s="75">
        <v>0</v>
      </c>
      <c r="AD166" s="76">
        <v>0</v>
      </c>
    </row>
    <row r="167" spans="1:30" s="1" customFormat="1" ht="15" customHeight="1" x14ac:dyDescent="0.25">
      <c r="A167" s="7"/>
      <c r="B167" s="12" t="s">
        <v>247</v>
      </c>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6"/>
    </row>
    <row r="168" spans="1:30" s="1" customFormat="1" ht="15" customHeight="1" x14ac:dyDescent="0.25">
      <c r="A168" s="7" t="s">
        <v>17</v>
      </c>
      <c r="B168" s="10" t="s">
        <v>308</v>
      </c>
      <c r="C168" s="75">
        <v>0</v>
      </c>
      <c r="D168" s="75">
        <v>0</v>
      </c>
      <c r="E168" s="75">
        <v>0</v>
      </c>
      <c r="F168" s="75">
        <v>0</v>
      </c>
      <c r="G168" s="75">
        <v>0</v>
      </c>
      <c r="H168" s="75">
        <v>0</v>
      </c>
      <c r="I168" s="75">
        <v>0</v>
      </c>
      <c r="J168" s="75">
        <v>0</v>
      </c>
      <c r="K168" s="75">
        <v>0</v>
      </c>
      <c r="L168" s="75">
        <v>0</v>
      </c>
      <c r="M168" s="75">
        <v>0</v>
      </c>
      <c r="N168" s="75">
        <v>0</v>
      </c>
      <c r="O168" s="75">
        <v>0</v>
      </c>
      <c r="P168" s="75">
        <v>0</v>
      </c>
      <c r="Q168" s="75">
        <v>0</v>
      </c>
      <c r="R168" s="75">
        <v>0</v>
      </c>
      <c r="S168" s="75">
        <v>0</v>
      </c>
      <c r="T168" s="75">
        <v>0</v>
      </c>
      <c r="U168" s="75">
        <v>0</v>
      </c>
      <c r="V168" s="75">
        <v>0</v>
      </c>
      <c r="W168" s="75">
        <v>0</v>
      </c>
      <c r="X168" s="75">
        <v>0</v>
      </c>
      <c r="Y168" s="75">
        <v>0</v>
      </c>
      <c r="Z168" s="75">
        <v>0</v>
      </c>
      <c r="AA168" s="75">
        <v>0</v>
      </c>
      <c r="AB168" s="75">
        <v>0</v>
      </c>
      <c r="AC168" s="75">
        <v>0</v>
      </c>
      <c r="AD168" s="76">
        <v>0</v>
      </c>
    </row>
    <row r="169" spans="1:30" s="1" customFormat="1" ht="15" customHeight="1" x14ac:dyDescent="0.25">
      <c r="A169" s="7"/>
      <c r="B169" s="12" t="s">
        <v>309</v>
      </c>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6"/>
    </row>
    <row r="170" spans="1:30" s="1" customFormat="1" ht="15" customHeight="1" x14ac:dyDescent="0.25">
      <c r="A170" s="7" t="s">
        <v>18</v>
      </c>
      <c r="B170" s="10" t="s">
        <v>4</v>
      </c>
      <c r="C170" s="98">
        <v>23375</v>
      </c>
      <c r="D170" s="98">
        <v>70508</v>
      </c>
      <c r="E170" s="98">
        <v>0</v>
      </c>
      <c r="F170" s="98">
        <v>10</v>
      </c>
      <c r="G170" s="98">
        <v>167701</v>
      </c>
      <c r="H170" s="98">
        <v>265</v>
      </c>
      <c r="I170" s="98">
        <v>13214</v>
      </c>
      <c r="J170" s="98">
        <v>17433</v>
      </c>
      <c r="K170" s="98">
        <v>937</v>
      </c>
      <c r="L170" s="98">
        <v>500</v>
      </c>
      <c r="M170" s="98">
        <v>26013</v>
      </c>
      <c r="N170" s="98">
        <v>26</v>
      </c>
      <c r="O170" s="98">
        <v>780689</v>
      </c>
      <c r="P170" s="98">
        <v>12649</v>
      </c>
      <c r="Q170" s="98">
        <v>264813</v>
      </c>
      <c r="R170" s="98">
        <v>649</v>
      </c>
      <c r="S170" s="98">
        <v>377</v>
      </c>
      <c r="T170" s="98">
        <v>10242</v>
      </c>
      <c r="U170" s="98">
        <v>16851</v>
      </c>
      <c r="V170" s="98">
        <v>3204</v>
      </c>
      <c r="W170" s="98">
        <v>3297</v>
      </c>
      <c r="X170" s="98">
        <v>2869</v>
      </c>
      <c r="Y170" s="98">
        <v>282643</v>
      </c>
      <c r="Z170" s="98">
        <v>144802</v>
      </c>
      <c r="AA170" s="98">
        <v>3261</v>
      </c>
      <c r="AB170" s="98">
        <v>5831</v>
      </c>
      <c r="AC170" s="98">
        <v>9312</v>
      </c>
      <c r="AD170" s="99">
        <v>0</v>
      </c>
    </row>
    <row r="171" spans="1:30" s="1" customFormat="1" ht="15" customHeight="1" x14ac:dyDescent="0.25">
      <c r="A171" s="7"/>
      <c r="B171" s="12" t="s">
        <v>42</v>
      </c>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9"/>
    </row>
    <row r="172" spans="1:30" s="1" customFormat="1" ht="15" customHeight="1" x14ac:dyDescent="0.25">
      <c r="A172" s="7" t="s">
        <v>19</v>
      </c>
      <c r="B172" s="10" t="s">
        <v>310</v>
      </c>
      <c r="C172" s="98">
        <v>1686</v>
      </c>
      <c r="D172" s="98">
        <v>15051</v>
      </c>
      <c r="E172" s="98">
        <v>150</v>
      </c>
      <c r="F172" s="98">
        <v>0</v>
      </c>
      <c r="G172" s="98">
        <v>3107</v>
      </c>
      <c r="H172" s="98">
        <v>1</v>
      </c>
      <c r="I172" s="98">
        <v>0</v>
      </c>
      <c r="J172" s="98">
        <v>9082</v>
      </c>
      <c r="K172" s="98">
        <v>2783</v>
      </c>
      <c r="L172" s="98">
        <v>0</v>
      </c>
      <c r="M172" s="98">
        <v>0</v>
      </c>
      <c r="N172" s="98">
        <v>0</v>
      </c>
      <c r="O172" s="98">
        <v>10573</v>
      </c>
      <c r="P172" s="98">
        <v>717</v>
      </c>
      <c r="Q172" s="98">
        <v>33639</v>
      </c>
      <c r="R172" s="98">
        <v>1244</v>
      </c>
      <c r="S172" s="98">
        <v>1062</v>
      </c>
      <c r="T172" s="98">
        <v>468</v>
      </c>
      <c r="U172" s="98">
        <v>89</v>
      </c>
      <c r="V172" s="98">
        <v>0</v>
      </c>
      <c r="W172" s="98">
        <v>521</v>
      </c>
      <c r="X172" s="98">
        <v>5184</v>
      </c>
      <c r="Y172" s="98">
        <v>30635</v>
      </c>
      <c r="Z172" s="98">
        <v>1267</v>
      </c>
      <c r="AA172" s="98">
        <v>193</v>
      </c>
      <c r="AB172" s="98">
        <v>18295</v>
      </c>
      <c r="AC172" s="98">
        <v>594</v>
      </c>
      <c r="AD172" s="99">
        <v>0</v>
      </c>
    </row>
    <row r="173" spans="1:30" s="1" customFormat="1" ht="15" customHeight="1" x14ac:dyDescent="0.25">
      <c r="A173" s="7"/>
      <c r="B173" s="12" t="s">
        <v>311</v>
      </c>
      <c r="C173" s="98"/>
      <c r="D173" s="98"/>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c r="AD173" s="99"/>
    </row>
    <row r="174" spans="1:30" s="1" customFormat="1" ht="15" customHeight="1" x14ac:dyDescent="0.25">
      <c r="A174" s="7" t="s">
        <v>20</v>
      </c>
      <c r="B174" s="10" t="s">
        <v>312</v>
      </c>
      <c r="C174" s="98">
        <v>6664</v>
      </c>
      <c r="D174" s="98">
        <v>3083</v>
      </c>
      <c r="E174" s="98">
        <v>15</v>
      </c>
      <c r="F174" s="98">
        <v>0</v>
      </c>
      <c r="G174" s="98">
        <v>0</v>
      </c>
      <c r="H174" s="98">
        <v>0</v>
      </c>
      <c r="I174" s="98">
        <v>0</v>
      </c>
      <c r="J174" s="98">
        <v>0</v>
      </c>
      <c r="K174" s="98">
        <v>2172</v>
      </c>
      <c r="L174" s="98">
        <v>1554</v>
      </c>
      <c r="M174" s="98">
        <v>0</v>
      </c>
      <c r="N174" s="98">
        <v>0</v>
      </c>
      <c r="O174" s="98">
        <v>87064</v>
      </c>
      <c r="P174" s="98">
        <v>3051</v>
      </c>
      <c r="Q174" s="98">
        <v>89373</v>
      </c>
      <c r="R174" s="98">
        <v>17</v>
      </c>
      <c r="S174" s="98">
        <v>21</v>
      </c>
      <c r="T174" s="98">
        <v>1659</v>
      </c>
      <c r="U174" s="98">
        <v>425</v>
      </c>
      <c r="V174" s="98">
        <v>0</v>
      </c>
      <c r="W174" s="98">
        <v>14575</v>
      </c>
      <c r="X174" s="98">
        <v>1460</v>
      </c>
      <c r="Y174" s="98">
        <v>59945</v>
      </c>
      <c r="Z174" s="98">
        <v>0</v>
      </c>
      <c r="AA174" s="98">
        <v>179</v>
      </c>
      <c r="AB174" s="98">
        <v>1895</v>
      </c>
      <c r="AC174" s="98">
        <v>630</v>
      </c>
      <c r="AD174" s="99">
        <v>0</v>
      </c>
    </row>
    <row r="175" spans="1:30" s="1" customFormat="1" ht="15" customHeight="1" x14ac:dyDescent="0.25">
      <c r="A175" s="7"/>
      <c r="B175" s="12" t="s">
        <v>313</v>
      </c>
      <c r="C175" s="98"/>
      <c r="D175" s="98"/>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9"/>
    </row>
    <row r="176" spans="1:30" s="1" customFormat="1" ht="15" customHeight="1" x14ac:dyDescent="0.25">
      <c r="A176" s="7" t="s">
        <v>21</v>
      </c>
      <c r="B176" s="10" t="s">
        <v>314</v>
      </c>
      <c r="C176" s="98">
        <v>0</v>
      </c>
      <c r="D176" s="98">
        <v>0</v>
      </c>
      <c r="E176" s="98">
        <v>0</v>
      </c>
      <c r="F176" s="98">
        <v>0</v>
      </c>
      <c r="G176" s="98">
        <v>758184</v>
      </c>
      <c r="H176" s="98">
        <v>0</v>
      </c>
      <c r="I176" s="98">
        <v>0</v>
      </c>
      <c r="J176" s="98">
        <v>0</v>
      </c>
      <c r="K176" s="98">
        <v>0</v>
      </c>
      <c r="L176" s="98">
        <v>0</v>
      </c>
      <c r="M176" s="98">
        <v>0</v>
      </c>
      <c r="N176" s="98">
        <v>0</v>
      </c>
      <c r="O176" s="98">
        <v>0</v>
      </c>
      <c r="P176" s="98">
        <v>0</v>
      </c>
      <c r="Q176" s="98">
        <v>0</v>
      </c>
      <c r="R176" s="98">
        <v>0</v>
      </c>
      <c r="S176" s="98">
        <v>0</v>
      </c>
      <c r="T176" s="98">
        <v>1542</v>
      </c>
      <c r="U176" s="98">
        <v>0</v>
      </c>
      <c r="V176" s="98">
        <v>0</v>
      </c>
      <c r="W176" s="98">
        <v>0</v>
      </c>
      <c r="X176" s="98">
        <v>0</v>
      </c>
      <c r="Y176" s="98">
        <v>0</v>
      </c>
      <c r="Z176" s="98">
        <v>0</v>
      </c>
      <c r="AA176" s="98">
        <v>0</v>
      </c>
      <c r="AB176" s="98">
        <v>0</v>
      </c>
      <c r="AC176" s="98">
        <v>0</v>
      </c>
      <c r="AD176" s="99">
        <v>0</v>
      </c>
    </row>
    <row r="177" spans="1:30" s="1" customFormat="1" ht="15" customHeight="1" x14ac:dyDescent="0.25">
      <c r="A177" s="7"/>
      <c r="B177" s="12" t="s">
        <v>315</v>
      </c>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9"/>
    </row>
    <row r="178" spans="1:30" s="1" customFormat="1" ht="15" customHeight="1" x14ac:dyDescent="0.25">
      <c r="A178" s="7" t="s">
        <v>22</v>
      </c>
      <c r="B178" s="10" t="s">
        <v>316</v>
      </c>
      <c r="C178" s="98">
        <v>94946</v>
      </c>
      <c r="D178" s="98">
        <v>23452</v>
      </c>
      <c r="E178" s="98">
        <v>0</v>
      </c>
      <c r="F178" s="98">
        <v>0</v>
      </c>
      <c r="G178" s="98">
        <v>778481</v>
      </c>
      <c r="H178" s="98">
        <v>0</v>
      </c>
      <c r="I178" s="98">
        <v>85011</v>
      </c>
      <c r="J178" s="98">
        <v>0</v>
      </c>
      <c r="K178" s="98">
        <v>0</v>
      </c>
      <c r="L178" s="98">
        <v>0</v>
      </c>
      <c r="M178" s="98">
        <v>237123</v>
      </c>
      <c r="N178" s="98">
        <v>0</v>
      </c>
      <c r="O178" s="98">
        <v>2576978</v>
      </c>
      <c r="P178" s="98">
        <v>0</v>
      </c>
      <c r="Q178" s="98">
        <v>0</v>
      </c>
      <c r="R178" s="98">
        <v>0</v>
      </c>
      <c r="S178" s="98">
        <v>0</v>
      </c>
      <c r="T178" s="98">
        <v>122777</v>
      </c>
      <c r="U178" s="98">
        <v>0</v>
      </c>
      <c r="V178" s="98">
        <v>52166</v>
      </c>
      <c r="W178" s="98">
        <v>0</v>
      </c>
      <c r="X178" s="98">
        <v>0</v>
      </c>
      <c r="Y178" s="98">
        <v>339349</v>
      </c>
      <c r="Z178" s="98">
        <v>215</v>
      </c>
      <c r="AA178" s="98">
        <v>0</v>
      </c>
      <c r="AB178" s="98">
        <v>0</v>
      </c>
      <c r="AC178" s="98">
        <v>0</v>
      </c>
      <c r="AD178" s="99">
        <v>0</v>
      </c>
    </row>
    <row r="179" spans="1:30" s="1" customFormat="1" ht="15" customHeight="1" x14ac:dyDescent="0.25">
      <c r="A179" s="7"/>
      <c r="B179" s="12" t="s">
        <v>317</v>
      </c>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9"/>
    </row>
    <row r="180" spans="1:30" s="1" customFormat="1" ht="15" customHeight="1" x14ac:dyDescent="0.25">
      <c r="A180" s="7" t="s">
        <v>23</v>
      </c>
      <c r="B180" s="10" t="s">
        <v>5</v>
      </c>
      <c r="C180" s="98">
        <v>126783</v>
      </c>
      <c r="D180" s="98">
        <v>553581</v>
      </c>
      <c r="E180" s="98">
        <v>3841</v>
      </c>
      <c r="F180" s="98">
        <v>16835</v>
      </c>
      <c r="G180" s="98">
        <v>690362</v>
      </c>
      <c r="H180" s="98">
        <v>4395</v>
      </c>
      <c r="I180" s="98">
        <v>1808</v>
      </c>
      <c r="J180" s="98">
        <v>51403</v>
      </c>
      <c r="K180" s="98">
        <v>65825</v>
      </c>
      <c r="L180" s="98">
        <v>12305</v>
      </c>
      <c r="M180" s="98">
        <v>186306</v>
      </c>
      <c r="N180" s="98">
        <v>9116</v>
      </c>
      <c r="O180" s="98">
        <v>1856181</v>
      </c>
      <c r="P180" s="98">
        <v>49728</v>
      </c>
      <c r="Q180" s="98">
        <v>1097329</v>
      </c>
      <c r="R180" s="98">
        <v>3317</v>
      </c>
      <c r="S180" s="98">
        <v>7669</v>
      </c>
      <c r="T180" s="98">
        <v>271219</v>
      </c>
      <c r="U180" s="98">
        <v>49120</v>
      </c>
      <c r="V180" s="98">
        <v>42620</v>
      </c>
      <c r="W180" s="98">
        <v>110331</v>
      </c>
      <c r="X180" s="98">
        <v>92908</v>
      </c>
      <c r="Y180" s="98">
        <v>524132</v>
      </c>
      <c r="Z180" s="98">
        <v>212239</v>
      </c>
      <c r="AA180" s="98">
        <v>1942</v>
      </c>
      <c r="AB180" s="98">
        <v>105164</v>
      </c>
      <c r="AC180" s="98">
        <v>14945</v>
      </c>
      <c r="AD180" s="99">
        <v>7632</v>
      </c>
    </row>
    <row r="181" spans="1:30" s="1" customFormat="1" ht="15" customHeight="1" x14ac:dyDescent="0.25">
      <c r="A181" s="7"/>
      <c r="B181" s="12" t="s">
        <v>47</v>
      </c>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1"/>
    </row>
    <row r="182" spans="1:30" s="1" customFormat="1" ht="15" customHeight="1" x14ac:dyDescent="0.25">
      <c r="A182" s="100"/>
      <c r="B182" s="40" t="s">
        <v>136</v>
      </c>
      <c r="C182" s="22">
        <v>6188374</v>
      </c>
      <c r="D182" s="22">
        <v>30579864</v>
      </c>
      <c r="E182" s="22">
        <v>4415</v>
      </c>
      <c r="F182" s="22">
        <v>188875</v>
      </c>
      <c r="G182" s="22">
        <v>51692833</v>
      </c>
      <c r="H182" s="22">
        <v>730460</v>
      </c>
      <c r="I182" s="22">
        <v>2805218</v>
      </c>
      <c r="J182" s="22">
        <v>1696571</v>
      </c>
      <c r="K182" s="22">
        <v>1048481</v>
      </c>
      <c r="L182" s="22">
        <v>494395</v>
      </c>
      <c r="M182" s="22">
        <v>22963852</v>
      </c>
      <c r="N182" s="22">
        <v>99367</v>
      </c>
      <c r="O182" s="22">
        <v>85023638</v>
      </c>
      <c r="P182" s="22">
        <v>1438091</v>
      </c>
      <c r="Q182" s="22">
        <v>44055758</v>
      </c>
      <c r="R182" s="22">
        <v>677480</v>
      </c>
      <c r="S182" s="22">
        <v>454506</v>
      </c>
      <c r="T182" s="22">
        <v>13052980</v>
      </c>
      <c r="U182" s="22">
        <v>3885711</v>
      </c>
      <c r="V182" s="22">
        <v>1809727</v>
      </c>
      <c r="W182" s="22">
        <v>8796976</v>
      </c>
      <c r="X182" s="22">
        <v>1831828</v>
      </c>
      <c r="Y182" s="22">
        <v>45116164</v>
      </c>
      <c r="Z182" s="22">
        <v>2307939</v>
      </c>
      <c r="AA182" s="22">
        <v>306688</v>
      </c>
      <c r="AB182" s="22">
        <v>2381140</v>
      </c>
      <c r="AC182" s="22">
        <v>943605</v>
      </c>
      <c r="AD182" s="26">
        <v>17398</v>
      </c>
    </row>
    <row r="183" spans="1:30" ht="15" customHeight="1" x14ac:dyDescent="0.25">
      <c r="A183" s="100"/>
      <c r="B183" s="13" t="s">
        <v>48</v>
      </c>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6"/>
    </row>
    <row r="184" spans="1:30" s="1" customFormat="1" ht="15" customHeight="1" x14ac:dyDescent="0.25">
      <c r="A184" s="7" t="s">
        <v>24</v>
      </c>
      <c r="B184" s="10" t="s">
        <v>6</v>
      </c>
      <c r="C184" s="98">
        <v>410430</v>
      </c>
      <c r="D184" s="98">
        <v>1293063</v>
      </c>
      <c r="E184" s="98">
        <v>17500</v>
      </c>
      <c r="F184" s="98">
        <v>20000</v>
      </c>
      <c r="G184" s="98">
        <v>4094235</v>
      </c>
      <c r="H184" s="98">
        <v>17500</v>
      </c>
      <c r="I184" s="98">
        <v>17500</v>
      </c>
      <c r="J184" s="98">
        <v>156000</v>
      </c>
      <c r="K184" s="98">
        <v>150000</v>
      </c>
      <c r="L184" s="98">
        <v>59500</v>
      </c>
      <c r="M184" s="98">
        <v>2170000</v>
      </c>
      <c r="N184" s="98">
        <v>180000</v>
      </c>
      <c r="O184" s="98">
        <v>5900000</v>
      </c>
      <c r="P184" s="98">
        <v>81250</v>
      </c>
      <c r="Q184" s="98">
        <v>4900000</v>
      </c>
      <c r="R184" s="98">
        <v>18638</v>
      </c>
      <c r="S184" s="98">
        <v>63000</v>
      </c>
      <c r="T184" s="98">
        <v>1028162</v>
      </c>
      <c r="U184" s="98">
        <v>530000</v>
      </c>
      <c r="V184" s="98">
        <v>94000</v>
      </c>
      <c r="W184" s="98">
        <v>513000</v>
      </c>
      <c r="X184" s="98">
        <v>66593</v>
      </c>
      <c r="Y184" s="98">
        <v>1256723</v>
      </c>
      <c r="Z184" s="98">
        <v>426269</v>
      </c>
      <c r="AA184" s="98">
        <v>46191</v>
      </c>
      <c r="AB184" s="98">
        <v>539904</v>
      </c>
      <c r="AC184" s="98">
        <v>24678</v>
      </c>
      <c r="AD184" s="99">
        <v>0</v>
      </c>
    </row>
    <row r="185" spans="1:30" s="1" customFormat="1" ht="15" customHeight="1" x14ac:dyDescent="0.25">
      <c r="A185" s="7"/>
      <c r="B185" s="12" t="s">
        <v>318</v>
      </c>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9"/>
    </row>
    <row r="186" spans="1:30" s="4" customFormat="1" ht="15" customHeight="1" x14ac:dyDescent="0.25">
      <c r="A186" s="7" t="s">
        <v>25</v>
      </c>
      <c r="B186" s="10" t="s">
        <v>7</v>
      </c>
      <c r="C186" s="98">
        <v>6790</v>
      </c>
      <c r="D186" s="98">
        <v>0</v>
      </c>
      <c r="E186" s="98">
        <v>0</v>
      </c>
      <c r="F186" s="98">
        <v>369</v>
      </c>
      <c r="G186" s="98">
        <v>16471</v>
      </c>
      <c r="H186" s="98">
        <v>0</v>
      </c>
      <c r="I186" s="98">
        <v>0</v>
      </c>
      <c r="J186" s="98">
        <v>1362</v>
      </c>
      <c r="K186" s="98">
        <v>25000</v>
      </c>
      <c r="L186" s="98">
        <v>0</v>
      </c>
      <c r="M186" s="98">
        <v>0</v>
      </c>
      <c r="N186" s="98">
        <v>0</v>
      </c>
      <c r="O186" s="98">
        <v>0</v>
      </c>
      <c r="P186" s="98">
        <v>0</v>
      </c>
      <c r="Q186" s="98">
        <v>0</v>
      </c>
      <c r="R186" s="98">
        <v>6681</v>
      </c>
      <c r="S186" s="98">
        <v>-8</v>
      </c>
      <c r="T186" s="98">
        <v>0</v>
      </c>
      <c r="U186" s="98">
        <v>7008</v>
      </c>
      <c r="V186" s="98">
        <v>0</v>
      </c>
      <c r="W186" s="98">
        <v>10109</v>
      </c>
      <c r="X186" s="98">
        <v>0</v>
      </c>
      <c r="Y186" s="98">
        <v>193390</v>
      </c>
      <c r="Z186" s="98">
        <v>8796</v>
      </c>
      <c r="AA186" s="98">
        <v>0</v>
      </c>
      <c r="AB186" s="98">
        <v>0</v>
      </c>
      <c r="AC186" s="98">
        <v>0</v>
      </c>
      <c r="AD186" s="99">
        <v>0</v>
      </c>
    </row>
    <row r="187" spans="1:30" s="4" customFormat="1" ht="15" customHeight="1" x14ac:dyDescent="0.25">
      <c r="A187" s="7"/>
      <c r="B187" s="12" t="s">
        <v>49</v>
      </c>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9"/>
    </row>
    <row r="188" spans="1:30" s="4" customFormat="1" ht="15" customHeight="1" x14ac:dyDescent="0.25">
      <c r="A188" s="7" t="s">
        <v>26</v>
      </c>
      <c r="B188" s="10" t="s">
        <v>319</v>
      </c>
      <c r="C188" s="98">
        <v>0</v>
      </c>
      <c r="D188" s="98">
        <v>4376</v>
      </c>
      <c r="E188" s="98">
        <v>6</v>
      </c>
      <c r="F188" s="98">
        <v>0</v>
      </c>
      <c r="G188" s="98">
        <v>2922</v>
      </c>
      <c r="H188" s="98">
        <v>0</v>
      </c>
      <c r="I188" s="98">
        <v>0</v>
      </c>
      <c r="J188" s="98">
        <v>0</v>
      </c>
      <c r="K188" s="98">
        <v>0</v>
      </c>
      <c r="L188" s="98">
        <v>0</v>
      </c>
      <c r="M188" s="98">
        <v>6323</v>
      </c>
      <c r="N188" s="98">
        <v>0</v>
      </c>
      <c r="O188" s="98">
        <v>0</v>
      </c>
      <c r="P188" s="98">
        <v>0</v>
      </c>
      <c r="Q188" s="98">
        <v>0</v>
      </c>
      <c r="R188" s="98">
        <v>0</v>
      </c>
      <c r="S188" s="98">
        <v>0</v>
      </c>
      <c r="T188" s="98">
        <v>0</v>
      </c>
      <c r="U188" s="98">
        <v>0</v>
      </c>
      <c r="V188" s="98">
        <v>0</v>
      </c>
      <c r="W188" s="98">
        <v>0</v>
      </c>
      <c r="X188" s="98">
        <v>0</v>
      </c>
      <c r="Y188" s="98">
        <v>135000</v>
      </c>
      <c r="Z188" s="98">
        <v>83731</v>
      </c>
      <c r="AA188" s="98">
        <v>0</v>
      </c>
      <c r="AB188" s="98">
        <v>0</v>
      </c>
      <c r="AC188" s="98">
        <v>0</v>
      </c>
      <c r="AD188" s="99">
        <v>0</v>
      </c>
    </row>
    <row r="189" spans="1:30" s="4" customFormat="1" ht="15" customHeight="1" x14ac:dyDescent="0.25">
      <c r="A189" s="7"/>
      <c r="B189" s="12" t="s">
        <v>320</v>
      </c>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9"/>
    </row>
    <row r="190" spans="1:30" s="4" customFormat="1" ht="15" customHeight="1" x14ac:dyDescent="0.25">
      <c r="A190" s="7" t="s">
        <v>27</v>
      </c>
      <c r="B190" s="10" t="s">
        <v>321</v>
      </c>
      <c r="C190" s="98">
        <v>0</v>
      </c>
      <c r="D190" s="98">
        <v>-11350</v>
      </c>
      <c r="E190" s="98">
        <v>0</v>
      </c>
      <c r="F190" s="98">
        <v>0</v>
      </c>
      <c r="G190" s="98">
        <v>0</v>
      </c>
      <c r="H190" s="98">
        <v>0</v>
      </c>
      <c r="I190" s="98">
        <v>0</v>
      </c>
      <c r="J190" s="98">
        <v>-2</v>
      </c>
      <c r="K190" s="98">
        <v>-2502</v>
      </c>
      <c r="L190" s="98">
        <v>0</v>
      </c>
      <c r="M190" s="98">
        <v>0</v>
      </c>
      <c r="N190" s="98">
        <v>0</v>
      </c>
      <c r="O190" s="98">
        <v>0</v>
      </c>
      <c r="P190" s="98">
        <v>0</v>
      </c>
      <c r="Q190" s="98">
        <v>0</v>
      </c>
      <c r="R190" s="98">
        <v>0</v>
      </c>
      <c r="S190" s="98">
        <v>0</v>
      </c>
      <c r="T190" s="98">
        <v>0</v>
      </c>
      <c r="U190" s="98">
        <v>0</v>
      </c>
      <c r="V190" s="98">
        <v>0</v>
      </c>
      <c r="W190" s="98">
        <v>0</v>
      </c>
      <c r="X190" s="98">
        <v>0</v>
      </c>
      <c r="Y190" s="98">
        <v>-1679</v>
      </c>
      <c r="Z190" s="98">
        <v>0</v>
      </c>
      <c r="AA190" s="98">
        <v>0</v>
      </c>
      <c r="AB190" s="98">
        <v>0</v>
      </c>
      <c r="AC190" s="98">
        <v>0</v>
      </c>
      <c r="AD190" s="99">
        <v>0</v>
      </c>
    </row>
    <row r="191" spans="1:30" s="4" customFormat="1" ht="15" customHeight="1" x14ac:dyDescent="0.25">
      <c r="A191" s="7"/>
      <c r="B191" s="12" t="s">
        <v>322</v>
      </c>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9"/>
    </row>
    <row r="192" spans="1:30" s="4" customFormat="1" ht="15" customHeight="1" x14ac:dyDescent="0.25">
      <c r="A192" s="7" t="s">
        <v>28</v>
      </c>
      <c r="B192" s="10" t="s">
        <v>8</v>
      </c>
      <c r="C192" s="98">
        <v>17706</v>
      </c>
      <c r="D192" s="98">
        <v>-15197</v>
      </c>
      <c r="E192" s="98">
        <v>717</v>
      </c>
      <c r="F192" s="98">
        <v>-1946</v>
      </c>
      <c r="G192" s="98">
        <v>40269</v>
      </c>
      <c r="H192" s="98">
        <v>57</v>
      </c>
      <c r="I192" s="98">
        <v>-38890</v>
      </c>
      <c r="J192" s="98">
        <v>-87619</v>
      </c>
      <c r="K192" s="98">
        <v>6181</v>
      </c>
      <c r="L192" s="98">
        <v>4788</v>
      </c>
      <c r="M192" s="98">
        <v>29827</v>
      </c>
      <c r="N192" s="98">
        <v>1479</v>
      </c>
      <c r="O192" s="98">
        <v>237138</v>
      </c>
      <c r="P192" s="98">
        <v>-10560</v>
      </c>
      <c r="Q192" s="98">
        <v>-327443</v>
      </c>
      <c r="R192" s="98">
        <v>-4721</v>
      </c>
      <c r="S192" s="98">
        <v>-241</v>
      </c>
      <c r="T192" s="98">
        <v>2198</v>
      </c>
      <c r="U192" s="98">
        <v>-65648</v>
      </c>
      <c r="V192" s="98">
        <v>-5875</v>
      </c>
      <c r="W192" s="98">
        <v>-15030</v>
      </c>
      <c r="X192" s="98">
        <v>0</v>
      </c>
      <c r="Y192" s="98">
        <v>-473648</v>
      </c>
      <c r="Z192" s="98">
        <v>-3582</v>
      </c>
      <c r="AA192" s="98">
        <v>-2113</v>
      </c>
      <c r="AB192" s="98">
        <v>-68898</v>
      </c>
      <c r="AC192" s="98">
        <v>-2739</v>
      </c>
      <c r="AD192" s="99">
        <v>0</v>
      </c>
    </row>
    <row r="193" spans="1:30" s="4" customFormat="1" ht="15" customHeight="1" x14ac:dyDescent="0.25">
      <c r="A193" s="7"/>
      <c r="B193" s="12" t="s">
        <v>50</v>
      </c>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9"/>
    </row>
    <row r="194" spans="1:30" s="4" customFormat="1" ht="15" customHeight="1" x14ac:dyDescent="0.25">
      <c r="A194" s="7" t="s">
        <v>29</v>
      </c>
      <c r="B194" s="10" t="s">
        <v>323</v>
      </c>
      <c r="C194" s="98">
        <v>67537</v>
      </c>
      <c r="D194" s="98">
        <v>344403</v>
      </c>
      <c r="E194" s="98">
        <v>11367</v>
      </c>
      <c r="F194" s="98">
        <v>15045</v>
      </c>
      <c r="G194" s="98">
        <v>233531</v>
      </c>
      <c r="H194" s="98">
        <v>23647</v>
      </c>
      <c r="I194" s="98">
        <v>245127</v>
      </c>
      <c r="J194" s="98">
        <v>160626</v>
      </c>
      <c r="K194" s="98">
        <v>137281</v>
      </c>
      <c r="L194" s="98">
        <v>22542</v>
      </c>
      <c r="M194" s="98">
        <v>-493528</v>
      </c>
      <c r="N194" s="98">
        <v>15756</v>
      </c>
      <c r="O194" s="98">
        <v>-1404506</v>
      </c>
      <c r="P194" s="98">
        <v>244400</v>
      </c>
      <c r="Q194" s="98">
        <v>857092</v>
      </c>
      <c r="R194" s="98">
        <v>15230</v>
      </c>
      <c r="S194" s="98">
        <v>8259</v>
      </c>
      <c r="T194" s="98">
        <v>145489</v>
      </c>
      <c r="U194" s="98">
        <v>-256362</v>
      </c>
      <c r="V194" s="98">
        <v>22997</v>
      </c>
      <c r="W194" s="98">
        <v>254274</v>
      </c>
      <c r="X194" s="98">
        <v>70150</v>
      </c>
      <c r="Y194" s="98">
        <v>1494199</v>
      </c>
      <c r="Z194" s="98">
        <v>77846</v>
      </c>
      <c r="AA194" s="98">
        <v>15640</v>
      </c>
      <c r="AB194" s="98">
        <v>35091</v>
      </c>
      <c r="AC194" s="98">
        <v>9508</v>
      </c>
      <c r="AD194" s="99">
        <v>117</v>
      </c>
    </row>
    <row r="195" spans="1:30" s="4" customFormat="1" ht="15" customHeight="1" x14ac:dyDescent="0.25">
      <c r="A195" s="7"/>
      <c r="B195" s="12" t="s">
        <v>324</v>
      </c>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9"/>
    </row>
    <row r="196" spans="1:30" s="4" customFormat="1" ht="15" customHeight="1" x14ac:dyDescent="0.25">
      <c r="A196" s="7" t="s">
        <v>325</v>
      </c>
      <c r="B196" s="10" t="s">
        <v>326</v>
      </c>
      <c r="C196" s="98">
        <v>-13004</v>
      </c>
      <c r="D196" s="98">
        <v>131242</v>
      </c>
      <c r="E196" s="98">
        <v>-1293</v>
      </c>
      <c r="F196" s="98">
        <v>19</v>
      </c>
      <c r="G196" s="98">
        <v>-252844</v>
      </c>
      <c r="H196" s="98">
        <v>1216</v>
      </c>
      <c r="I196" s="98">
        <v>-16511</v>
      </c>
      <c r="J196" s="98">
        <v>26537</v>
      </c>
      <c r="K196" s="98">
        <v>5836</v>
      </c>
      <c r="L196" s="98">
        <v>3893</v>
      </c>
      <c r="M196" s="98">
        <v>-228488</v>
      </c>
      <c r="N196" s="98">
        <v>-9542</v>
      </c>
      <c r="O196" s="98">
        <v>-302540</v>
      </c>
      <c r="P196" s="98">
        <v>939</v>
      </c>
      <c r="Q196" s="98">
        <v>-221358</v>
      </c>
      <c r="R196" s="98">
        <v>1054</v>
      </c>
      <c r="S196" s="98">
        <v>3094</v>
      </c>
      <c r="T196" s="98">
        <v>22940</v>
      </c>
      <c r="U196" s="98">
        <v>1312</v>
      </c>
      <c r="V196" s="98">
        <v>19634</v>
      </c>
      <c r="W196" s="98">
        <v>9836</v>
      </c>
      <c r="X196" s="98">
        <v>13779</v>
      </c>
      <c r="Y196" s="98">
        <v>175442</v>
      </c>
      <c r="Z196" s="98">
        <v>-39283</v>
      </c>
      <c r="AA196" s="98">
        <v>36</v>
      </c>
      <c r="AB196" s="98">
        <v>44460</v>
      </c>
      <c r="AC196" s="98">
        <v>4726</v>
      </c>
      <c r="AD196" s="99">
        <v>1516</v>
      </c>
    </row>
    <row r="197" spans="1:30" s="4" customFormat="1" ht="15" customHeight="1" x14ac:dyDescent="0.25">
      <c r="A197" s="7"/>
      <c r="B197" s="12" t="s">
        <v>327</v>
      </c>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9"/>
    </row>
    <row r="198" spans="1:30" s="1" customFormat="1" ht="15" customHeight="1" x14ac:dyDescent="0.25">
      <c r="A198" s="7" t="s">
        <v>328</v>
      </c>
      <c r="B198" s="10" t="s">
        <v>329</v>
      </c>
      <c r="C198" s="98">
        <v>0</v>
      </c>
      <c r="D198" s="98">
        <v>0</v>
      </c>
      <c r="E198" s="98">
        <v>0</v>
      </c>
      <c r="F198" s="98">
        <v>0</v>
      </c>
      <c r="G198" s="98">
        <v>0</v>
      </c>
      <c r="H198" s="98">
        <v>0</v>
      </c>
      <c r="I198" s="98">
        <v>0</v>
      </c>
      <c r="J198" s="98">
        <v>0</v>
      </c>
      <c r="K198" s="98">
        <v>0</v>
      </c>
      <c r="L198" s="98">
        <v>0</v>
      </c>
      <c r="M198" s="98">
        <v>0</v>
      </c>
      <c r="N198" s="98">
        <v>0</v>
      </c>
      <c r="O198" s="98">
        <v>0</v>
      </c>
      <c r="P198" s="98">
        <v>0</v>
      </c>
      <c r="Q198" s="98">
        <v>0</v>
      </c>
      <c r="R198" s="98">
        <v>0</v>
      </c>
      <c r="S198" s="98">
        <v>0</v>
      </c>
      <c r="T198" s="98">
        <v>0</v>
      </c>
      <c r="U198" s="98">
        <v>0</v>
      </c>
      <c r="V198" s="98">
        <v>0</v>
      </c>
      <c r="W198" s="98">
        <v>0</v>
      </c>
      <c r="X198" s="98">
        <v>0</v>
      </c>
      <c r="Y198" s="98">
        <v>0</v>
      </c>
      <c r="Z198" s="98">
        <v>0</v>
      </c>
      <c r="AA198" s="98">
        <v>0</v>
      </c>
      <c r="AB198" s="98">
        <v>0</v>
      </c>
      <c r="AC198" s="98">
        <v>0</v>
      </c>
      <c r="AD198" s="99">
        <v>0</v>
      </c>
    </row>
    <row r="199" spans="1:30" s="1" customFormat="1" ht="15" customHeight="1" x14ac:dyDescent="0.25">
      <c r="A199" s="7"/>
      <c r="B199" s="12" t="s">
        <v>330</v>
      </c>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9"/>
    </row>
    <row r="200" spans="1:30" s="1" customFormat="1" ht="15" customHeight="1" x14ac:dyDescent="0.25">
      <c r="A200" s="14"/>
      <c r="B200" s="15" t="s">
        <v>51</v>
      </c>
      <c r="C200" s="22">
        <v>489459</v>
      </c>
      <c r="D200" s="22">
        <v>1746537</v>
      </c>
      <c r="E200" s="22">
        <v>28297</v>
      </c>
      <c r="F200" s="22">
        <v>33487</v>
      </c>
      <c r="G200" s="22">
        <v>4134584</v>
      </c>
      <c r="H200" s="22">
        <v>42420</v>
      </c>
      <c r="I200" s="22">
        <v>207226</v>
      </c>
      <c r="J200" s="22">
        <v>256904</v>
      </c>
      <c r="K200" s="22">
        <v>321796</v>
      </c>
      <c r="L200" s="22">
        <v>90723</v>
      </c>
      <c r="M200" s="22">
        <v>1484134</v>
      </c>
      <c r="N200" s="22">
        <v>187693</v>
      </c>
      <c r="O200" s="22">
        <v>4430092</v>
      </c>
      <c r="P200" s="22">
        <v>316029</v>
      </c>
      <c r="Q200" s="22">
        <v>5208291</v>
      </c>
      <c r="R200" s="22">
        <v>36882</v>
      </c>
      <c r="S200" s="22">
        <v>74104</v>
      </c>
      <c r="T200" s="22">
        <v>1198789</v>
      </c>
      <c r="U200" s="22">
        <v>216310</v>
      </c>
      <c r="V200" s="22">
        <v>130756</v>
      </c>
      <c r="W200" s="22">
        <v>772189</v>
      </c>
      <c r="X200" s="22">
        <v>150522</v>
      </c>
      <c r="Y200" s="22">
        <v>2779427</v>
      </c>
      <c r="Z200" s="22">
        <v>553777</v>
      </c>
      <c r="AA200" s="22">
        <v>59754</v>
      </c>
      <c r="AB200" s="22">
        <v>550557</v>
      </c>
      <c r="AC200" s="22">
        <v>36173</v>
      </c>
      <c r="AD200" s="26">
        <v>1633</v>
      </c>
    </row>
    <row r="201" spans="1:30" ht="15" customHeight="1" x14ac:dyDescent="0.25">
      <c r="A201" s="16"/>
      <c r="B201" s="17" t="s">
        <v>52</v>
      </c>
      <c r="C201" s="103">
        <v>6677833</v>
      </c>
      <c r="D201" s="103">
        <v>32326401</v>
      </c>
      <c r="E201" s="103">
        <v>32712</v>
      </c>
      <c r="F201" s="103">
        <v>222362</v>
      </c>
      <c r="G201" s="103">
        <v>55827417</v>
      </c>
      <c r="H201" s="103">
        <v>772880</v>
      </c>
      <c r="I201" s="103">
        <v>3012444</v>
      </c>
      <c r="J201" s="103">
        <v>1953475</v>
      </c>
      <c r="K201" s="103">
        <v>1370277</v>
      </c>
      <c r="L201" s="103">
        <v>585118</v>
      </c>
      <c r="M201" s="103">
        <v>24447986</v>
      </c>
      <c r="N201" s="103">
        <v>287060</v>
      </c>
      <c r="O201" s="103">
        <v>89453730</v>
      </c>
      <c r="P201" s="103">
        <v>1754120</v>
      </c>
      <c r="Q201" s="103">
        <v>49264049</v>
      </c>
      <c r="R201" s="103">
        <v>714362</v>
      </c>
      <c r="S201" s="103">
        <v>528610</v>
      </c>
      <c r="T201" s="103">
        <v>14251769</v>
      </c>
      <c r="U201" s="103">
        <v>4102021</v>
      </c>
      <c r="V201" s="103">
        <v>1940483</v>
      </c>
      <c r="W201" s="103">
        <v>9569165</v>
      </c>
      <c r="X201" s="103">
        <v>1982350</v>
      </c>
      <c r="Y201" s="103">
        <v>47895591</v>
      </c>
      <c r="Z201" s="103">
        <v>2861716</v>
      </c>
      <c r="AA201" s="103">
        <v>366442</v>
      </c>
      <c r="AB201" s="103">
        <v>2931697</v>
      </c>
      <c r="AC201" s="103">
        <v>979778</v>
      </c>
      <c r="AD201" s="104">
        <v>19031</v>
      </c>
    </row>
    <row r="202" spans="1:30" ht="15" customHeight="1" x14ac:dyDescent="0.25">
      <c r="A202" s="1"/>
      <c r="B202" s="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row>
    <row r="203" spans="1:30" ht="15" customHeight="1" x14ac:dyDescent="0.25">
      <c r="A203" s="18" t="s">
        <v>135</v>
      </c>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row>
    <row r="204" spans="1:30" ht="15" customHeight="1" x14ac:dyDescent="0.25">
      <c r="A204" s="19" t="s">
        <v>53</v>
      </c>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row>
    <row r="205" spans="1:30" x14ac:dyDescent="0.25">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row>
    <row r="206" spans="1:30" x14ac:dyDescent="0.25">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row>
    <row r="207" spans="1:30" x14ac:dyDescent="0.25">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row>
    <row r="208" spans="1:30" x14ac:dyDescent="0.25">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row>
    <row r="209" spans="3:30" x14ac:dyDescent="0.25">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row>
    <row r="210" spans="3:30" x14ac:dyDescent="0.25">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row>
  </sheetData>
  <pageMargins left="0.70866141732283472" right="0.70866141732283472" top="0.27559055118110237" bottom="0.39370078740157483" header="0.15748031496062992" footer="0.31496062992125984"/>
  <pageSetup paperSize="9"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C213"/>
  <sheetViews>
    <sheetView showGridLines="0" zoomScaleNormal="100" workbookViewId="0">
      <pane xSplit="2" ySplit="4" topLeftCell="C101" activePane="bottomRight" state="frozen"/>
      <selection activeCell="D27" sqref="D27:D28"/>
      <selection pane="topRight" activeCell="D27" sqref="D27:D28"/>
      <selection pane="bottomLeft" activeCell="D27" sqref="D27:D28"/>
      <selection pane="bottomRight" activeCell="B122" sqref="B122"/>
    </sheetView>
  </sheetViews>
  <sheetFormatPr defaultRowHeight="15" x14ac:dyDescent="0.25"/>
  <cols>
    <col min="1" max="1" width="5.7109375" customWidth="1"/>
    <col min="2" max="2" width="64.5703125" style="2" bestFit="1" customWidth="1"/>
    <col min="3" max="3" width="10.85546875" style="20" bestFit="1" customWidth="1"/>
    <col min="4" max="4" width="11.7109375" style="20" bestFit="1" customWidth="1"/>
    <col min="5" max="6" width="10" style="20" customWidth="1"/>
    <col min="7" max="7" width="11.7109375" style="20" bestFit="1" customWidth="1"/>
    <col min="8" max="8" width="10" style="20" customWidth="1"/>
    <col min="9" max="11" width="10.85546875" style="20" bestFit="1" customWidth="1"/>
    <col min="12" max="12" width="10" style="20" customWidth="1"/>
    <col min="13" max="13" width="11.7109375" style="20" bestFit="1" customWidth="1"/>
    <col min="14" max="14" width="10" style="20" customWidth="1"/>
    <col min="15" max="15" width="11.7109375" style="20" bestFit="1" customWidth="1"/>
    <col min="16" max="16" width="10.85546875" style="20" bestFit="1" customWidth="1"/>
    <col min="17" max="17" width="11.7109375" style="20" bestFit="1" customWidth="1"/>
    <col min="18" max="19" width="10" style="20" customWidth="1"/>
    <col min="20" max="20" width="11.7109375" style="20" bestFit="1" customWidth="1"/>
    <col min="21" max="22" width="10.85546875" style="20" bestFit="1" customWidth="1"/>
    <col min="23" max="23" width="13.5703125" style="20" bestFit="1" customWidth="1"/>
    <col min="24" max="24" width="14.42578125" style="20" bestFit="1" customWidth="1"/>
    <col min="25" max="25" width="10.85546875" style="20" bestFit="1" customWidth="1"/>
    <col min="26" max="26" width="10" style="20" customWidth="1"/>
    <col min="27" max="27" width="15.28515625" style="20" bestFit="1" customWidth="1"/>
    <col min="28" max="29" width="10" style="20" customWidth="1"/>
    <col min="32" max="32" width="10.85546875" bestFit="1" customWidth="1"/>
  </cols>
  <sheetData>
    <row r="1" spans="1:29" x14ac:dyDescent="0.25">
      <c r="A1" s="65" t="s">
        <v>40</v>
      </c>
    </row>
    <row r="2" spans="1:29" x14ac:dyDescent="0.25">
      <c r="A2" s="65" t="s">
        <v>347</v>
      </c>
      <c r="B2" s="5"/>
    </row>
    <row r="3" spans="1:29" ht="15.75" customHeight="1" x14ac:dyDescent="0.25">
      <c r="A3" s="67" t="s">
        <v>161</v>
      </c>
      <c r="B3" s="5"/>
    </row>
    <row r="4" spans="1:29" s="66" customFormat="1" ht="30" customHeight="1" x14ac:dyDescent="0.25">
      <c r="A4" s="69"/>
      <c r="B4" s="6"/>
      <c r="C4" s="46" t="s">
        <v>162</v>
      </c>
      <c r="D4" s="46" t="s">
        <v>30</v>
      </c>
      <c r="E4" s="46" t="s">
        <v>163</v>
      </c>
      <c r="F4" s="46" t="s">
        <v>343</v>
      </c>
      <c r="G4" s="46" t="s">
        <v>31</v>
      </c>
      <c r="H4" s="46" t="s">
        <v>32</v>
      </c>
      <c r="I4" s="46" t="s">
        <v>164</v>
      </c>
      <c r="J4" s="46" t="s">
        <v>1</v>
      </c>
      <c r="K4" s="46" t="s">
        <v>34</v>
      </c>
      <c r="L4" s="46" t="s">
        <v>35</v>
      </c>
      <c r="M4" s="46" t="s">
        <v>36</v>
      </c>
      <c r="N4" s="46" t="s">
        <v>344</v>
      </c>
      <c r="O4" s="46" t="s">
        <v>2</v>
      </c>
      <c r="P4" s="46" t="s">
        <v>37</v>
      </c>
      <c r="Q4" s="46" t="s">
        <v>54</v>
      </c>
      <c r="R4" s="44" t="s">
        <v>55</v>
      </c>
      <c r="S4" s="46" t="s">
        <v>33</v>
      </c>
      <c r="T4" s="46" t="s">
        <v>346</v>
      </c>
      <c r="U4" s="46" t="s">
        <v>0</v>
      </c>
      <c r="V4" s="46" t="s">
        <v>173</v>
      </c>
      <c r="W4" s="46" t="s">
        <v>174</v>
      </c>
      <c r="X4" s="46" t="s">
        <v>38</v>
      </c>
      <c r="Y4" s="46" t="s">
        <v>348</v>
      </c>
      <c r="Z4" s="46" t="s">
        <v>176</v>
      </c>
      <c r="AA4" s="46" t="s">
        <v>177</v>
      </c>
      <c r="AB4" s="46" t="s">
        <v>39</v>
      </c>
      <c r="AC4" s="47" t="s">
        <v>178</v>
      </c>
    </row>
    <row r="5" spans="1:29" x14ac:dyDescent="0.25">
      <c r="A5" s="93"/>
      <c r="B5" s="111" t="s">
        <v>335</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2"/>
    </row>
    <row r="6" spans="1:29" s="1" customFormat="1" ht="15" customHeight="1" x14ac:dyDescent="0.25">
      <c r="A6" s="7" t="s">
        <v>9</v>
      </c>
      <c r="B6" s="10" t="s">
        <v>182</v>
      </c>
      <c r="C6" s="75">
        <v>316249</v>
      </c>
      <c r="D6" s="75">
        <v>997649</v>
      </c>
      <c r="E6" s="75">
        <v>0</v>
      </c>
      <c r="F6" s="75">
        <v>47503</v>
      </c>
      <c r="G6" s="75">
        <v>539900</v>
      </c>
      <c r="H6" s="75">
        <v>170</v>
      </c>
      <c r="I6" s="75">
        <v>0</v>
      </c>
      <c r="J6" s="75">
        <v>45280</v>
      </c>
      <c r="K6" s="75">
        <v>18710</v>
      </c>
      <c r="L6" s="75">
        <v>3870</v>
      </c>
      <c r="M6" s="75">
        <v>358125</v>
      </c>
      <c r="N6" s="75">
        <v>0</v>
      </c>
      <c r="O6" s="75">
        <v>1773857</v>
      </c>
      <c r="P6" s="75">
        <v>6148</v>
      </c>
      <c r="Q6" s="75">
        <v>738360</v>
      </c>
      <c r="R6" s="75">
        <v>5299</v>
      </c>
      <c r="S6" s="75">
        <v>0</v>
      </c>
      <c r="T6" s="75">
        <v>354210</v>
      </c>
      <c r="U6" s="75">
        <v>741870</v>
      </c>
      <c r="V6" s="75">
        <v>55505</v>
      </c>
      <c r="W6" s="75">
        <v>15072</v>
      </c>
      <c r="X6" s="75">
        <v>3134030</v>
      </c>
      <c r="Y6" s="75">
        <v>117663</v>
      </c>
      <c r="Z6" s="75">
        <v>29724</v>
      </c>
      <c r="AA6" s="75">
        <v>7255</v>
      </c>
      <c r="AB6" s="75">
        <v>4084</v>
      </c>
      <c r="AC6" s="76">
        <v>0</v>
      </c>
    </row>
    <row r="7" spans="1:29" s="1" customFormat="1" ht="15" customHeight="1" x14ac:dyDescent="0.25">
      <c r="A7" s="7"/>
      <c r="B7" s="11" t="s">
        <v>183</v>
      </c>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23"/>
    </row>
    <row r="8" spans="1:29" ht="15" customHeight="1" x14ac:dyDescent="0.25">
      <c r="A8" s="78"/>
      <c r="B8" s="79" t="s">
        <v>184</v>
      </c>
      <c r="C8" s="109">
        <v>63169</v>
      </c>
      <c r="D8" s="109">
        <v>256363</v>
      </c>
      <c r="E8" s="109">
        <v>0</v>
      </c>
      <c r="F8" s="109">
        <v>117</v>
      </c>
      <c r="G8" s="109">
        <v>350155</v>
      </c>
      <c r="H8" s="109">
        <v>170</v>
      </c>
      <c r="I8" s="109">
        <v>0</v>
      </c>
      <c r="J8" s="109">
        <v>1697</v>
      </c>
      <c r="K8" s="109">
        <v>38</v>
      </c>
      <c r="L8" s="109">
        <v>392</v>
      </c>
      <c r="M8" s="109">
        <v>198926</v>
      </c>
      <c r="N8" s="109">
        <v>0</v>
      </c>
      <c r="O8" s="109">
        <v>350950</v>
      </c>
      <c r="P8" s="109">
        <v>2</v>
      </c>
      <c r="Q8" s="109">
        <v>174223</v>
      </c>
      <c r="R8" s="109">
        <v>5299</v>
      </c>
      <c r="S8" s="109">
        <v>0</v>
      </c>
      <c r="T8" s="109">
        <v>106120</v>
      </c>
      <c r="U8" s="109">
        <v>18587</v>
      </c>
      <c r="V8" s="109">
        <v>43911</v>
      </c>
      <c r="W8" s="109">
        <v>15072</v>
      </c>
      <c r="X8" s="109">
        <v>284667</v>
      </c>
      <c r="Y8" s="109">
        <v>117663</v>
      </c>
      <c r="Z8" s="109">
        <v>1151</v>
      </c>
      <c r="AA8" s="109">
        <v>0</v>
      </c>
      <c r="AB8" s="109">
        <v>1</v>
      </c>
      <c r="AC8" s="115">
        <v>0</v>
      </c>
    </row>
    <row r="9" spans="1:29" ht="15" customHeight="1" x14ac:dyDescent="0.25">
      <c r="A9" s="78"/>
      <c r="B9" s="82" t="s">
        <v>186</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5"/>
    </row>
    <row r="10" spans="1:29" ht="15" customHeight="1" x14ac:dyDescent="0.25">
      <c r="A10" s="83"/>
      <c r="B10" s="79" t="s">
        <v>187</v>
      </c>
      <c r="C10" s="109">
        <v>253080</v>
      </c>
      <c r="D10" s="109">
        <v>741286</v>
      </c>
      <c r="E10" s="109">
        <v>0</v>
      </c>
      <c r="F10" s="109">
        <v>47386</v>
      </c>
      <c r="G10" s="109">
        <v>189745</v>
      </c>
      <c r="H10" s="109">
        <v>0</v>
      </c>
      <c r="I10" s="109">
        <v>0</v>
      </c>
      <c r="J10" s="109">
        <v>43583</v>
      </c>
      <c r="K10" s="109">
        <v>18672</v>
      </c>
      <c r="L10" s="109">
        <v>3478</v>
      </c>
      <c r="M10" s="109">
        <v>159199</v>
      </c>
      <c r="N10" s="109">
        <v>0</v>
      </c>
      <c r="O10" s="109">
        <v>1422907</v>
      </c>
      <c r="P10" s="109">
        <v>6146</v>
      </c>
      <c r="Q10" s="109">
        <v>564137</v>
      </c>
      <c r="R10" s="109">
        <v>0</v>
      </c>
      <c r="S10" s="109">
        <v>0</v>
      </c>
      <c r="T10" s="109">
        <v>248090</v>
      </c>
      <c r="U10" s="109">
        <v>723283</v>
      </c>
      <c r="V10" s="109">
        <v>11594</v>
      </c>
      <c r="W10" s="109">
        <v>0</v>
      </c>
      <c r="X10" s="109">
        <v>2849363</v>
      </c>
      <c r="Y10" s="109">
        <v>0</v>
      </c>
      <c r="Z10" s="109">
        <v>28573</v>
      </c>
      <c r="AA10" s="109">
        <v>0</v>
      </c>
      <c r="AB10" s="109">
        <v>4083</v>
      </c>
      <c r="AC10" s="115">
        <v>0</v>
      </c>
    </row>
    <row r="11" spans="1:29" ht="15" customHeight="1" x14ac:dyDescent="0.25">
      <c r="A11" s="83"/>
      <c r="B11" s="82" t="s">
        <v>188</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5"/>
    </row>
    <row r="12" spans="1:29" s="1" customFormat="1" ht="15" customHeight="1" x14ac:dyDescent="0.25">
      <c r="A12" s="7" t="s">
        <v>10</v>
      </c>
      <c r="B12" s="10" t="s">
        <v>189</v>
      </c>
      <c r="C12" s="98">
        <v>135692</v>
      </c>
      <c r="D12" s="98">
        <v>180255</v>
      </c>
      <c r="E12" s="98">
        <v>5820</v>
      </c>
      <c r="F12" s="98">
        <v>23530</v>
      </c>
      <c r="G12" s="98">
        <v>138155</v>
      </c>
      <c r="H12" s="98">
        <v>277198</v>
      </c>
      <c r="I12" s="98">
        <v>194815</v>
      </c>
      <c r="J12" s="98">
        <v>32458</v>
      </c>
      <c r="K12" s="98">
        <v>1638</v>
      </c>
      <c r="L12" s="98">
        <v>3282</v>
      </c>
      <c r="M12" s="98">
        <v>50617</v>
      </c>
      <c r="N12" s="98">
        <v>10460</v>
      </c>
      <c r="O12" s="98">
        <v>449401</v>
      </c>
      <c r="P12" s="98">
        <v>2564</v>
      </c>
      <c r="Q12" s="98">
        <v>132753</v>
      </c>
      <c r="R12" s="98">
        <v>15895</v>
      </c>
      <c r="S12" s="98">
        <v>64421</v>
      </c>
      <c r="T12" s="98">
        <v>66847</v>
      </c>
      <c r="U12" s="98">
        <v>274277</v>
      </c>
      <c r="V12" s="98">
        <v>76428</v>
      </c>
      <c r="W12" s="98">
        <v>2067</v>
      </c>
      <c r="X12" s="98">
        <v>331772</v>
      </c>
      <c r="Y12" s="98">
        <v>19311</v>
      </c>
      <c r="Z12" s="98">
        <v>10911</v>
      </c>
      <c r="AA12" s="98">
        <v>152123</v>
      </c>
      <c r="AB12" s="98">
        <v>22353</v>
      </c>
      <c r="AC12" s="99">
        <v>6435</v>
      </c>
    </row>
    <row r="13" spans="1:29" s="1" customFormat="1" ht="15" customHeight="1" x14ac:dyDescent="0.25">
      <c r="A13" s="7"/>
      <c r="B13" s="11" t="s">
        <v>190</v>
      </c>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23"/>
    </row>
    <row r="14" spans="1:29" s="1" customFormat="1" ht="15" customHeight="1" x14ac:dyDescent="0.25">
      <c r="A14" s="7" t="s">
        <v>11</v>
      </c>
      <c r="B14" s="10" t="s">
        <v>191</v>
      </c>
      <c r="C14" s="98">
        <v>115</v>
      </c>
      <c r="D14" s="98">
        <v>507863</v>
      </c>
      <c r="E14" s="98">
        <v>1400</v>
      </c>
      <c r="F14" s="98">
        <v>3858</v>
      </c>
      <c r="G14" s="98">
        <v>999658</v>
      </c>
      <c r="H14" s="98">
        <v>0</v>
      </c>
      <c r="I14" s="98">
        <v>8508</v>
      </c>
      <c r="J14" s="98">
        <v>18093</v>
      </c>
      <c r="K14" s="98">
        <v>36271</v>
      </c>
      <c r="L14" s="98">
        <v>44670</v>
      </c>
      <c r="M14" s="98">
        <v>33825</v>
      </c>
      <c r="N14" s="98">
        <v>3930</v>
      </c>
      <c r="O14" s="98">
        <v>2578229</v>
      </c>
      <c r="P14" s="98">
        <v>643645</v>
      </c>
      <c r="Q14" s="98">
        <v>787083</v>
      </c>
      <c r="R14" s="98">
        <v>1</v>
      </c>
      <c r="S14" s="98">
        <v>345</v>
      </c>
      <c r="T14" s="98">
        <v>224</v>
      </c>
      <c r="U14" s="98">
        <v>59643</v>
      </c>
      <c r="V14" s="98">
        <v>49893</v>
      </c>
      <c r="W14" s="98">
        <v>0</v>
      </c>
      <c r="X14" s="98">
        <v>1746276</v>
      </c>
      <c r="Y14" s="98">
        <v>499583</v>
      </c>
      <c r="Z14" s="98">
        <v>0</v>
      </c>
      <c r="AA14" s="98">
        <v>34168</v>
      </c>
      <c r="AB14" s="98">
        <v>3296</v>
      </c>
      <c r="AC14" s="99">
        <v>0</v>
      </c>
    </row>
    <row r="15" spans="1:29" s="1" customFormat="1" ht="15" customHeight="1" x14ac:dyDescent="0.25">
      <c r="A15" s="7"/>
      <c r="B15" s="11" t="s">
        <v>41</v>
      </c>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23"/>
    </row>
    <row r="16" spans="1:29" ht="15" customHeight="1" x14ac:dyDescent="0.25">
      <c r="A16" s="83"/>
      <c r="B16" s="79" t="s">
        <v>192</v>
      </c>
      <c r="C16" s="80">
        <v>0</v>
      </c>
      <c r="D16" s="80">
        <v>50499</v>
      </c>
      <c r="E16" s="80">
        <v>1400</v>
      </c>
      <c r="F16" s="80">
        <v>288</v>
      </c>
      <c r="G16" s="80">
        <v>65853</v>
      </c>
      <c r="H16" s="80">
        <v>0</v>
      </c>
      <c r="I16" s="80">
        <v>0</v>
      </c>
      <c r="J16" s="80">
        <v>1209</v>
      </c>
      <c r="K16" s="80">
        <v>11824</v>
      </c>
      <c r="L16" s="80">
        <v>1481</v>
      </c>
      <c r="M16" s="80">
        <v>12435</v>
      </c>
      <c r="N16" s="80">
        <v>0</v>
      </c>
      <c r="O16" s="80">
        <v>878117</v>
      </c>
      <c r="P16" s="80">
        <v>11127</v>
      </c>
      <c r="Q16" s="80">
        <v>1128</v>
      </c>
      <c r="R16" s="80">
        <v>0</v>
      </c>
      <c r="S16" s="80">
        <v>0</v>
      </c>
      <c r="T16" s="80">
        <v>0</v>
      </c>
      <c r="U16" s="80">
        <v>0</v>
      </c>
      <c r="V16" s="80">
        <v>0</v>
      </c>
      <c r="W16" s="80">
        <v>0</v>
      </c>
      <c r="X16" s="80">
        <v>0</v>
      </c>
      <c r="Y16" s="80">
        <v>2090</v>
      </c>
      <c r="Z16" s="80">
        <v>0</v>
      </c>
      <c r="AA16" s="80">
        <v>0</v>
      </c>
      <c r="AB16" s="80">
        <v>0</v>
      </c>
      <c r="AC16" s="81">
        <v>0</v>
      </c>
    </row>
    <row r="17" spans="1:29" ht="15" customHeight="1" x14ac:dyDescent="0.25">
      <c r="A17" s="83"/>
      <c r="B17" s="82" t="s">
        <v>193</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5"/>
    </row>
    <row r="18" spans="1:29" ht="15" customHeight="1" x14ac:dyDescent="0.25">
      <c r="A18" s="83"/>
      <c r="B18" s="79" t="s">
        <v>194</v>
      </c>
      <c r="C18" s="75">
        <v>0</v>
      </c>
      <c r="D18" s="75">
        <v>19030</v>
      </c>
      <c r="E18" s="75">
        <v>0</v>
      </c>
      <c r="F18" s="75">
        <v>2663</v>
      </c>
      <c r="G18" s="75">
        <v>86471</v>
      </c>
      <c r="H18" s="75">
        <v>0</v>
      </c>
      <c r="I18" s="75">
        <v>0</v>
      </c>
      <c r="J18" s="75">
        <v>4480</v>
      </c>
      <c r="K18" s="75">
        <v>14982</v>
      </c>
      <c r="L18" s="75">
        <v>35797</v>
      </c>
      <c r="M18" s="75">
        <v>0</v>
      </c>
      <c r="N18" s="75">
        <v>0</v>
      </c>
      <c r="O18" s="75">
        <v>0</v>
      </c>
      <c r="P18" s="75">
        <v>12634</v>
      </c>
      <c r="Q18" s="75">
        <v>29</v>
      </c>
      <c r="R18" s="75">
        <v>0</v>
      </c>
      <c r="S18" s="75">
        <v>0</v>
      </c>
      <c r="T18" s="75">
        <v>0</v>
      </c>
      <c r="U18" s="75">
        <v>192</v>
      </c>
      <c r="V18" s="75">
        <v>0</v>
      </c>
      <c r="W18" s="75">
        <v>0</v>
      </c>
      <c r="X18" s="75">
        <v>0</v>
      </c>
      <c r="Y18" s="75">
        <v>27631</v>
      </c>
      <c r="Z18" s="75">
        <v>0</v>
      </c>
      <c r="AA18" s="75">
        <v>0</v>
      </c>
      <c r="AB18" s="75">
        <v>0</v>
      </c>
      <c r="AC18" s="76">
        <v>0</v>
      </c>
    </row>
    <row r="19" spans="1:29" ht="15" customHeight="1" x14ac:dyDescent="0.25">
      <c r="A19" s="83"/>
      <c r="B19" s="82" t="s">
        <v>195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5"/>
    </row>
    <row r="20" spans="1:29" ht="15" customHeight="1" x14ac:dyDescent="0.25">
      <c r="A20" s="78"/>
      <c r="B20" s="79" t="s">
        <v>196</v>
      </c>
      <c r="C20" s="75">
        <v>0</v>
      </c>
      <c r="D20" s="75">
        <v>126038</v>
      </c>
      <c r="E20" s="75">
        <v>0</v>
      </c>
      <c r="F20" s="75">
        <v>197</v>
      </c>
      <c r="G20" s="75">
        <v>323</v>
      </c>
      <c r="H20" s="75">
        <v>0</v>
      </c>
      <c r="I20" s="75">
        <v>0</v>
      </c>
      <c r="J20" s="75">
        <v>9141</v>
      </c>
      <c r="K20" s="75">
        <v>0</v>
      </c>
      <c r="L20" s="75">
        <v>5480</v>
      </c>
      <c r="M20" s="75">
        <v>7363</v>
      </c>
      <c r="N20" s="75">
        <v>3930</v>
      </c>
      <c r="O20" s="75">
        <v>42708</v>
      </c>
      <c r="P20" s="75">
        <v>1875</v>
      </c>
      <c r="Q20" s="75">
        <v>14550</v>
      </c>
      <c r="R20" s="75">
        <v>0</v>
      </c>
      <c r="S20" s="75">
        <v>0</v>
      </c>
      <c r="T20" s="75">
        <v>0</v>
      </c>
      <c r="U20" s="75">
        <v>10736</v>
      </c>
      <c r="V20" s="75">
        <v>0</v>
      </c>
      <c r="W20" s="75">
        <v>0</v>
      </c>
      <c r="X20" s="75">
        <v>0</v>
      </c>
      <c r="Y20" s="75">
        <v>1185</v>
      </c>
      <c r="Z20" s="75">
        <v>0</v>
      </c>
      <c r="AA20" s="75">
        <v>0</v>
      </c>
      <c r="AB20" s="75">
        <v>0</v>
      </c>
      <c r="AC20" s="76">
        <v>0</v>
      </c>
    </row>
    <row r="21" spans="1:29" ht="15" customHeight="1" x14ac:dyDescent="0.25">
      <c r="A21" s="78"/>
      <c r="B21" s="82" t="s">
        <v>197</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5"/>
    </row>
    <row r="22" spans="1:29" ht="15" customHeight="1" x14ac:dyDescent="0.25">
      <c r="A22" s="78"/>
      <c r="B22" s="79" t="s">
        <v>198</v>
      </c>
      <c r="C22" s="75">
        <v>0</v>
      </c>
      <c r="D22" s="75">
        <v>80689</v>
      </c>
      <c r="E22" s="75">
        <v>0</v>
      </c>
      <c r="F22" s="75">
        <v>521</v>
      </c>
      <c r="G22" s="75">
        <v>259</v>
      </c>
      <c r="H22" s="75">
        <v>0</v>
      </c>
      <c r="I22" s="75">
        <v>0</v>
      </c>
      <c r="J22" s="75">
        <v>812</v>
      </c>
      <c r="K22" s="75">
        <v>0</v>
      </c>
      <c r="L22" s="75">
        <v>0</v>
      </c>
      <c r="M22" s="75">
        <v>0</v>
      </c>
      <c r="N22" s="75">
        <v>0</v>
      </c>
      <c r="O22" s="75">
        <v>15</v>
      </c>
      <c r="P22" s="75">
        <v>0</v>
      </c>
      <c r="Q22" s="75">
        <v>76</v>
      </c>
      <c r="R22" s="75">
        <v>0</v>
      </c>
      <c r="S22" s="75">
        <v>0</v>
      </c>
      <c r="T22" s="75">
        <v>0</v>
      </c>
      <c r="U22" s="75">
        <v>0</v>
      </c>
      <c r="V22" s="75">
        <v>11992</v>
      </c>
      <c r="W22" s="75">
        <v>0</v>
      </c>
      <c r="X22" s="75">
        <v>0</v>
      </c>
      <c r="Y22" s="75">
        <v>3500</v>
      </c>
      <c r="Z22" s="75">
        <v>0</v>
      </c>
      <c r="AA22" s="75">
        <v>0</v>
      </c>
      <c r="AB22" s="75">
        <v>0</v>
      </c>
      <c r="AC22" s="76">
        <v>0</v>
      </c>
    </row>
    <row r="23" spans="1:29" ht="15" customHeight="1" x14ac:dyDescent="0.25">
      <c r="A23" s="78"/>
      <c r="B23" s="82" t="s">
        <v>199</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5"/>
    </row>
    <row r="24" spans="1:29" ht="15" customHeight="1" x14ac:dyDescent="0.25">
      <c r="A24" s="78"/>
      <c r="B24" s="79" t="s">
        <v>200</v>
      </c>
      <c r="C24" s="85">
        <v>115</v>
      </c>
      <c r="D24" s="85">
        <v>231607</v>
      </c>
      <c r="E24" s="85">
        <v>0</v>
      </c>
      <c r="F24" s="85">
        <v>189</v>
      </c>
      <c r="G24" s="85">
        <v>846752</v>
      </c>
      <c r="H24" s="85">
        <v>0</v>
      </c>
      <c r="I24" s="85">
        <v>8508</v>
      </c>
      <c r="J24" s="85">
        <v>2451</v>
      </c>
      <c r="K24" s="85">
        <v>9465</v>
      </c>
      <c r="L24" s="85">
        <v>1912</v>
      </c>
      <c r="M24" s="85">
        <v>14027</v>
      </c>
      <c r="N24" s="85">
        <v>0</v>
      </c>
      <c r="O24" s="85">
        <v>1657389</v>
      </c>
      <c r="P24" s="85">
        <v>618009</v>
      </c>
      <c r="Q24" s="85">
        <v>771300</v>
      </c>
      <c r="R24" s="85">
        <v>1</v>
      </c>
      <c r="S24" s="85">
        <v>345</v>
      </c>
      <c r="T24" s="85">
        <v>224</v>
      </c>
      <c r="U24" s="85">
        <v>48715</v>
      </c>
      <c r="V24" s="85">
        <v>37901</v>
      </c>
      <c r="W24" s="85">
        <v>0</v>
      </c>
      <c r="X24" s="85">
        <v>1746276</v>
      </c>
      <c r="Y24" s="85">
        <v>465177</v>
      </c>
      <c r="Z24" s="85">
        <v>0</v>
      </c>
      <c r="AA24" s="85">
        <v>0</v>
      </c>
      <c r="AB24" s="85">
        <v>3296</v>
      </c>
      <c r="AC24" s="86">
        <v>0</v>
      </c>
    </row>
    <row r="25" spans="1:29" ht="15" customHeight="1" x14ac:dyDescent="0.25">
      <c r="A25" s="78"/>
      <c r="B25" s="82" t="s">
        <v>201</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5"/>
    </row>
    <row r="26" spans="1:29" s="1" customFormat="1" ht="15" customHeight="1" x14ac:dyDescent="0.25">
      <c r="A26" s="7" t="s">
        <v>12</v>
      </c>
      <c r="B26" s="10" t="s">
        <v>202</v>
      </c>
      <c r="C26" s="98">
        <v>15435</v>
      </c>
      <c r="D26" s="98">
        <v>22222</v>
      </c>
      <c r="E26" s="98">
        <v>0</v>
      </c>
      <c r="F26" s="98">
        <v>2</v>
      </c>
      <c r="G26" s="98">
        <v>152018</v>
      </c>
      <c r="H26" s="98">
        <v>0</v>
      </c>
      <c r="I26" s="98">
        <v>0</v>
      </c>
      <c r="J26" s="98">
        <v>0</v>
      </c>
      <c r="K26" s="98">
        <v>0</v>
      </c>
      <c r="L26" s="98">
        <v>0</v>
      </c>
      <c r="M26" s="98">
        <v>0</v>
      </c>
      <c r="N26" s="98">
        <v>0</v>
      </c>
      <c r="O26" s="98">
        <v>570118</v>
      </c>
      <c r="P26" s="98">
        <v>5014</v>
      </c>
      <c r="Q26" s="98">
        <v>227393</v>
      </c>
      <c r="R26" s="98">
        <v>0</v>
      </c>
      <c r="S26" s="98">
        <v>0</v>
      </c>
      <c r="T26" s="98">
        <v>0</v>
      </c>
      <c r="U26" s="98">
        <v>0</v>
      </c>
      <c r="V26" s="98">
        <v>0</v>
      </c>
      <c r="W26" s="98">
        <v>0</v>
      </c>
      <c r="X26" s="98">
        <v>0</v>
      </c>
      <c r="Y26" s="98">
        <v>0</v>
      </c>
      <c r="Z26" s="98">
        <v>0</v>
      </c>
      <c r="AA26" s="98">
        <v>0</v>
      </c>
      <c r="AB26" s="98">
        <v>0</v>
      </c>
      <c r="AC26" s="99">
        <v>0</v>
      </c>
    </row>
    <row r="27" spans="1:29" s="1" customFormat="1" ht="15" customHeight="1" x14ac:dyDescent="0.25">
      <c r="A27" s="7"/>
      <c r="B27" s="11" t="s">
        <v>203</v>
      </c>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23"/>
    </row>
    <row r="28" spans="1:29" ht="15" customHeight="1" x14ac:dyDescent="0.25">
      <c r="A28" s="78"/>
      <c r="B28" s="79" t="s">
        <v>204</v>
      </c>
      <c r="C28" s="80">
        <v>0</v>
      </c>
      <c r="D28" s="80">
        <v>0</v>
      </c>
      <c r="E28" s="80">
        <v>0</v>
      </c>
      <c r="F28" s="80">
        <v>0</v>
      </c>
      <c r="G28" s="80">
        <v>152018</v>
      </c>
      <c r="H28" s="80">
        <v>0</v>
      </c>
      <c r="I28" s="80">
        <v>0</v>
      </c>
      <c r="J28" s="80">
        <v>0</v>
      </c>
      <c r="K28" s="80">
        <v>0</v>
      </c>
      <c r="L28" s="80">
        <v>0</v>
      </c>
      <c r="M28" s="80">
        <v>0</v>
      </c>
      <c r="N28" s="80">
        <v>0</v>
      </c>
      <c r="O28" s="80">
        <v>0</v>
      </c>
      <c r="P28" s="80">
        <v>0</v>
      </c>
      <c r="Q28" s="80">
        <v>0</v>
      </c>
      <c r="R28" s="80">
        <v>0</v>
      </c>
      <c r="S28" s="80">
        <v>0</v>
      </c>
      <c r="T28" s="80">
        <v>0</v>
      </c>
      <c r="U28" s="80">
        <v>0</v>
      </c>
      <c r="V28" s="80">
        <v>0</v>
      </c>
      <c r="W28" s="80">
        <v>0</v>
      </c>
      <c r="X28" s="80">
        <v>0</v>
      </c>
      <c r="Y28" s="80">
        <v>0</v>
      </c>
      <c r="Z28" s="80">
        <v>0</v>
      </c>
      <c r="AA28" s="80">
        <v>0</v>
      </c>
      <c r="AB28" s="80">
        <v>0</v>
      </c>
      <c r="AC28" s="81">
        <v>0</v>
      </c>
    </row>
    <row r="29" spans="1:29" ht="15" customHeight="1" x14ac:dyDescent="0.25">
      <c r="A29" s="78"/>
      <c r="B29" s="82" t="s">
        <v>193</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5"/>
    </row>
    <row r="30" spans="1:29" ht="15" customHeight="1" x14ac:dyDescent="0.25">
      <c r="A30" s="83"/>
      <c r="B30" s="79" t="s">
        <v>205</v>
      </c>
      <c r="C30" s="80">
        <v>0</v>
      </c>
      <c r="D30" s="80">
        <v>0</v>
      </c>
      <c r="E30" s="80">
        <v>0</v>
      </c>
      <c r="F30" s="80">
        <v>0</v>
      </c>
      <c r="G30" s="80">
        <v>0</v>
      </c>
      <c r="H30" s="80">
        <v>0</v>
      </c>
      <c r="I30" s="80">
        <v>0</v>
      </c>
      <c r="J30" s="80">
        <v>0</v>
      </c>
      <c r="K30" s="80">
        <v>0</v>
      </c>
      <c r="L30" s="80">
        <v>0</v>
      </c>
      <c r="M30" s="80">
        <v>0</v>
      </c>
      <c r="N30" s="80">
        <v>0</v>
      </c>
      <c r="O30" s="80">
        <v>50</v>
      </c>
      <c r="P30" s="80">
        <v>5014</v>
      </c>
      <c r="Q30" s="80">
        <v>1785</v>
      </c>
      <c r="R30" s="80">
        <v>0</v>
      </c>
      <c r="S30" s="80">
        <v>0</v>
      </c>
      <c r="T30" s="80">
        <v>0</v>
      </c>
      <c r="U30" s="80">
        <v>0</v>
      </c>
      <c r="V30" s="80">
        <v>0</v>
      </c>
      <c r="W30" s="80">
        <v>0</v>
      </c>
      <c r="X30" s="80">
        <v>0</v>
      </c>
      <c r="Y30" s="80">
        <v>0</v>
      </c>
      <c r="Z30" s="80">
        <v>0</v>
      </c>
      <c r="AA30" s="80">
        <v>0</v>
      </c>
      <c r="AB30" s="80">
        <v>0</v>
      </c>
      <c r="AC30" s="81">
        <v>0</v>
      </c>
    </row>
    <row r="31" spans="1:29" ht="15" customHeight="1" x14ac:dyDescent="0.25">
      <c r="A31" s="83"/>
      <c r="B31" s="82" t="s">
        <v>195</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5"/>
    </row>
    <row r="32" spans="1:29" ht="15" customHeight="1" x14ac:dyDescent="0.25">
      <c r="A32" s="78"/>
      <c r="B32" s="79" t="s">
        <v>206</v>
      </c>
      <c r="C32" s="80">
        <v>0</v>
      </c>
      <c r="D32" s="80">
        <v>22222</v>
      </c>
      <c r="E32" s="80">
        <v>0</v>
      </c>
      <c r="F32" s="80">
        <v>0</v>
      </c>
      <c r="G32" s="80">
        <v>0</v>
      </c>
      <c r="H32" s="80">
        <v>0</v>
      </c>
      <c r="I32" s="80">
        <v>0</v>
      </c>
      <c r="J32" s="80">
        <v>0</v>
      </c>
      <c r="K32" s="80">
        <v>0</v>
      </c>
      <c r="L32" s="80">
        <v>0</v>
      </c>
      <c r="M32" s="80">
        <v>0</v>
      </c>
      <c r="N32" s="80">
        <v>0</v>
      </c>
      <c r="O32" s="80">
        <v>5</v>
      </c>
      <c r="P32" s="80">
        <v>0</v>
      </c>
      <c r="Q32" s="80">
        <v>163327</v>
      </c>
      <c r="R32" s="80">
        <v>0</v>
      </c>
      <c r="S32" s="80">
        <v>0</v>
      </c>
      <c r="T32" s="80">
        <v>0</v>
      </c>
      <c r="U32" s="80">
        <v>0</v>
      </c>
      <c r="V32" s="80">
        <v>0</v>
      </c>
      <c r="W32" s="80">
        <v>0</v>
      </c>
      <c r="X32" s="80">
        <v>0</v>
      </c>
      <c r="Y32" s="80">
        <v>0</v>
      </c>
      <c r="Z32" s="80">
        <v>0</v>
      </c>
      <c r="AA32" s="80">
        <v>0</v>
      </c>
      <c r="AB32" s="80">
        <v>0</v>
      </c>
      <c r="AC32" s="81">
        <v>0</v>
      </c>
    </row>
    <row r="33" spans="1:29" ht="15" customHeight="1" x14ac:dyDescent="0.25">
      <c r="A33" s="78"/>
      <c r="B33" s="82" t="s">
        <v>197</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5"/>
    </row>
    <row r="34" spans="1:29" ht="15" customHeight="1" x14ac:dyDescent="0.25">
      <c r="A34" s="78"/>
      <c r="B34" s="79" t="s">
        <v>207</v>
      </c>
      <c r="C34" s="80">
        <v>15435</v>
      </c>
      <c r="D34" s="80">
        <v>0</v>
      </c>
      <c r="E34" s="80">
        <v>0</v>
      </c>
      <c r="F34" s="80">
        <v>2</v>
      </c>
      <c r="G34" s="80">
        <v>0</v>
      </c>
      <c r="H34" s="80">
        <v>0</v>
      </c>
      <c r="I34" s="80">
        <v>0</v>
      </c>
      <c r="J34" s="80">
        <v>0</v>
      </c>
      <c r="K34" s="80">
        <v>0</v>
      </c>
      <c r="L34" s="80">
        <v>0</v>
      </c>
      <c r="M34" s="80">
        <v>0</v>
      </c>
      <c r="N34" s="80">
        <v>0</v>
      </c>
      <c r="O34" s="80">
        <v>570063</v>
      </c>
      <c r="P34" s="80">
        <v>0</v>
      </c>
      <c r="Q34" s="80">
        <v>62281</v>
      </c>
      <c r="R34" s="80">
        <v>0</v>
      </c>
      <c r="S34" s="80">
        <v>0</v>
      </c>
      <c r="T34" s="80">
        <v>0</v>
      </c>
      <c r="U34" s="80">
        <v>0</v>
      </c>
      <c r="V34" s="80">
        <v>0</v>
      </c>
      <c r="W34" s="80">
        <v>0</v>
      </c>
      <c r="X34" s="80">
        <v>0</v>
      </c>
      <c r="Y34" s="80">
        <v>0</v>
      </c>
      <c r="Z34" s="80">
        <v>0</v>
      </c>
      <c r="AA34" s="80">
        <v>0</v>
      </c>
      <c r="AB34" s="80">
        <v>0</v>
      </c>
      <c r="AC34" s="81">
        <v>0</v>
      </c>
    </row>
    <row r="35" spans="1:29" ht="15" customHeight="1" x14ac:dyDescent="0.25">
      <c r="A35" s="78"/>
      <c r="B35" s="82" t="s">
        <v>199</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5"/>
    </row>
    <row r="36" spans="1:29" s="1" customFormat="1" ht="15" customHeight="1" x14ac:dyDescent="0.25">
      <c r="A36" s="7" t="s">
        <v>13</v>
      </c>
      <c r="B36" s="10" t="s">
        <v>208</v>
      </c>
      <c r="C36" s="98">
        <v>1108632</v>
      </c>
      <c r="D36" s="98">
        <v>7863439</v>
      </c>
      <c r="E36" s="98">
        <v>1716</v>
      </c>
      <c r="F36" s="98">
        <v>40331</v>
      </c>
      <c r="G36" s="98">
        <v>6772806</v>
      </c>
      <c r="H36" s="98">
        <v>20574</v>
      </c>
      <c r="I36" s="98">
        <v>592866</v>
      </c>
      <c r="J36" s="98">
        <v>1001085</v>
      </c>
      <c r="K36" s="98">
        <v>472077</v>
      </c>
      <c r="L36" s="98">
        <v>165203</v>
      </c>
      <c r="M36" s="98">
        <v>7487759</v>
      </c>
      <c r="N36" s="98">
        <v>180050</v>
      </c>
      <c r="O36" s="98">
        <v>17200895</v>
      </c>
      <c r="P36" s="98">
        <v>592119</v>
      </c>
      <c r="Q36" s="98">
        <v>10594931</v>
      </c>
      <c r="R36" s="98">
        <v>43215</v>
      </c>
      <c r="S36" s="98">
        <v>22051</v>
      </c>
      <c r="T36" s="98">
        <v>3586462</v>
      </c>
      <c r="U36" s="98">
        <v>34998</v>
      </c>
      <c r="V36" s="98">
        <v>1914430</v>
      </c>
      <c r="W36" s="98">
        <v>0</v>
      </c>
      <c r="X36" s="98">
        <v>9355952</v>
      </c>
      <c r="Y36" s="98">
        <v>159904</v>
      </c>
      <c r="Z36" s="98">
        <v>31475</v>
      </c>
      <c r="AA36" s="98">
        <v>97299</v>
      </c>
      <c r="AB36" s="98">
        <v>224095</v>
      </c>
      <c r="AC36" s="99">
        <v>0</v>
      </c>
    </row>
    <row r="37" spans="1:29" s="1" customFormat="1" ht="15" customHeight="1" x14ac:dyDescent="0.25">
      <c r="A37" s="7"/>
      <c r="B37" s="12" t="s">
        <v>209</v>
      </c>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23"/>
    </row>
    <row r="38" spans="1:29" ht="15" customHeight="1" x14ac:dyDescent="0.25">
      <c r="A38" s="7"/>
      <c r="B38" s="79" t="s">
        <v>210</v>
      </c>
      <c r="C38" s="80">
        <v>810279</v>
      </c>
      <c r="D38" s="80">
        <v>3167752</v>
      </c>
      <c r="E38" s="80">
        <v>1627</v>
      </c>
      <c r="F38" s="80">
        <v>337</v>
      </c>
      <c r="G38" s="80">
        <v>3076720</v>
      </c>
      <c r="H38" s="80">
        <v>19317</v>
      </c>
      <c r="I38" s="80">
        <v>591530</v>
      </c>
      <c r="J38" s="80">
        <v>658680</v>
      </c>
      <c r="K38" s="80">
        <v>293782</v>
      </c>
      <c r="L38" s="80">
        <v>16968</v>
      </c>
      <c r="M38" s="80">
        <v>2257775</v>
      </c>
      <c r="N38" s="80">
        <v>12058</v>
      </c>
      <c r="O38" s="80">
        <v>7822538</v>
      </c>
      <c r="P38" s="80">
        <v>245146</v>
      </c>
      <c r="Q38" s="80">
        <v>5162395</v>
      </c>
      <c r="R38" s="80">
        <v>0</v>
      </c>
      <c r="S38" s="80">
        <v>20471</v>
      </c>
      <c r="T38" s="80">
        <v>2800153</v>
      </c>
      <c r="U38" s="80">
        <v>29432</v>
      </c>
      <c r="V38" s="80">
        <v>803524</v>
      </c>
      <c r="W38" s="80">
        <v>0</v>
      </c>
      <c r="X38" s="80">
        <v>5600222</v>
      </c>
      <c r="Y38" s="80">
        <v>19383</v>
      </c>
      <c r="Z38" s="80">
        <v>30048</v>
      </c>
      <c r="AA38" s="80">
        <v>0</v>
      </c>
      <c r="AB38" s="80">
        <v>7417</v>
      </c>
      <c r="AC38" s="81">
        <v>0</v>
      </c>
    </row>
    <row r="39" spans="1:29" ht="15" customHeight="1" x14ac:dyDescent="0.25">
      <c r="A39" s="7"/>
      <c r="B39" s="82" t="s">
        <v>193</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5"/>
    </row>
    <row r="40" spans="1:29" ht="15" customHeight="1" x14ac:dyDescent="0.25">
      <c r="A40" s="7"/>
      <c r="B40" s="79" t="s">
        <v>211</v>
      </c>
      <c r="C40" s="80">
        <v>296276</v>
      </c>
      <c r="D40" s="80">
        <v>4390328</v>
      </c>
      <c r="E40" s="80">
        <v>0</v>
      </c>
      <c r="F40" s="80">
        <v>36203</v>
      </c>
      <c r="G40" s="80">
        <v>1574013</v>
      </c>
      <c r="H40" s="80">
        <v>0</v>
      </c>
      <c r="I40" s="80">
        <v>1726</v>
      </c>
      <c r="J40" s="80">
        <v>309151</v>
      </c>
      <c r="K40" s="80">
        <v>178295</v>
      </c>
      <c r="L40" s="80">
        <v>140115</v>
      </c>
      <c r="M40" s="80">
        <v>4171396</v>
      </c>
      <c r="N40" s="80">
        <v>40152</v>
      </c>
      <c r="O40" s="80">
        <v>7896987</v>
      </c>
      <c r="P40" s="80">
        <v>326181</v>
      </c>
      <c r="Q40" s="80">
        <v>2410766</v>
      </c>
      <c r="R40" s="80">
        <v>0</v>
      </c>
      <c r="S40" s="80">
        <v>1017</v>
      </c>
      <c r="T40" s="80">
        <v>449147</v>
      </c>
      <c r="U40" s="80">
        <v>0</v>
      </c>
      <c r="V40" s="80">
        <v>1063678</v>
      </c>
      <c r="W40" s="80">
        <v>0</v>
      </c>
      <c r="X40" s="80">
        <v>3437408</v>
      </c>
      <c r="Y40" s="80">
        <v>136764</v>
      </c>
      <c r="Z40" s="80">
        <v>0</v>
      </c>
      <c r="AA40" s="80">
        <v>0</v>
      </c>
      <c r="AB40" s="80">
        <v>216678</v>
      </c>
      <c r="AC40" s="81">
        <v>0</v>
      </c>
    </row>
    <row r="41" spans="1:29" ht="15" customHeight="1" x14ac:dyDescent="0.25">
      <c r="A41" s="7"/>
      <c r="B41" s="82" t="s">
        <v>195</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5"/>
    </row>
    <row r="42" spans="1:29" ht="15" customHeight="1" x14ac:dyDescent="0.25">
      <c r="A42" s="7"/>
      <c r="B42" s="79" t="s">
        <v>212</v>
      </c>
      <c r="C42" s="80">
        <v>21575</v>
      </c>
      <c r="D42" s="80">
        <v>119858</v>
      </c>
      <c r="E42" s="80">
        <v>89</v>
      </c>
      <c r="F42" s="80">
        <v>1230</v>
      </c>
      <c r="G42" s="80">
        <v>2570894</v>
      </c>
      <c r="H42" s="80">
        <v>1286</v>
      </c>
      <c r="I42" s="80">
        <v>253</v>
      </c>
      <c r="J42" s="80">
        <v>11179</v>
      </c>
      <c r="K42" s="80">
        <v>0</v>
      </c>
      <c r="L42" s="80">
        <v>15576</v>
      </c>
      <c r="M42" s="80">
        <v>165362</v>
      </c>
      <c r="N42" s="80">
        <v>0</v>
      </c>
      <c r="O42" s="80">
        <v>95227</v>
      </c>
      <c r="P42" s="80">
        <v>20877</v>
      </c>
      <c r="Q42" s="80">
        <v>1438714</v>
      </c>
      <c r="R42" s="80">
        <v>6963</v>
      </c>
      <c r="S42" s="80">
        <v>563</v>
      </c>
      <c r="T42" s="80">
        <v>441054</v>
      </c>
      <c r="U42" s="80">
        <v>6561</v>
      </c>
      <c r="V42" s="80">
        <v>3181</v>
      </c>
      <c r="W42" s="80">
        <v>0</v>
      </c>
      <c r="X42" s="80">
        <v>480132</v>
      </c>
      <c r="Y42" s="80">
        <v>2530</v>
      </c>
      <c r="Z42" s="80">
        <v>1427</v>
      </c>
      <c r="AA42" s="80">
        <v>0</v>
      </c>
      <c r="AB42" s="80">
        <v>0</v>
      </c>
      <c r="AC42" s="81">
        <v>0</v>
      </c>
    </row>
    <row r="43" spans="1:29" ht="15" customHeight="1" x14ac:dyDescent="0.25">
      <c r="A43" s="7"/>
      <c r="B43" s="82" t="s">
        <v>197</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5"/>
    </row>
    <row r="44" spans="1:29" ht="15" customHeight="1" x14ac:dyDescent="0.25">
      <c r="A44" s="7"/>
      <c r="B44" s="79" t="s">
        <v>213</v>
      </c>
      <c r="C44" s="80">
        <v>0</v>
      </c>
      <c r="D44" s="80">
        <v>292700</v>
      </c>
      <c r="E44" s="80">
        <v>0</v>
      </c>
      <c r="F44" s="80">
        <v>7586</v>
      </c>
      <c r="G44" s="80">
        <v>4075</v>
      </c>
      <c r="H44" s="80">
        <v>0</v>
      </c>
      <c r="I44" s="80">
        <v>0</v>
      </c>
      <c r="J44" s="80">
        <v>23426</v>
      </c>
      <c r="K44" s="80">
        <v>0</v>
      </c>
      <c r="L44" s="80">
        <v>0</v>
      </c>
      <c r="M44" s="80">
        <v>1018692</v>
      </c>
      <c r="N44" s="80">
        <v>132439</v>
      </c>
      <c r="O44" s="80">
        <v>1807478</v>
      </c>
      <c r="P44" s="80">
        <v>0</v>
      </c>
      <c r="Q44" s="80">
        <v>2909924</v>
      </c>
      <c r="R44" s="80">
        <v>36252</v>
      </c>
      <c r="S44" s="80">
        <v>167</v>
      </c>
      <c r="T44" s="80">
        <v>0</v>
      </c>
      <c r="U44" s="80">
        <v>0</v>
      </c>
      <c r="V44" s="80">
        <v>46501</v>
      </c>
      <c r="W44" s="80">
        <v>0</v>
      </c>
      <c r="X44" s="80">
        <v>0</v>
      </c>
      <c r="Y44" s="80">
        <v>7524</v>
      </c>
      <c r="Z44" s="80">
        <v>0</v>
      </c>
      <c r="AA44" s="80">
        <v>0</v>
      </c>
      <c r="AB44" s="80">
        <v>0</v>
      </c>
      <c r="AC44" s="81">
        <v>0</v>
      </c>
    </row>
    <row r="45" spans="1:29" ht="15" customHeight="1" x14ac:dyDescent="0.25">
      <c r="A45" s="7"/>
      <c r="B45" s="82" t="s">
        <v>199</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5"/>
    </row>
    <row r="46" spans="1:29" ht="15" customHeight="1" x14ac:dyDescent="0.25">
      <c r="A46" s="7"/>
      <c r="B46" s="79" t="s">
        <v>214</v>
      </c>
      <c r="C46" s="85">
        <v>-19498</v>
      </c>
      <c r="D46" s="85">
        <v>-107199</v>
      </c>
      <c r="E46" s="85">
        <v>0</v>
      </c>
      <c r="F46" s="85">
        <v>-5025</v>
      </c>
      <c r="G46" s="85">
        <v>-452896</v>
      </c>
      <c r="H46" s="85">
        <v>-29</v>
      </c>
      <c r="I46" s="85">
        <v>-643</v>
      </c>
      <c r="J46" s="85">
        <v>-1351</v>
      </c>
      <c r="K46" s="85">
        <v>0</v>
      </c>
      <c r="L46" s="85">
        <v>-7456</v>
      </c>
      <c r="M46" s="85">
        <v>-125466</v>
      </c>
      <c r="N46" s="85">
        <v>-4599</v>
      </c>
      <c r="O46" s="85">
        <v>-421335</v>
      </c>
      <c r="P46" s="85">
        <v>-85</v>
      </c>
      <c r="Q46" s="85">
        <v>-1326868</v>
      </c>
      <c r="R46" s="85">
        <v>0</v>
      </c>
      <c r="S46" s="85">
        <v>-167</v>
      </c>
      <c r="T46" s="85">
        <v>-103892</v>
      </c>
      <c r="U46" s="85">
        <v>-995</v>
      </c>
      <c r="V46" s="85">
        <v>-2454</v>
      </c>
      <c r="W46" s="85">
        <v>0</v>
      </c>
      <c r="X46" s="85">
        <v>-161810</v>
      </c>
      <c r="Y46" s="85">
        <v>-6297</v>
      </c>
      <c r="Z46" s="85">
        <v>0</v>
      </c>
      <c r="AA46" s="85">
        <v>0</v>
      </c>
      <c r="AB46" s="85">
        <v>0</v>
      </c>
      <c r="AC46" s="86">
        <v>0</v>
      </c>
    </row>
    <row r="47" spans="1:29" ht="15" customHeight="1" x14ac:dyDescent="0.25">
      <c r="A47" s="7"/>
      <c r="B47" s="82" t="s">
        <v>215</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5"/>
    </row>
    <row r="48" spans="1:29" s="1" customFormat="1" ht="15" customHeight="1" x14ac:dyDescent="0.25">
      <c r="A48" s="7" t="s">
        <v>14</v>
      </c>
      <c r="B48" s="10" t="s">
        <v>216</v>
      </c>
      <c r="C48" s="75">
        <v>1179215</v>
      </c>
      <c r="D48" s="75">
        <v>513860</v>
      </c>
      <c r="E48" s="75">
        <v>15002</v>
      </c>
      <c r="F48" s="75">
        <v>17005</v>
      </c>
      <c r="G48" s="75">
        <v>767374</v>
      </c>
      <c r="H48" s="75">
        <v>400017</v>
      </c>
      <c r="I48" s="75">
        <v>0</v>
      </c>
      <c r="J48" s="75">
        <v>540</v>
      </c>
      <c r="K48" s="75">
        <v>141485</v>
      </c>
      <c r="L48" s="75">
        <v>400</v>
      </c>
      <c r="M48" s="75">
        <v>372776</v>
      </c>
      <c r="N48" s="75">
        <v>0</v>
      </c>
      <c r="O48" s="75">
        <v>4951961</v>
      </c>
      <c r="P48" s="75">
        <v>58815</v>
      </c>
      <c r="Q48" s="75">
        <v>2548148</v>
      </c>
      <c r="R48" s="75">
        <v>298459</v>
      </c>
      <c r="S48" s="75">
        <v>208041</v>
      </c>
      <c r="T48" s="75">
        <v>94827</v>
      </c>
      <c r="U48" s="75">
        <v>62825</v>
      </c>
      <c r="V48" s="75">
        <v>606616</v>
      </c>
      <c r="W48" s="75">
        <v>0</v>
      </c>
      <c r="X48" s="75">
        <v>1844536</v>
      </c>
      <c r="Y48" s="75">
        <v>142651</v>
      </c>
      <c r="Z48" s="75">
        <v>55386</v>
      </c>
      <c r="AA48" s="75">
        <v>3529113</v>
      </c>
      <c r="AB48" s="75">
        <v>196989</v>
      </c>
      <c r="AC48" s="76">
        <v>0</v>
      </c>
    </row>
    <row r="49" spans="1:29" s="1" customFormat="1" ht="15" customHeight="1" x14ac:dyDescent="0.25">
      <c r="A49" s="7"/>
      <c r="B49" s="12" t="s">
        <v>217</v>
      </c>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23"/>
    </row>
    <row r="50" spans="1:29" ht="15" customHeight="1" x14ac:dyDescent="0.25">
      <c r="A50" s="7"/>
      <c r="B50" s="79" t="s">
        <v>218</v>
      </c>
      <c r="C50" s="80">
        <v>0</v>
      </c>
      <c r="D50" s="80">
        <v>0</v>
      </c>
      <c r="E50" s="80">
        <v>0</v>
      </c>
      <c r="F50" s="80">
        <v>0</v>
      </c>
      <c r="G50" s="80">
        <v>0</v>
      </c>
      <c r="H50" s="80">
        <v>0</v>
      </c>
      <c r="I50" s="80">
        <v>0</v>
      </c>
      <c r="J50" s="80">
        <v>0</v>
      </c>
      <c r="K50" s="80">
        <v>0</v>
      </c>
      <c r="L50" s="80">
        <v>0</v>
      </c>
      <c r="M50" s="80">
        <v>22045</v>
      </c>
      <c r="N50" s="80">
        <v>0</v>
      </c>
      <c r="O50" s="80">
        <v>50000</v>
      </c>
      <c r="P50" s="80">
        <v>0</v>
      </c>
      <c r="Q50" s="80">
        <v>0</v>
      </c>
      <c r="R50" s="80">
        <v>0</v>
      </c>
      <c r="S50" s="80">
        <v>0</v>
      </c>
      <c r="T50" s="80">
        <v>0</v>
      </c>
      <c r="U50" s="80">
        <v>0</v>
      </c>
      <c r="V50" s="80">
        <v>0</v>
      </c>
      <c r="W50" s="80">
        <v>0</v>
      </c>
      <c r="X50" s="80">
        <v>0</v>
      </c>
      <c r="Y50" s="80">
        <v>0</v>
      </c>
      <c r="Z50" s="80">
        <v>9185</v>
      </c>
      <c r="AA50" s="80">
        <v>0</v>
      </c>
      <c r="AB50" s="80">
        <v>0</v>
      </c>
      <c r="AC50" s="81">
        <v>0</v>
      </c>
    </row>
    <row r="51" spans="1:29" ht="15" customHeight="1" x14ac:dyDescent="0.25">
      <c r="A51" s="7"/>
      <c r="B51" s="82" t="s">
        <v>219</v>
      </c>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5"/>
    </row>
    <row r="52" spans="1:29" ht="15" customHeight="1" x14ac:dyDescent="0.25">
      <c r="A52" s="7"/>
      <c r="B52" s="79" t="s">
        <v>220</v>
      </c>
      <c r="C52" s="85">
        <v>233294</v>
      </c>
      <c r="D52" s="85">
        <v>70968</v>
      </c>
      <c r="E52" s="85">
        <v>15000</v>
      </c>
      <c r="F52" s="85">
        <v>17005</v>
      </c>
      <c r="G52" s="85">
        <v>107442</v>
      </c>
      <c r="H52" s="85">
        <v>400017</v>
      </c>
      <c r="I52" s="85">
        <v>0</v>
      </c>
      <c r="J52" s="85">
        <v>500</v>
      </c>
      <c r="K52" s="85">
        <v>84945</v>
      </c>
      <c r="L52" s="85">
        <v>400</v>
      </c>
      <c r="M52" s="85">
        <v>27537</v>
      </c>
      <c r="N52" s="85">
        <v>0</v>
      </c>
      <c r="O52" s="85">
        <v>2139127</v>
      </c>
      <c r="P52" s="85">
        <v>12889</v>
      </c>
      <c r="Q52" s="85">
        <v>1637456</v>
      </c>
      <c r="R52" s="85">
        <v>298459</v>
      </c>
      <c r="S52" s="85">
        <v>208041</v>
      </c>
      <c r="T52" s="85">
        <v>30001</v>
      </c>
      <c r="U52" s="85">
        <v>62825</v>
      </c>
      <c r="V52" s="85">
        <v>594674</v>
      </c>
      <c r="W52" s="85">
        <v>0</v>
      </c>
      <c r="X52" s="85">
        <v>743548</v>
      </c>
      <c r="Y52" s="85">
        <v>0</v>
      </c>
      <c r="Z52" s="85">
        <v>400</v>
      </c>
      <c r="AA52" s="85">
        <v>0</v>
      </c>
      <c r="AB52" s="85">
        <v>24883</v>
      </c>
      <c r="AC52" s="86">
        <v>0</v>
      </c>
    </row>
    <row r="53" spans="1:29" ht="15" customHeight="1" x14ac:dyDescent="0.25">
      <c r="A53" s="7"/>
      <c r="B53" s="82" t="s">
        <v>153</v>
      </c>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5"/>
    </row>
    <row r="54" spans="1:29" ht="15" customHeight="1" x14ac:dyDescent="0.25">
      <c r="A54" s="7"/>
      <c r="B54" s="79" t="s">
        <v>221</v>
      </c>
      <c r="C54" s="80">
        <v>942630</v>
      </c>
      <c r="D54" s="80">
        <v>79044</v>
      </c>
      <c r="E54" s="80">
        <v>0</v>
      </c>
      <c r="F54" s="80">
        <v>0</v>
      </c>
      <c r="G54" s="80">
        <v>37429</v>
      </c>
      <c r="H54" s="80">
        <v>0</v>
      </c>
      <c r="I54" s="80">
        <v>0</v>
      </c>
      <c r="J54" s="80">
        <v>40</v>
      </c>
      <c r="K54" s="80">
        <v>0</v>
      </c>
      <c r="L54" s="80">
        <v>0</v>
      </c>
      <c r="M54" s="80">
        <v>102566</v>
      </c>
      <c r="N54" s="80">
        <v>0</v>
      </c>
      <c r="O54" s="80">
        <v>2222633</v>
      </c>
      <c r="P54" s="80">
        <v>0</v>
      </c>
      <c r="Q54" s="80">
        <v>528437</v>
      </c>
      <c r="R54" s="80">
        <v>0</v>
      </c>
      <c r="S54" s="80">
        <v>0</v>
      </c>
      <c r="T54" s="80">
        <v>5061</v>
      </c>
      <c r="U54" s="80">
        <v>0</v>
      </c>
      <c r="V54" s="80">
        <v>10000</v>
      </c>
      <c r="W54" s="80">
        <v>0</v>
      </c>
      <c r="X54" s="80">
        <v>45704</v>
      </c>
      <c r="Y54" s="80">
        <v>15077</v>
      </c>
      <c r="Z54" s="80">
        <v>0</v>
      </c>
      <c r="AA54" s="80">
        <v>0</v>
      </c>
      <c r="AB54" s="80">
        <v>73106</v>
      </c>
      <c r="AC54" s="81">
        <v>0</v>
      </c>
    </row>
    <row r="55" spans="1:29" ht="15" customHeight="1" x14ac:dyDescent="0.25">
      <c r="A55" s="7"/>
      <c r="B55" s="82" t="s">
        <v>222</v>
      </c>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5"/>
    </row>
    <row r="56" spans="1:29" ht="15" customHeight="1" x14ac:dyDescent="0.25">
      <c r="A56" s="7"/>
      <c r="B56" s="79" t="s">
        <v>223</v>
      </c>
      <c r="C56" s="85">
        <v>3291</v>
      </c>
      <c r="D56" s="85">
        <v>359025</v>
      </c>
      <c r="E56" s="85">
        <v>2</v>
      </c>
      <c r="F56" s="85">
        <v>0</v>
      </c>
      <c r="G56" s="85">
        <v>646736</v>
      </c>
      <c r="H56" s="85">
        <v>0</v>
      </c>
      <c r="I56" s="85">
        <v>0</v>
      </c>
      <c r="J56" s="85">
        <v>0</v>
      </c>
      <c r="K56" s="85">
        <v>51421</v>
      </c>
      <c r="L56" s="85">
        <v>0</v>
      </c>
      <c r="M56" s="85">
        <v>160086</v>
      </c>
      <c r="N56" s="85">
        <v>0</v>
      </c>
      <c r="O56" s="85">
        <v>552760</v>
      </c>
      <c r="P56" s="85">
        <v>45926</v>
      </c>
      <c r="Q56" s="85">
        <v>569155</v>
      </c>
      <c r="R56" s="85">
        <v>0</v>
      </c>
      <c r="S56" s="85">
        <v>0</v>
      </c>
      <c r="T56" s="85">
        <v>59765</v>
      </c>
      <c r="U56" s="85">
        <v>0</v>
      </c>
      <c r="V56" s="85">
        <v>1942</v>
      </c>
      <c r="W56" s="85">
        <v>0</v>
      </c>
      <c r="X56" s="85">
        <v>1055284</v>
      </c>
      <c r="Y56" s="85">
        <v>102995</v>
      </c>
      <c r="Z56" s="85">
        <v>45801</v>
      </c>
      <c r="AA56" s="85">
        <v>0</v>
      </c>
      <c r="AB56" s="85">
        <v>99000</v>
      </c>
      <c r="AC56" s="86">
        <v>0</v>
      </c>
    </row>
    <row r="57" spans="1:29" ht="15" customHeight="1" x14ac:dyDescent="0.25">
      <c r="A57" s="7"/>
      <c r="B57" s="82" t="s">
        <v>224</v>
      </c>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5"/>
    </row>
    <row r="58" spans="1:29" ht="15" customHeight="1" x14ac:dyDescent="0.25">
      <c r="A58" s="7"/>
      <c r="B58" s="79" t="s">
        <v>225</v>
      </c>
      <c r="C58" s="80">
        <v>0</v>
      </c>
      <c r="D58" s="80">
        <v>5163</v>
      </c>
      <c r="E58" s="80">
        <v>0</v>
      </c>
      <c r="F58" s="80">
        <v>0</v>
      </c>
      <c r="G58" s="80">
        <v>0</v>
      </c>
      <c r="H58" s="80">
        <v>0</v>
      </c>
      <c r="I58" s="80">
        <v>0</v>
      </c>
      <c r="J58" s="80">
        <v>0</v>
      </c>
      <c r="K58" s="80">
        <v>5119</v>
      </c>
      <c r="L58" s="80">
        <v>0</v>
      </c>
      <c r="M58" s="80">
        <v>61043</v>
      </c>
      <c r="N58" s="80">
        <v>0</v>
      </c>
      <c r="O58" s="80">
        <v>0</v>
      </c>
      <c r="P58" s="80">
        <v>0</v>
      </c>
      <c r="Q58" s="80">
        <v>0</v>
      </c>
      <c r="R58" s="80">
        <v>0</v>
      </c>
      <c r="S58" s="80">
        <v>0</v>
      </c>
      <c r="T58" s="80">
        <v>0</v>
      </c>
      <c r="U58" s="80">
        <v>0</v>
      </c>
      <c r="V58" s="80">
        <v>0</v>
      </c>
      <c r="W58" s="80">
        <v>0</v>
      </c>
      <c r="X58" s="80">
        <v>0</v>
      </c>
      <c r="Y58" s="80">
        <v>39976</v>
      </c>
      <c r="Z58" s="80">
        <v>0</v>
      </c>
      <c r="AA58" s="80">
        <v>0</v>
      </c>
      <c r="AB58" s="80">
        <v>0</v>
      </c>
      <c r="AC58" s="81">
        <v>0</v>
      </c>
    </row>
    <row r="59" spans="1:29" ht="15" customHeight="1" x14ac:dyDescent="0.25">
      <c r="A59" s="7"/>
      <c r="B59" s="82" t="s">
        <v>226</v>
      </c>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5"/>
    </row>
    <row r="60" spans="1:29" ht="15" customHeight="1" x14ac:dyDescent="0.25">
      <c r="A60" s="7"/>
      <c r="B60" s="79" t="s">
        <v>227</v>
      </c>
      <c r="C60" s="80">
        <v>0</v>
      </c>
      <c r="D60" s="80">
        <v>-340</v>
      </c>
      <c r="E60" s="80">
        <v>0</v>
      </c>
      <c r="F60" s="80">
        <v>0</v>
      </c>
      <c r="G60" s="80">
        <v>-24233</v>
      </c>
      <c r="H60" s="80">
        <v>0</v>
      </c>
      <c r="I60" s="80">
        <v>0</v>
      </c>
      <c r="J60" s="80">
        <v>0</v>
      </c>
      <c r="K60" s="80">
        <v>0</v>
      </c>
      <c r="L60" s="80">
        <v>0</v>
      </c>
      <c r="M60" s="80">
        <v>-501</v>
      </c>
      <c r="N60" s="80">
        <v>0</v>
      </c>
      <c r="O60" s="80">
        <v>-12559</v>
      </c>
      <c r="P60" s="80">
        <v>0</v>
      </c>
      <c r="Q60" s="80">
        <v>-186900</v>
      </c>
      <c r="R60" s="80">
        <v>0</v>
      </c>
      <c r="S60" s="80">
        <v>0</v>
      </c>
      <c r="T60" s="80">
        <v>0</v>
      </c>
      <c r="U60" s="80">
        <v>0</v>
      </c>
      <c r="V60" s="80">
        <v>0</v>
      </c>
      <c r="W60" s="80">
        <v>0</v>
      </c>
      <c r="X60" s="80">
        <v>0</v>
      </c>
      <c r="Y60" s="80">
        <v>-15397</v>
      </c>
      <c r="Z60" s="80">
        <v>0</v>
      </c>
      <c r="AA60" s="80">
        <v>0</v>
      </c>
      <c r="AB60" s="80">
        <v>0</v>
      </c>
      <c r="AC60" s="81">
        <v>0</v>
      </c>
    </row>
    <row r="61" spans="1:29" ht="15" customHeight="1" x14ac:dyDescent="0.25">
      <c r="A61" s="7"/>
      <c r="B61" s="82" t="s">
        <v>215</v>
      </c>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5"/>
    </row>
    <row r="62" spans="1:29" s="1" customFormat="1" ht="15" customHeight="1" x14ac:dyDescent="0.25">
      <c r="A62" s="7" t="s">
        <v>15</v>
      </c>
      <c r="B62" s="10" t="s">
        <v>228</v>
      </c>
      <c r="C62" s="98">
        <v>4060542</v>
      </c>
      <c r="D62" s="98">
        <v>20745653</v>
      </c>
      <c r="E62" s="98">
        <v>0</v>
      </c>
      <c r="F62" s="98">
        <v>76845</v>
      </c>
      <c r="G62" s="98">
        <v>35105791</v>
      </c>
      <c r="H62" s="98">
        <v>19997</v>
      </c>
      <c r="I62" s="98">
        <v>1508652</v>
      </c>
      <c r="J62" s="98">
        <v>376845</v>
      </c>
      <c r="K62" s="98">
        <v>373466</v>
      </c>
      <c r="L62" s="98">
        <v>237846</v>
      </c>
      <c r="M62" s="98">
        <v>14068976</v>
      </c>
      <c r="N62" s="98">
        <v>60909</v>
      </c>
      <c r="O62" s="98">
        <v>53179260</v>
      </c>
      <c r="P62" s="98">
        <v>356188</v>
      </c>
      <c r="Q62" s="98">
        <v>28272583</v>
      </c>
      <c r="R62" s="98">
        <v>355475</v>
      </c>
      <c r="S62" s="98">
        <v>157407</v>
      </c>
      <c r="T62" s="98">
        <v>7577775</v>
      </c>
      <c r="U62" s="98">
        <v>3387810</v>
      </c>
      <c r="V62" s="98">
        <v>5707681</v>
      </c>
      <c r="W62" s="98">
        <v>1231203</v>
      </c>
      <c r="X62" s="98">
        <v>31919424</v>
      </c>
      <c r="Y62" s="98">
        <v>469116</v>
      </c>
      <c r="Z62" s="98">
        <v>244537</v>
      </c>
      <c r="AA62" s="98">
        <v>954522</v>
      </c>
      <c r="AB62" s="98">
        <v>206010</v>
      </c>
      <c r="AC62" s="99">
        <v>0</v>
      </c>
    </row>
    <row r="63" spans="1:29" s="1" customFormat="1" ht="15" customHeight="1" x14ac:dyDescent="0.25">
      <c r="A63" s="7"/>
      <c r="B63" s="12" t="s">
        <v>229</v>
      </c>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23"/>
    </row>
    <row r="64" spans="1:29" ht="15" customHeight="1" x14ac:dyDescent="0.25">
      <c r="A64" s="7"/>
      <c r="B64" s="79" t="s">
        <v>230</v>
      </c>
      <c r="C64" s="80">
        <v>3316301</v>
      </c>
      <c r="D64" s="80">
        <v>15193487</v>
      </c>
      <c r="E64" s="80">
        <v>0</v>
      </c>
      <c r="F64" s="80">
        <v>76413</v>
      </c>
      <c r="G64" s="80">
        <v>33777806</v>
      </c>
      <c r="H64" s="80">
        <v>20035</v>
      </c>
      <c r="I64" s="80">
        <v>1559817</v>
      </c>
      <c r="J64" s="80">
        <v>25101</v>
      </c>
      <c r="K64" s="80">
        <v>277716</v>
      </c>
      <c r="L64" s="80">
        <v>116446</v>
      </c>
      <c r="M64" s="80">
        <v>9296606</v>
      </c>
      <c r="N64" s="80">
        <v>62600</v>
      </c>
      <c r="O64" s="80">
        <v>45328457</v>
      </c>
      <c r="P64" s="80">
        <v>365677</v>
      </c>
      <c r="Q64" s="80">
        <v>28243466</v>
      </c>
      <c r="R64" s="80">
        <v>358870</v>
      </c>
      <c r="S64" s="80">
        <v>155839</v>
      </c>
      <c r="T64" s="80">
        <v>7468326</v>
      </c>
      <c r="U64" s="80">
        <v>2936028</v>
      </c>
      <c r="V64" s="80">
        <v>5353686</v>
      </c>
      <c r="W64" s="80">
        <v>658497</v>
      </c>
      <c r="X64" s="80">
        <v>23900286</v>
      </c>
      <c r="Y64" s="80">
        <v>549580</v>
      </c>
      <c r="Z64" s="80">
        <v>244697</v>
      </c>
      <c r="AA64" s="80">
        <v>0</v>
      </c>
      <c r="AB64" s="80">
        <v>200071</v>
      </c>
      <c r="AC64" s="81">
        <v>0</v>
      </c>
    </row>
    <row r="65" spans="1:29" ht="15" customHeight="1" x14ac:dyDescent="0.25">
      <c r="A65" s="7"/>
      <c r="B65" s="82" t="s">
        <v>231</v>
      </c>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5"/>
    </row>
    <row r="66" spans="1:29" ht="15" customHeight="1" x14ac:dyDescent="0.25">
      <c r="A66" s="7"/>
      <c r="B66" s="79" t="s">
        <v>232</v>
      </c>
      <c r="C66" s="85">
        <v>0</v>
      </c>
      <c r="D66" s="85">
        <v>4831374</v>
      </c>
      <c r="E66" s="85">
        <v>0</v>
      </c>
      <c r="F66" s="85">
        <v>0</v>
      </c>
      <c r="G66" s="85">
        <v>62773</v>
      </c>
      <c r="H66" s="85">
        <v>0</v>
      </c>
      <c r="I66" s="85">
        <v>0</v>
      </c>
      <c r="J66" s="85">
        <v>0</v>
      </c>
      <c r="K66" s="85">
        <v>0</v>
      </c>
      <c r="L66" s="85">
        <v>15858</v>
      </c>
      <c r="M66" s="85">
        <v>3938592</v>
      </c>
      <c r="N66" s="85">
        <v>0</v>
      </c>
      <c r="O66" s="85">
        <v>4267084</v>
      </c>
      <c r="P66" s="85">
        <v>0</v>
      </c>
      <c r="Q66" s="85">
        <v>115486</v>
      </c>
      <c r="R66" s="85">
        <v>0</v>
      </c>
      <c r="S66" s="85">
        <v>0</v>
      </c>
      <c r="T66" s="85">
        <v>0</v>
      </c>
      <c r="U66" s="85">
        <v>0</v>
      </c>
      <c r="V66" s="85">
        <v>0</v>
      </c>
      <c r="W66" s="85">
        <v>578020</v>
      </c>
      <c r="X66" s="85">
        <v>4832424</v>
      </c>
      <c r="Y66" s="85">
        <v>0</v>
      </c>
      <c r="Z66" s="85">
        <v>0</v>
      </c>
      <c r="AA66" s="85">
        <v>0</v>
      </c>
      <c r="AB66" s="85">
        <v>0</v>
      </c>
      <c r="AC66" s="86">
        <v>0</v>
      </c>
    </row>
    <row r="67" spans="1:29" ht="15" customHeight="1" x14ac:dyDescent="0.25">
      <c r="A67" s="7"/>
      <c r="B67" s="82" t="s">
        <v>233</v>
      </c>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5"/>
    </row>
    <row r="68" spans="1:29" ht="15" customHeight="1" x14ac:dyDescent="0.25">
      <c r="A68" s="7"/>
      <c r="B68" s="79" t="s">
        <v>234</v>
      </c>
      <c r="C68" s="85">
        <v>784378</v>
      </c>
      <c r="D68" s="85">
        <v>598364</v>
      </c>
      <c r="E68" s="85">
        <v>0</v>
      </c>
      <c r="F68" s="85">
        <v>0</v>
      </c>
      <c r="G68" s="85">
        <v>1966115</v>
      </c>
      <c r="H68" s="85">
        <v>0</v>
      </c>
      <c r="I68" s="85">
        <v>0</v>
      </c>
      <c r="J68" s="85">
        <v>351778</v>
      </c>
      <c r="K68" s="85">
        <v>98156</v>
      </c>
      <c r="L68" s="85">
        <v>110347</v>
      </c>
      <c r="M68" s="85">
        <v>846573</v>
      </c>
      <c r="N68" s="85">
        <v>0</v>
      </c>
      <c r="O68" s="85">
        <v>4595890</v>
      </c>
      <c r="P68" s="85">
        <v>9313</v>
      </c>
      <c r="Q68" s="85">
        <v>0</v>
      </c>
      <c r="R68" s="85">
        <v>0</v>
      </c>
      <c r="S68" s="85">
        <v>0</v>
      </c>
      <c r="T68" s="85">
        <v>293227</v>
      </c>
      <c r="U68" s="85">
        <v>486633</v>
      </c>
      <c r="V68" s="85">
        <v>354329</v>
      </c>
      <c r="W68" s="85">
        <v>2748</v>
      </c>
      <c r="X68" s="85">
        <v>3893008</v>
      </c>
      <c r="Y68" s="85">
        <v>0</v>
      </c>
      <c r="Z68" s="85">
        <v>0</v>
      </c>
      <c r="AA68" s="85">
        <v>0</v>
      </c>
      <c r="AB68" s="85">
        <v>0</v>
      </c>
      <c r="AC68" s="86">
        <v>0</v>
      </c>
    </row>
    <row r="69" spans="1:29" ht="15" customHeight="1" x14ac:dyDescent="0.25">
      <c r="A69" s="7"/>
      <c r="B69" s="82" t="s">
        <v>235</v>
      </c>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5"/>
    </row>
    <row r="70" spans="1:29" ht="15" customHeight="1" x14ac:dyDescent="0.25">
      <c r="A70" s="7"/>
      <c r="B70" s="79" t="s">
        <v>236</v>
      </c>
      <c r="C70" s="80">
        <v>143426</v>
      </c>
      <c r="D70" s="80">
        <v>850021</v>
      </c>
      <c r="E70" s="80">
        <v>0</v>
      </c>
      <c r="F70" s="80">
        <v>612</v>
      </c>
      <c r="G70" s="80">
        <v>3733796</v>
      </c>
      <c r="H70" s="80">
        <v>618</v>
      </c>
      <c r="I70" s="80">
        <v>197707</v>
      </c>
      <c r="J70" s="80">
        <v>200</v>
      </c>
      <c r="K70" s="80">
        <v>65516</v>
      </c>
      <c r="L70" s="80">
        <v>36675</v>
      </c>
      <c r="M70" s="80">
        <v>1302999</v>
      </c>
      <c r="N70" s="80">
        <v>18601</v>
      </c>
      <c r="O70" s="80">
        <v>4949706</v>
      </c>
      <c r="P70" s="80">
        <v>13384</v>
      </c>
      <c r="Q70" s="80">
        <v>5351424</v>
      </c>
      <c r="R70" s="80">
        <v>18555</v>
      </c>
      <c r="S70" s="80">
        <v>3239</v>
      </c>
      <c r="T70" s="80">
        <v>668091</v>
      </c>
      <c r="U70" s="80">
        <v>280100</v>
      </c>
      <c r="V70" s="80">
        <v>377760</v>
      </c>
      <c r="W70" s="80">
        <v>83831</v>
      </c>
      <c r="X70" s="80">
        <v>1348921</v>
      </c>
      <c r="Y70" s="80">
        <v>73395</v>
      </c>
      <c r="Z70" s="80">
        <v>0</v>
      </c>
      <c r="AA70" s="80">
        <v>0</v>
      </c>
      <c r="AB70" s="80">
        <v>24927</v>
      </c>
      <c r="AC70" s="81">
        <v>0</v>
      </c>
    </row>
    <row r="71" spans="1:29" ht="15" customHeight="1" x14ac:dyDescent="0.25">
      <c r="A71" s="7"/>
      <c r="B71" s="82" t="s">
        <v>237</v>
      </c>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5"/>
    </row>
    <row r="72" spans="1:29" ht="15" customHeight="1" x14ac:dyDescent="0.25">
      <c r="A72" s="7"/>
      <c r="B72" s="79" t="s">
        <v>238</v>
      </c>
      <c r="C72" s="80">
        <v>-183563</v>
      </c>
      <c r="D72" s="80">
        <v>-727593</v>
      </c>
      <c r="E72" s="80">
        <v>0</v>
      </c>
      <c r="F72" s="80">
        <v>-180</v>
      </c>
      <c r="G72" s="80">
        <v>-4434699</v>
      </c>
      <c r="H72" s="80">
        <v>-656</v>
      </c>
      <c r="I72" s="80">
        <v>-248872</v>
      </c>
      <c r="J72" s="80">
        <v>-234</v>
      </c>
      <c r="K72" s="80">
        <v>-67922</v>
      </c>
      <c r="L72" s="80">
        <v>-41480</v>
      </c>
      <c r="M72" s="80">
        <v>-1315794</v>
      </c>
      <c r="N72" s="80">
        <v>-20292</v>
      </c>
      <c r="O72" s="80">
        <v>-5961877</v>
      </c>
      <c r="P72" s="80">
        <v>-32186</v>
      </c>
      <c r="Q72" s="80">
        <v>-5437793</v>
      </c>
      <c r="R72" s="80">
        <v>-21950</v>
      </c>
      <c r="S72" s="80">
        <v>-1671</v>
      </c>
      <c r="T72" s="80">
        <v>-851869</v>
      </c>
      <c r="U72" s="80">
        <v>-314951</v>
      </c>
      <c r="V72" s="80">
        <v>-378094</v>
      </c>
      <c r="W72" s="80">
        <v>-91893</v>
      </c>
      <c r="X72" s="80">
        <v>-2055215</v>
      </c>
      <c r="Y72" s="80">
        <v>-153859</v>
      </c>
      <c r="Z72" s="80">
        <v>-160</v>
      </c>
      <c r="AA72" s="80">
        <v>-127205</v>
      </c>
      <c r="AB72" s="80">
        <v>-18988</v>
      </c>
      <c r="AC72" s="81">
        <v>0</v>
      </c>
    </row>
    <row r="73" spans="1:29" ht="15" customHeight="1" x14ac:dyDescent="0.25">
      <c r="A73" s="7"/>
      <c r="B73" s="82" t="s">
        <v>42</v>
      </c>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5"/>
    </row>
    <row r="74" spans="1:29" s="1" customFormat="1" ht="15" customHeight="1" x14ac:dyDescent="0.25">
      <c r="A74" s="7" t="s">
        <v>16</v>
      </c>
      <c r="B74" s="10" t="s">
        <v>239</v>
      </c>
      <c r="C74" s="98">
        <v>74537</v>
      </c>
      <c r="D74" s="98">
        <v>0</v>
      </c>
      <c r="E74" s="98">
        <v>0</v>
      </c>
      <c r="F74" s="98">
        <v>0</v>
      </c>
      <c r="G74" s="98">
        <v>427363</v>
      </c>
      <c r="H74" s="98">
        <v>0</v>
      </c>
      <c r="I74" s="98">
        <v>28456</v>
      </c>
      <c r="J74" s="98">
        <v>0</v>
      </c>
      <c r="K74" s="98">
        <v>0</v>
      </c>
      <c r="L74" s="98">
        <v>100115</v>
      </c>
      <c r="M74" s="98">
        <v>26130</v>
      </c>
      <c r="N74" s="98">
        <v>0</v>
      </c>
      <c r="O74" s="98">
        <v>0</v>
      </c>
      <c r="P74" s="98">
        <v>0</v>
      </c>
      <c r="Q74" s="98">
        <v>0</v>
      </c>
      <c r="R74" s="98">
        <v>0</v>
      </c>
      <c r="S74" s="98">
        <v>0</v>
      </c>
      <c r="T74" s="98">
        <v>142920</v>
      </c>
      <c r="U74" s="98">
        <v>0</v>
      </c>
      <c r="V74" s="98">
        <v>0</v>
      </c>
      <c r="W74" s="98">
        <v>622059</v>
      </c>
      <c r="X74" s="98">
        <v>0</v>
      </c>
      <c r="Y74" s="98">
        <v>0</v>
      </c>
      <c r="Z74" s="98">
        <v>0</v>
      </c>
      <c r="AA74" s="98">
        <v>0</v>
      </c>
      <c r="AB74" s="98">
        <v>0</v>
      </c>
      <c r="AC74" s="99">
        <v>0</v>
      </c>
    </row>
    <row r="75" spans="1:29" s="1" customFormat="1" ht="15" customHeight="1" x14ac:dyDescent="0.25">
      <c r="A75" s="7"/>
      <c r="B75" s="12" t="s">
        <v>240</v>
      </c>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23"/>
    </row>
    <row r="76" spans="1:29" ht="15" customHeight="1" x14ac:dyDescent="0.25">
      <c r="A76" s="7"/>
      <c r="B76" s="79" t="s">
        <v>241</v>
      </c>
      <c r="C76" s="80">
        <v>57363</v>
      </c>
      <c r="D76" s="80">
        <v>0</v>
      </c>
      <c r="E76" s="80">
        <v>0</v>
      </c>
      <c r="F76" s="80">
        <v>0</v>
      </c>
      <c r="G76" s="80">
        <v>50597</v>
      </c>
      <c r="H76" s="80">
        <v>0</v>
      </c>
      <c r="I76" s="80">
        <v>0</v>
      </c>
      <c r="J76" s="80">
        <v>0</v>
      </c>
      <c r="K76" s="80">
        <v>0</v>
      </c>
      <c r="L76" s="80">
        <v>75029</v>
      </c>
      <c r="M76" s="80">
        <v>26130</v>
      </c>
      <c r="N76" s="80">
        <v>0</v>
      </c>
      <c r="O76" s="80">
        <v>0</v>
      </c>
      <c r="P76" s="80">
        <v>0</v>
      </c>
      <c r="Q76" s="80">
        <v>0</v>
      </c>
      <c r="R76" s="80">
        <v>0</v>
      </c>
      <c r="S76" s="80">
        <v>0</v>
      </c>
      <c r="T76" s="80">
        <v>142920</v>
      </c>
      <c r="U76" s="80">
        <v>0</v>
      </c>
      <c r="V76" s="80">
        <v>0</v>
      </c>
      <c r="W76" s="80">
        <v>0</v>
      </c>
      <c r="X76" s="80">
        <v>0</v>
      </c>
      <c r="Y76" s="80">
        <v>0</v>
      </c>
      <c r="Z76" s="80">
        <v>0</v>
      </c>
      <c r="AA76" s="80">
        <v>0</v>
      </c>
      <c r="AB76" s="80">
        <v>0</v>
      </c>
      <c r="AC76" s="81">
        <v>0</v>
      </c>
    </row>
    <row r="77" spans="1:29" ht="15" customHeight="1" x14ac:dyDescent="0.25">
      <c r="A77" s="7"/>
      <c r="B77" s="82" t="s">
        <v>193</v>
      </c>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5"/>
    </row>
    <row r="78" spans="1:29" ht="15" customHeight="1" x14ac:dyDescent="0.25">
      <c r="A78" s="7"/>
      <c r="B78" s="79" t="s">
        <v>242</v>
      </c>
      <c r="C78" s="80">
        <v>17174</v>
      </c>
      <c r="D78" s="80">
        <v>0</v>
      </c>
      <c r="E78" s="80">
        <v>0</v>
      </c>
      <c r="F78" s="80">
        <v>0</v>
      </c>
      <c r="G78" s="80">
        <v>376766</v>
      </c>
      <c r="H78" s="80">
        <v>0</v>
      </c>
      <c r="I78" s="80">
        <v>28456</v>
      </c>
      <c r="J78" s="80">
        <v>0</v>
      </c>
      <c r="K78" s="80">
        <v>0</v>
      </c>
      <c r="L78" s="80">
        <v>27317</v>
      </c>
      <c r="M78" s="80">
        <v>0</v>
      </c>
      <c r="N78" s="80">
        <v>0</v>
      </c>
      <c r="O78" s="80">
        <v>0</v>
      </c>
      <c r="P78" s="80">
        <v>0</v>
      </c>
      <c r="Q78" s="80">
        <v>0</v>
      </c>
      <c r="R78" s="80">
        <v>0</v>
      </c>
      <c r="S78" s="80">
        <v>0</v>
      </c>
      <c r="T78" s="80">
        <v>0</v>
      </c>
      <c r="U78" s="80">
        <v>0</v>
      </c>
      <c r="V78" s="80">
        <v>0</v>
      </c>
      <c r="W78" s="80">
        <v>622059</v>
      </c>
      <c r="X78" s="80">
        <v>0</v>
      </c>
      <c r="Y78" s="80">
        <v>0</v>
      </c>
      <c r="Z78" s="80">
        <v>0</v>
      </c>
      <c r="AA78" s="80">
        <v>0</v>
      </c>
      <c r="AB78" s="80">
        <v>0</v>
      </c>
      <c r="AC78" s="81">
        <v>0</v>
      </c>
    </row>
    <row r="79" spans="1:29" ht="15" customHeight="1" x14ac:dyDescent="0.25">
      <c r="A79" s="7"/>
      <c r="B79" s="82" t="s">
        <v>195</v>
      </c>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5"/>
    </row>
    <row r="80" spans="1:29" ht="15" customHeight="1" x14ac:dyDescent="0.25">
      <c r="A80" s="7"/>
      <c r="B80" s="79" t="s">
        <v>243</v>
      </c>
      <c r="C80" s="80">
        <v>0</v>
      </c>
      <c r="D80" s="80">
        <v>0</v>
      </c>
      <c r="E80" s="80">
        <v>0</v>
      </c>
      <c r="F80" s="80">
        <v>0</v>
      </c>
      <c r="G80" s="80">
        <v>0</v>
      </c>
      <c r="H80" s="80">
        <v>0</v>
      </c>
      <c r="I80" s="80">
        <v>0</v>
      </c>
      <c r="J80" s="80">
        <v>0</v>
      </c>
      <c r="K80" s="80">
        <v>0</v>
      </c>
      <c r="L80" s="80">
        <v>-2231</v>
      </c>
      <c r="M80" s="80">
        <v>0</v>
      </c>
      <c r="N80" s="80">
        <v>0</v>
      </c>
      <c r="O80" s="80">
        <v>0</v>
      </c>
      <c r="P80" s="80">
        <v>0</v>
      </c>
      <c r="Q80" s="80">
        <v>0</v>
      </c>
      <c r="R80" s="80">
        <v>0</v>
      </c>
      <c r="S80" s="80">
        <v>0</v>
      </c>
      <c r="T80" s="80">
        <v>0</v>
      </c>
      <c r="U80" s="80">
        <v>0</v>
      </c>
      <c r="V80" s="80">
        <v>0</v>
      </c>
      <c r="W80" s="80">
        <v>0</v>
      </c>
      <c r="X80" s="80">
        <v>0</v>
      </c>
      <c r="Y80" s="80">
        <v>0</v>
      </c>
      <c r="Z80" s="80">
        <v>0</v>
      </c>
      <c r="AA80" s="80">
        <v>0</v>
      </c>
      <c r="AB80" s="80">
        <v>0</v>
      </c>
      <c r="AC80" s="81">
        <v>0</v>
      </c>
    </row>
    <row r="81" spans="1:29" ht="15" customHeight="1" x14ac:dyDescent="0.25">
      <c r="A81" s="7"/>
      <c r="B81" s="82" t="s">
        <v>215</v>
      </c>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5"/>
    </row>
    <row r="82" spans="1:29" ht="15" customHeight="1" x14ac:dyDescent="0.25">
      <c r="A82" s="7" t="s">
        <v>17</v>
      </c>
      <c r="B82" s="10" t="s">
        <v>244</v>
      </c>
      <c r="C82" s="98">
        <v>0</v>
      </c>
      <c r="D82" s="98">
        <v>0</v>
      </c>
      <c r="E82" s="98">
        <v>0</v>
      </c>
      <c r="F82" s="98">
        <v>0</v>
      </c>
      <c r="G82" s="98">
        <v>0</v>
      </c>
      <c r="H82" s="98">
        <v>0</v>
      </c>
      <c r="I82" s="98">
        <v>0</v>
      </c>
      <c r="J82" s="98">
        <v>0</v>
      </c>
      <c r="K82" s="98">
        <v>0</v>
      </c>
      <c r="L82" s="98">
        <v>0</v>
      </c>
      <c r="M82" s="98">
        <v>0</v>
      </c>
      <c r="N82" s="98">
        <v>0</v>
      </c>
      <c r="O82" s="98">
        <v>770711</v>
      </c>
      <c r="P82" s="98">
        <v>0</v>
      </c>
      <c r="Q82" s="98">
        <v>0</v>
      </c>
      <c r="R82" s="98">
        <v>0</v>
      </c>
      <c r="S82" s="98">
        <v>0</v>
      </c>
      <c r="T82" s="98">
        <v>0</v>
      </c>
      <c r="U82" s="98">
        <v>0</v>
      </c>
      <c r="V82" s="98">
        <v>0</v>
      </c>
      <c r="W82" s="98">
        <v>0</v>
      </c>
      <c r="X82" s="98">
        <v>0</v>
      </c>
      <c r="Y82" s="98">
        <v>0</v>
      </c>
      <c r="Z82" s="98">
        <v>0</v>
      </c>
      <c r="AA82" s="98">
        <v>0</v>
      </c>
      <c r="AB82" s="98">
        <v>0</v>
      </c>
      <c r="AC82" s="99">
        <v>0</v>
      </c>
    </row>
    <row r="83" spans="1:29" ht="15" customHeight="1" x14ac:dyDescent="0.25">
      <c r="A83" s="7"/>
      <c r="B83" s="12" t="s">
        <v>245</v>
      </c>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5"/>
    </row>
    <row r="84" spans="1:29" s="1" customFormat="1" ht="15" customHeight="1" x14ac:dyDescent="0.25">
      <c r="A84" s="7" t="s">
        <v>18</v>
      </c>
      <c r="B84" s="10" t="s">
        <v>246</v>
      </c>
      <c r="C84" s="98">
        <v>0</v>
      </c>
      <c r="D84" s="98">
        <v>91570</v>
      </c>
      <c r="E84" s="98">
        <v>0</v>
      </c>
      <c r="F84" s="98">
        <v>0</v>
      </c>
      <c r="G84" s="98">
        <v>39264</v>
      </c>
      <c r="H84" s="98">
        <v>0</v>
      </c>
      <c r="I84" s="98">
        <v>15</v>
      </c>
      <c r="J84" s="98">
        <v>1962</v>
      </c>
      <c r="K84" s="98">
        <v>0</v>
      </c>
      <c r="L84" s="98">
        <v>0</v>
      </c>
      <c r="M84" s="98">
        <v>9</v>
      </c>
      <c r="N84" s="98">
        <v>0</v>
      </c>
      <c r="O84" s="98">
        <v>46468</v>
      </c>
      <c r="P84" s="98">
        <v>0</v>
      </c>
      <c r="Q84" s="98">
        <v>322055</v>
      </c>
      <c r="R84" s="98">
        <v>0</v>
      </c>
      <c r="S84" s="98">
        <v>0</v>
      </c>
      <c r="T84" s="98">
        <v>0</v>
      </c>
      <c r="U84" s="98">
        <v>369</v>
      </c>
      <c r="V84" s="98">
        <v>1055</v>
      </c>
      <c r="W84" s="98">
        <v>0</v>
      </c>
      <c r="X84" s="98">
        <v>130292</v>
      </c>
      <c r="Y84" s="98">
        <v>34</v>
      </c>
      <c r="Z84" s="98">
        <v>0</v>
      </c>
      <c r="AA84" s="98">
        <v>15638</v>
      </c>
      <c r="AB84" s="98">
        <v>0</v>
      </c>
      <c r="AC84" s="99">
        <v>0</v>
      </c>
    </row>
    <row r="85" spans="1:29" s="1" customFormat="1" ht="15" customHeight="1" x14ac:dyDescent="0.25">
      <c r="A85" s="7"/>
      <c r="B85" s="12" t="s">
        <v>247</v>
      </c>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23"/>
    </row>
    <row r="86" spans="1:29" s="1" customFormat="1" ht="15" customHeight="1" x14ac:dyDescent="0.25">
      <c r="A86" s="7" t="s">
        <v>19</v>
      </c>
      <c r="B86" s="10" t="s">
        <v>248</v>
      </c>
      <c r="C86" s="98">
        <v>4665</v>
      </c>
      <c r="D86" s="98">
        <v>0</v>
      </c>
      <c r="E86" s="98">
        <v>0</v>
      </c>
      <c r="F86" s="98">
        <v>86</v>
      </c>
      <c r="G86" s="98">
        <v>1256442</v>
      </c>
      <c r="H86" s="98">
        <v>0</v>
      </c>
      <c r="I86" s="98">
        <v>110597</v>
      </c>
      <c r="J86" s="98">
        <v>0</v>
      </c>
      <c r="K86" s="98">
        <v>187</v>
      </c>
      <c r="L86" s="98">
        <v>25588</v>
      </c>
      <c r="M86" s="98">
        <v>733865</v>
      </c>
      <c r="N86" s="98">
        <v>20200</v>
      </c>
      <c r="O86" s="98">
        <v>386813</v>
      </c>
      <c r="P86" s="98">
        <v>0</v>
      </c>
      <c r="Q86" s="98">
        <v>1252050</v>
      </c>
      <c r="R86" s="98">
        <v>9594</v>
      </c>
      <c r="S86" s="98">
        <v>14</v>
      </c>
      <c r="T86" s="98">
        <v>445441</v>
      </c>
      <c r="U86" s="98">
        <v>364</v>
      </c>
      <c r="V86" s="98">
        <v>0</v>
      </c>
      <c r="W86" s="98">
        <v>402</v>
      </c>
      <c r="X86" s="98">
        <v>187628</v>
      </c>
      <c r="Y86" s="98">
        <v>3600</v>
      </c>
      <c r="Z86" s="98">
        <v>0</v>
      </c>
      <c r="AA86" s="98">
        <v>4538077</v>
      </c>
      <c r="AB86" s="98">
        <v>2391</v>
      </c>
      <c r="AC86" s="99">
        <v>0</v>
      </c>
    </row>
    <row r="87" spans="1:29" s="1" customFormat="1" ht="15" customHeight="1" x14ac:dyDescent="0.25">
      <c r="A87" s="7"/>
      <c r="B87" s="12" t="s">
        <v>249</v>
      </c>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23"/>
    </row>
    <row r="88" spans="1:29" ht="15" customHeight="1" x14ac:dyDescent="0.25">
      <c r="A88" s="7"/>
      <c r="B88" s="79" t="s">
        <v>250</v>
      </c>
      <c r="C88" s="80">
        <v>4665</v>
      </c>
      <c r="D88" s="80">
        <v>0</v>
      </c>
      <c r="E88" s="80">
        <v>0</v>
      </c>
      <c r="F88" s="80">
        <v>86</v>
      </c>
      <c r="G88" s="80">
        <v>1576236</v>
      </c>
      <c r="H88" s="80">
        <v>0</v>
      </c>
      <c r="I88" s="80">
        <v>125117</v>
      </c>
      <c r="J88" s="80">
        <v>0</v>
      </c>
      <c r="K88" s="80">
        <v>187</v>
      </c>
      <c r="L88" s="80">
        <v>34613</v>
      </c>
      <c r="M88" s="80">
        <v>866484</v>
      </c>
      <c r="N88" s="80">
        <v>24798</v>
      </c>
      <c r="O88" s="80">
        <v>507934</v>
      </c>
      <c r="P88" s="80">
        <v>0</v>
      </c>
      <c r="Q88" s="80">
        <v>1681269</v>
      </c>
      <c r="R88" s="80">
        <v>10854</v>
      </c>
      <c r="S88" s="80">
        <v>14</v>
      </c>
      <c r="T88" s="80">
        <v>522796</v>
      </c>
      <c r="U88" s="80">
        <v>725</v>
      </c>
      <c r="V88" s="80">
        <v>0</v>
      </c>
      <c r="W88" s="80">
        <v>402</v>
      </c>
      <c r="X88" s="80">
        <v>306416</v>
      </c>
      <c r="Y88" s="80">
        <v>3600</v>
      </c>
      <c r="Z88" s="80">
        <v>0</v>
      </c>
      <c r="AA88" s="80">
        <v>0</v>
      </c>
      <c r="AB88" s="80">
        <v>5683</v>
      </c>
      <c r="AC88" s="81">
        <v>0</v>
      </c>
    </row>
    <row r="89" spans="1:29" ht="15" customHeight="1" x14ac:dyDescent="0.25">
      <c r="A89" s="7"/>
      <c r="B89" s="35" t="s">
        <v>251</v>
      </c>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5"/>
    </row>
    <row r="90" spans="1:29" ht="15" customHeight="1" x14ac:dyDescent="0.25">
      <c r="A90" s="7"/>
      <c r="B90" s="79" t="s">
        <v>252</v>
      </c>
      <c r="C90" s="85">
        <v>0</v>
      </c>
      <c r="D90" s="85">
        <v>0</v>
      </c>
      <c r="E90" s="85">
        <v>0</v>
      </c>
      <c r="F90" s="85">
        <v>0</v>
      </c>
      <c r="G90" s="85">
        <v>-319794</v>
      </c>
      <c r="H90" s="85">
        <v>0</v>
      </c>
      <c r="I90" s="85">
        <v>-14520</v>
      </c>
      <c r="J90" s="85">
        <v>0</v>
      </c>
      <c r="K90" s="85">
        <v>0</v>
      </c>
      <c r="L90" s="85">
        <v>-9025</v>
      </c>
      <c r="M90" s="85">
        <v>-132619</v>
      </c>
      <c r="N90" s="85">
        <v>-4598</v>
      </c>
      <c r="O90" s="85">
        <v>-121121</v>
      </c>
      <c r="P90" s="85">
        <v>0</v>
      </c>
      <c r="Q90" s="85">
        <v>-429219</v>
      </c>
      <c r="R90" s="85">
        <v>-1260</v>
      </c>
      <c r="S90" s="85">
        <v>0</v>
      </c>
      <c r="T90" s="85">
        <v>-77355</v>
      </c>
      <c r="U90" s="85">
        <v>-361</v>
      </c>
      <c r="V90" s="85">
        <v>0</v>
      </c>
      <c r="W90" s="85">
        <v>0</v>
      </c>
      <c r="X90" s="85">
        <v>-118788</v>
      </c>
      <c r="Y90" s="85">
        <v>0</v>
      </c>
      <c r="Z90" s="85">
        <v>0</v>
      </c>
      <c r="AA90" s="85">
        <v>0</v>
      </c>
      <c r="AB90" s="85">
        <v>-3292</v>
      </c>
      <c r="AC90" s="86">
        <v>0</v>
      </c>
    </row>
    <row r="91" spans="1:29" ht="15" customHeight="1" x14ac:dyDescent="0.25">
      <c r="A91" s="7"/>
      <c r="B91" s="35" t="s">
        <v>215</v>
      </c>
      <c r="C91" s="124"/>
      <c r="D91" s="124"/>
      <c r="E91" s="124"/>
      <c r="F91" s="124"/>
      <c r="G91" s="124"/>
      <c r="H91" s="124"/>
      <c r="I91" s="124"/>
      <c r="J91" s="124"/>
      <c r="K91" s="124"/>
      <c r="L91" s="124"/>
      <c r="M91" s="124"/>
      <c r="N91" s="124"/>
      <c r="O91" s="124"/>
      <c r="P91" s="124"/>
      <c r="Q91" s="124"/>
      <c r="R91" s="124"/>
      <c r="S91" s="124"/>
      <c r="T91" s="124"/>
      <c r="U91" s="124"/>
      <c r="V91" s="124"/>
      <c r="W91" s="124"/>
      <c r="X91" s="124"/>
      <c r="Y91" s="124"/>
      <c r="Z91" s="124"/>
      <c r="AA91" s="124"/>
      <c r="AB91" s="124"/>
      <c r="AC91" s="125"/>
    </row>
    <row r="92" spans="1:29" s="1" customFormat="1" ht="15" customHeight="1" x14ac:dyDescent="0.25">
      <c r="A92" s="7" t="s">
        <v>20</v>
      </c>
      <c r="B92" s="10" t="s">
        <v>253</v>
      </c>
      <c r="C92" s="75">
        <v>0</v>
      </c>
      <c r="D92" s="75">
        <v>0</v>
      </c>
      <c r="E92" s="75">
        <v>0</v>
      </c>
      <c r="F92" s="75">
        <v>0</v>
      </c>
      <c r="G92" s="75">
        <v>209685</v>
      </c>
      <c r="H92" s="75">
        <v>0</v>
      </c>
      <c r="I92" s="75">
        <v>0</v>
      </c>
      <c r="J92" s="75">
        <v>0</v>
      </c>
      <c r="K92" s="75">
        <v>569</v>
      </c>
      <c r="L92" s="75">
        <v>0</v>
      </c>
      <c r="M92" s="75">
        <v>0</v>
      </c>
      <c r="N92" s="75">
        <v>0</v>
      </c>
      <c r="O92" s="75">
        <v>3001</v>
      </c>
      <c r="P92" s="75">
        <v>0</v>
      </c>
      <c r="Q92" s="75">
        <v>0</v>
      </c>
      <c r="R92" s="75">
        <v>0</v>
      </c>
      <c r="S92" s="75">
        <v>0</v>
      </c>
      <c r="T92" s="75">
        <v>0</v>
      </c>
      <c r="U92" s="75">
        <v>0</v>
      </c>
      <c r="V92" s="75">
        <v>0</v>
      </c>
      <c r="W92" s="75">
        <v>0</v>
      </c>
      <c r="X92" s="75">
        <v>0</v>
      </c>
      <c r="Y92" s="75">
        <v>0</v>
      </c>
      <c r="Z92" s="75">
        <v>0</v>
      </c>
      <c r="AA92" s="75">
        <v>0</v>
      </c>
      <c r="AB92" s="75">
        <v>0</v>
      </c>
      <c r="AC92" s="76">
        <v>0</v>
      </c>
    </row>
    <row r="93" spans="1:29" s="1" customFormat="1" ht="15" customHeight="1" x14ac:dyDescent="0.25">
      <c r="A93" s="7"/>
      <c r="B93" s="12" t="s">
        <v>254</v>
      </c>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23"/>
    </row>
    <row r="94" spans="1:29" ht="15" customHeight="1" x14ac:dyDescent="0.25">
      <c r="A94" s="7"/>
      <c r="B94" s="79" t="s">
        <v>255</v>
      </c>
      <c r="C94" s="80">
        <v>0</v>
      </c>
      <c r="D94" s="80">
        <v>0</v>
      </c>
      <c r="E94" s="80">
        <v>0</v>
      </c>
      <c r="F94" s="80">
        <v>0</v>
      </c>
      <c r="G94" s="80">
        <v>976539</v>
      </c>
      <c r="H94" s="80">
        <v>0</v>
      </c>
      <c r="I94" s="80">
        <v>3798</v>
      </c>
      <c r="J94" s="80">
        <v>0</v>
      </c>
      <c r="K94" s="80">
        <v>673</v>
      </c>
      <c r="L94" s="80">
        <v>0</v>
      </c>
      <c r="M94" s="80">
        <v>0</v>
      </c>
      <c r="N94" s="80">
        <v>0</v>
      </c>
      <c r="O94" s="80">
        <v>3001</v>
      </c>
      <c r="P94" s="80">
        <v>0</v>
      </c>
      <c r="Q94" s="80">
        <v>0</v>
      </c>
      <c r="R94" s="80">
        <v>0</v>
      </c>
      <c r="S94" s="80">
        <v>0</v>
      </c>
      <c r="T94" s="80">
        <v>0</v>
      </c>
      <c r="U94" s="80">
        <v>0</v>
      </c>
      <c r="V94" s="80">
        <v>0</v>
      </c>
      <c r="W94" s="80">
        <v>0</v>
      </c>
      <c r="X94" s="80">
        <v>0</v>
      </c>
      <c r="Y94" s="80">
        <v>0</v>
      </c>
      <c r="Z94" s="80">
        <v>0</v>
      </c>
      <c r="AA94" s="80">
        <v>0</v>
      </c>
      <c r="AB94" s="80">
        <v>0</v>
      </c>
      <c r="AC94" s="81">
        <v>0</v>
      </c>
    </row>
    <row r="95" spans="1:29" ht="15" customHeight="1" x14ac:dyDescent="0.25">
      <c r="A95" s="7"/>
      <c r="B95" s="35" t="s">
        <v>251</v>
      </c>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4"/>
      <c r="AC95" s="125"/>
    </row>
    <row r="96" spans="1:29" ht="15" customHeight="1" x14ac:dyDescent="0.25">
      <c r="A96" s="7"/>
      <c r="B96" s="79" t="s">
        <v>256</v>
      </c>
      <c r="C96" s="80">
        <v>0</v>
      </c>
      <c r="D96" s="80">
        <v>0</v>
      </c>
      <c r="E96" s="80">
        <v>0</v>
      </c>
      <c r="F96" s="80">
        <v>0</v>
      </c>
      <c r="G96" s="80">
        <v>-766854</v>
      </c>
      <c r="H96" s="80">
        <v>0</v>
      </c>
      <c r="I96" s="80">
        <v>-3798</v>
      </c>
      <c r="J96" s="80">
        <v>0</v>
      </c>
      <c r="K96" s="80">
        <v>-104</v>
      </c>
      <c r="L96" s="80">
        <v>0</v>
      </c>
      <c r="M96" s="80">
        <v>0</v>
      </c>
      <c r="N96" s="80">
        <v>0</v>
      </c>
      <c r="O96" s="80">
        <v>0</v>
      </c>
      <c r="P96" s="80">
        <v>0</v>
      </c>
      <c r="Q96" s="80">
        <v>0</v>
      </c>
      <c r="R96" s="80">
        <v>0</v>
      </c>
      <c r="S96" s="80">
        <v>0</v>
      </c>
      <c r="T96" s="80">
        <v>0</v>
      </c>
      <c r="U96" s="80">
        <v>0</v>
      </c>
      <c r="V96" s="80">
        <v>0</v>
      </c>
      <c r="W96" s="80">
        <v>0</v>
      </c>
      <c r="X96" s="80">
        <v>0</v>
      </c>
      <c r="Y96" s="80">
        <v>0</v>
      </c>
      <c r="Z96" s="80">
        <v>0</v>
      </c>
      <c r="AA96" s="80">
        <v>0</v>
      </c>
      <c r="AB96" s="80">
        <v>0</v>
      </c>
      <c r="AC96" s="81">
        <v>0</v>
      </c>
    </row>
    <row r="97" spans="1:29" ht="15" customHeight="1" x14ac:dyDescent="0.25">
      <c r="A97" s="7"/>
      <c r="B97" s="35" t="s">
        <v>257</v>
      </c>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5"/>
    </row>
    <row r="98" spans="1:29" s="1" customFormat="1" ht="15" customHeight="1" x14ac:dyDescent="0.25">
      <c r="A98" s="7" t="s">
        <v>21</v>
      </c>
      <c r="B98" s="10" t="s">
        <v>258</v>
      </c>
      <c r="C98" s="98">
        <v>42535</v>
      </c>
      <c r="D98" s="98">
        <v>64363</v>
      </c>
      <c r="E98" s="98">
        <v>925</v>
      </c>
      <c r="F98" s="98">
        <v>1782</v>
      </c>
      <c r="G98" s="98">
        <v>0</v>
      </c>
      <c r="H98" s="98">
        <v>1871</v>
      </c>
      <c r="I98" s="98">
        <v>0</v>
      </c>
      <c r="J98" s="98">
        <v>15000</v>
      </c>
      <c r="K98" s="98">
        <v>7980</v>
      </c>
      <c r="L98" s="98">
        <v>2302</v>
      </c>
      <c r="M98" s="98">
        <v>31255</v>
      </c>
      <c r="N98" s="98">
        <v>10</v>
      </c>
      <c r="O98" s="98">
        <v>347940</v>
      </c>
      <c r="P98" s="98">
        <v>10046</v>
      </c>
      <c r="Q98" s="98">
        <v>229560</v>
      </c>
      <c r="R98" s="98">
        <v>5608</v>
      </c>
      <c r="S98" s="98">
        <v>938</v>
      </c>
      <c r="T98" s="98">
        <v>239785</v>
      </c>
      <c r="U98" s="98">
        <v>16745</v>
      </c>
      <c r="V98" s="98">
        <v>68497</v>
      </c>
      <c r="W98" s="98">
        <v>7058</v>
      </c>
      <c r="X98" s="98">
        <v>270867</v>
      </c>
      <c r="Y98" s="98">
        <v>7345</v>
      </c>
      <c r="Z98" s="98">
        <v>440</v>
      </c>
      <c r="AA98" s="98">
        <v>0</v>
      </c>
      <c r="AB98" s="98">
        <v>5564</v>
      </c>
      <c r="AC98" s="99">
        <v>7559</v>
      </c>
    </row>
    <row r="99" spans="1:29" s="1" customFormat="1" ht="15" customHeight="1" x14ac:dyDescent="0.25">
      <c r="A99" s="7"/>
      <c r="B99" s="12" t="s">
        <v>259</v>
      </c>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23"/>
    </row>
    <row r="100" spans="1:29" ht="15" customHeight="1" x14ac:dyDescent="0.25">
      <c r="A100" s="7"/>
      <c r="B100" s="79" t="s">
        <v>260</v>
      </c>
      <c r="C100" s="80">
        <v>75964</v>
      </c>
      <c r="D100" s="80">
        <v>461058</v>
      </c>
      <c r="E100" s="80">
        <v>2666</v>
      </c>
      <c r="F100" s="80">
        <v>6269</v>
      </c>
      <c r="G100" s="80">
        <v>0</v>
      </c>
      <c r="H100" s="80">
        <v>3883</v>
      </c>
      <c r="I100" s="80">
        <v>0</v>
      </c>
      <c r="J100" s="80">
        <v>27469</v>
      </c>
      <c r="K100" s="80">
        <v>10722</v>
      </c>
      <c r="L100" s="80">
        <v>6466</v>
      </c>
      <c r="M100" s="80">
        <v>193437</v>
      </c>
      <c r="N100" s="80">
        <v>784</v>
      </c>
      <c r="O100" s="80">
        <v>1239600</v>
      </c>
      <c r="P100" s="80">
        <v>21140</v>
      </c>
      <c r="Q100" s="80">
        <v>959323</v>
      </c>
      <c r="R100" s="80">
        <v>10268</v>
      </c>
      <c r="S100" s="80">
        <v>5193</v>
      </c>
      <c r="T100" s="80">
        <v>467374</v>
      </c>
      <c r="U100" s="80">
        <v>79068</v>
      </c>
      <c r="V100" s="80">
        <v>157967</v>
      </c>
      <c r="W100" s="80">
        <v>12344</v>
      </c>
      <c r="X100" s="80">
        <v>702524</v>
      </c>
      <c r="Y100" s="80">
        <v>29124</v>
      </c>
      <c r="Z100" s="80">
        <v>3079</v>
      </c>
      <c r="AA100" s="80">
        <v>159</v>
      </c>
      <c r="AB100" s="80">
        <v>7392</v>
      </c>
      <c r="AC100" s="81">
        <v>14028</v>
      </c>
    </row>
    <row r="101" spans="1:29" ht="15" customHeight="1" x14ac:dyDescent="0.25">
      <c r="A101" s="7"/>
      <c r="B101" s="35" t="s">
        <v>251</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5"/>
    </row>
    <row r="102" spans="1:29" ht="15" customHeight="1" x14ac:dyDescent="0.25">
      <c r="A102" s="7"/>
      <c r="B102" s="79" t="s">
        <v>261</v>
      </c>
      <c r="C102" s="80">
        <v>-33429</v>
      </c>
      <c r="D102" s="80">
        <v>-396695</v>
      </c>
      <c r="E102" s="80">
        <v>-1741</v>
      </c>
      <c r="F102" s="80">
        <v>-4487</v>
      </c>
      <c r="G102" s="80">
        <v>0</v>
      </c>
      <c r="H102" s="80">
        <v>-2012</v>
      </c>
      <c r="I102" s="80">
        <v>0</v>
      </c>
      <c r="J102" s="80">
        <v>-12469</v>
      </c>
      <c r="K102" s="80">
        <v>-2742</v>
      </c>
      <c r="L102" s="80">
        <v>-4164</v>
      </c>
      <c r="M102" s="80">
        <v>-162182</v>
      </c>
      <c r="N102" s="80">
        <v>-774</v>
      </c>
      <c r="O102" s="80">
        <v>-891660</v>
      </c>
      <c r="P102" s="80">
        <v>-11094</v>
      </c>
      <c r="Q102" s="80">
        <v>-729763</v>
      </c>
      <c r="R102" s="80">
        <v>-4660</v>
      </c>
      <c r="S102" s="80">
        <v>-4255</v>
      </c>
      <c r="T102" s="80">
        <v>-227589</v>
      </c>
      <c r="U102" s="80">
        <v>-62323</v>
      </c>
      <c r="V102" s="80">
        <v>-89470</v>
      </c>
      <c r="W102" s="80">
        <v>-5286</v>
      </c>
      <c r="X102" s="80">
        <v>-431657</v>
      </c>
      <c r="Y102" s="80">
        <v>-21779</v>
      </c>
      <c r="Z102" s="80">
        <v>-2639</v>
      </c>
      <c r="AA102" s="80">
        <v>-159</v>
      </c>
      <c r="AB102" s="80">
        <v>-1828</v>
      </c>
      <c r="AC102" s="81">
        <v>-6469</v>
      </c>
    </row>
    <row r="103" spans="1:29" ht="15" customHeight="1" x14ac:dyDescent="0.25">
      <c r="A103" s="7"/>
      <c r="B103" s="35" t="s">
        <v>257</v>
      </c>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5"/>
    </row>
    <row r="104" spans="1:29" s="1" customFormat="1" ht="15" customHeight="1" x14ac:dyDescent="0.25">
      <c r="A104" s="7" t="s">
        <v>22</v>
      </c>
      <c r="B104" s="10" t="s">
        <v>262</v>
      </c>
      <c r="C104" s="126">
        <v>771</v>
      </c>
      <c r="D104" s="126">
        <v>25141</v>
      </c>
      <c r="E104" s="126">
        <v>336</v>
      </c>
      <c r="F104" s="126">
        <v>204</v>
      </c>
      <c r="G104" s="126">
        <v>12665</v>
      </c>
      <c r="H104" s="126">
        <v>93</v>
      </c>
      <c r="I104" s="126">
        <v>0</v>
      </c>
      <c r="J104" s="126">
        <v>2620</v>
      </c>
      <c r="K104" s="126">
        <v>309</v>
      </c>
      <c r="L104" s="126">
        <v>107</v>
      </c>
      <c r="M104" s="126">
        <v>30229</v>
      </c>
      <c r="N104" s="126">
        <v>0</v>
      </c>
      <c r="O104" s="126">
        <v>81038</v>
      </c>
      <c r="P104" s="126">
        <v>5407</v>
      </c>
      <c r="Q104" s="126">
        <v>68469</v>
      </c>
      <c r="R104" s="126">
        <v>1328</v>
      </c>
      <c r="S104" s="126">
        <v>277</v>
      </c>
      <c r="T104" s="126">
        <v>737</v>
      </c>
      <c r="U104" s="126">
        <v>16933</v>
      </c>
      <c r="V104" s="126">
        <v>146</v>
      </c>
      <c r="W104" s="126">
        <v>1563</v>
      </c>
      <c r="X104" s="126">
        <v>31054</v>
      </c>
      <c r="Y104" s="126">
        <v>13585</v>
      </c>
      <c r="Z104" s="126">
        <v>246</v>
      </c>
      <c r="AA104" s="126">
        <v>47424</v>
      </c>
      <c r="AB104" s="126">
        <v>62</v>
      </c>
      <c r="AC104" s="127">
        <v>74</v>
      </c>
    </row>
    <row r="105" spans="1:29" s="1" customFormat="1" ht="15" customHeight="1" x14ac:dyDescent="0.25">
      <c r="A105" s="7"/>
      <c r="B105" s="12" t="s">
        <v>43</v>
      </c>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23"/>
    </row>
    <row r="106" spans="1:29" ht="15" customHeight="1" x14ac:dyDescent="0.25">
      <c r="A106" s="7"/>
      <c r="B106" s="79" t="s">
        <v>263</v>
      </c>
      <c r="C106" s="80">
        <v>2863</v>
      </c>
      <c r="D106" s="80">
        <v>108753</v>
      </c>
      <c r="E106" s="80">
        <v>2675</v>
      </c>
      <c r="F106" s="80">
        <v>2577</v>
      </c>
      <c r="G106" s="80">
        <v>28572</v>
      </c>
      <c r="H106" s="80">
        <v>447</v>
      </c>
      <c r="I106" s="80">
        <v>0</v>
      </c>
      <c r="J106" s="80">
        <v>10448</v>
      </c>
      <c r="K106" s="80">
        <v>539</v>
      </c>
      <c r="L106" s="80">
        <v>1980</v>
      </c>
      <c r="M106" s="80">
        <v>172740</v>
      </c>
      <c r="N106" s="80">
        <v>206</v>
      </c>
      <c r="O106" s="80">
        <v>683347</v>
      </c>
      <c r="P106" s="80">
        <v>10676</v>
      </c>
      <c r="Q106" s="80">
        <v>727136</v>
      </c>
      <c r="R106" s="80">
        <v>7187</v>
      </c>
      <c r="S106" s="80">
        <v>11693</v>
      </c>
      <c r="T106" s="80">
        <v>14991</v>
      </c>
      <c r="U106" s="80">
        <v>32940</v>
      </c>
      <c r="V106" s="80">
        <v>21015</v>
      </c>
      <c r="W106" s="80">
        <v>10262</v>
      </c>
      <c r="X106" s="80">
        <v>403016</v>
      </c>
      <c r="Y106" s="80">
        <v>30432</v>
      </c>
      <c r="Z106" s="80">
        <v>616</v>
      </c>
      <c r="AA106" s="80">
        <v>149755</v>
      </c>
      <c r="AB106" s="80">
        <v>630</v>
      </c>
      <c r="AC106" s="81">
        <v>1025</v>
      </c>
    </row>
    <row r="107" spans="1:29" ht="15" customHeight="1" x14ac:dyDescent="0.25">
      <c r="A107" s="7"/>
      <c r="B107" s="35" t="s">
        <v>251</v>
      </c>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5"/>
    </row>
    <row r="108" spans="1:29" ht="15" customHeight="1" x14ac:dyDescent="0.25">
      <c r="A108" s="7"/>
      <c r="B108" s="79" t="s">
        <v>264</v>
      </c>
      <c r="C108" s="80">
        <v>-2092</v>
      </c>
      <c r="D108" s="80">
        <v>-83612</v>
      </c>
      <c r="E108" s="80">
        <v>-2339</v>
      </c>
      <c r="F108" s="80">
        <v>-2373</v>
      </c>
      <c r="G108" s="80">
        <v>-15907</v>
      </c>
      <c r="H108" s="80">
        <v>-354</v>
      </c>
      <c r="I108" s="80">
        <v>0</v>
      </c>
      <c r="J108" s="80">
        <v>-7828</v>
      </c>
      <c r="K108" s="80">
        <v>-230</v>
      </c>
      <c r="L108" s="80">
        <v>-1873</v>
      </c>
      <c r="M108" s="80">
        <v>-142511</v>
      </c>
      <c r="N108" s="80">
        <v>-206</v>
      </c>
      <c r="O108" s="80">
        <v>-602309</v>
      </c>
      <c r="P108" s="80">
        <v>-5269</v>
      </c>
      <c r="Q108" s="80">
        <v>-658667</v>
      </c>
      <c r="R108" s="80">
        <v>-5859</v>
      </c>
      <c r="S108" s="80">
        <v>-11416</v>
      </c>
      <c r="T108" s="80">
        <v>-14254</v>
      </c>
      <c r="U108" s="80">
        <v>-16007</v>
      </c>
      <c r="V108" s="80">
        <v>-20869</v>
      </c>
      <c r="W108" s="80">
        <v>-8699</v>
      </c>
      <c r="X108" s="80">
        <v>-371962</v>
      </c>
      <c r="Y108" s="80">
        <v>-16847</v>
      </c>
      <c r="Z108" s="80">
        <v>-370</v>
      </c>
      <c r="AA108" s="80">
        <v>-102331</v>
      </c>
      <c r="AB108" s="80">
        <v>-568</v>
      </c>
      <c r="AC108" s="81">
        <v>-951</v>
      </c>
    </row>
    <row r="109" spans="1:29" ht="15" customHeight="1" x14ac:dyDescent="0.25">
      <c r="A109" s="7"/>
      <c r="B109" s="35" t="s">
        <v>257</v>
      </c>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4"/>
      <c r="AC109" s="125"/>
    </row>
    <row r="110" spans="1:29" s="1" customFormat="1" ht="15" customHeight="1" x14ac:dyDescent="0.25">
      <c r="A110" s="7" t="s">
        <v>23</v>
      </c>
      <c r="B110" s="10" t="s">
        <v>265</v>
      </c>
      <c r="C110" s="98">
        <v>0</v>
      </c>
      <c r="D110" s="98">
        <v>393144</v>
      </c>
      <c r="E110" s="98">
        <v>121</v>
      </c>
      <c r="F110" s="98">
        <v>25</v>
      </c>
      <c r="G110" s="98">
        <v>3697084</v>
      </c>
      <c r="H110" s="98">
        <v>0</v>
      </c>
      <c r="I110" s="98">
        <v>0</v>
      </c>
      <c r="J110" s="98">
        <v>19373</v>
      </c>
      <c r="K110" s="98">
        <v>242673</v>
      </c>
      <c r="L110" s="98">
        <v>252</v>
      </c>
      <c r="M110" s="98">
        <v>354083</v>
      </c>
      <c r="N110" s="98">
        <v>274</v>
      </c>
      <c r="O110" s="98">
        <v>3765078</v>
      </c>
      <c r="P110" s="98">
        <v>24491</v>
      </c>
      <c r="Q110" s="98">
        <v>1415763</v>
      </c>
      <c r="R110" s="98">
        <v>0</v>
      </c>
      <c r="S110" s="98">
        <v>0</v>
      </c>
      <c r="T110" s="98">
        <v>90436</v>
      </c>
      <c r="U110" s="98">
        <v>18666</v>
      </c>
      <c r="V110" s="98">
        <v>20243</v>
      </c>
      <c r="W110" s="98">
        <v>2188</v>
      </c>
      <c r="X110" s="98">
        <v>573273</v>
      </c>
      <c r="Y110" s="98">
        <v>398623</v>
      </c>
      <c r="Z110" s="98">
        <v>0</v>
      </c>
      <c r="AA110" s="98">
        <v>6878</v>
      </c>
      <c r="AB110" s="98">
        <v>5768</v>
      </c>
      <c r="AC110" s="99">
        <v>0</v>
      </c>
    </row>
    <row r="111" spans="1:29" s="1" customFormat="1" ht="15" customHeight="1" x14ac:dyDescent="0.25">
      <c r="A111" s="7"/>
      <c r="B111" s="12" t="s">
        <v>266</v>
      </c>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23"/>
    </row>
    <row r="112" spans="1:29" ht="15" customHeight="1" x14ac:dyDescent="0.25">
      <c r="A112" s="7"/>
      <c r="B112" s="79" t="s">
        <v>267</v>
      </c>
      <c r="C112" s="80">
        <v>0</v>
      </c>
      <c r="D112" s="80">
        <v>393144</v>
      </c>
      <c r="E112" s="80">
        <v>121</v>
      </c>
      <c r="F112" s="80">
        <v>25</v>
      </c>
      <c r="G112" s="80">
        <v>7619917</v>
      </c>
      <c r="H112" s="80">
        <v>0</v>
      </c>
      <c r="I112" s="80">
        <v>0</v>
      </c>
      <c r="J112" s="80">
        <v>20007</v>
      </c>
      <c r="K112" s="80">
        <v>242673</v>
      </c>
      <c r="L112" s="80">
        <v>252</v>
      </c>
      <c r="M112" s="80">
        <v>354083</v>
      </c>
      <c r="N112" s="80">
        <v>274</v>
      </c>
      <c r="O112" s="80">
        <v>4426351</v>
      </c>
      <c r="P112" s="80">
        <v>53226</v>
      </c>
      <c r="Q112" s="80">
        <v>1752613</v>
      </c>
      <c r="R112" s="80">
        <v>0</v>
      </c>
      <c r="S112" s="80">
        <v>0</v>
      </c>
      <c r="T112" s="80">
        <v>90816</v>
      </c>
      <c r="U112" s="80">
        <v>29783</v>
      </c>
      <c r="V112" s="80">
        <v>22579</v>
      </c>
      <c r="W112" s="80">
        <v>2188</v>
      </c>
      <c r="X112" s="80">
        <v>609293</v>
      </c>
      <c r="Y112" s="80">
        <v>399157</v>
      </c>
      <c r="Z112" s="80">
        <v>0</v>
      </c>
      <c r="AA112" s="80">
        <v>0</v>
      </c>
      <c r="AB112" s="80">
        <v>5768</v>
      </c>
      <c r="AC112" s="81">
        <v>0</v>
      </c>
    </row>
    <row r="113" spans="1:29" ht="15" customHeight="1" x14ac:dyDescent="0.25">
      <c r="A113" s="7"/>
      <c r="B113" s="35" t="s">
        <v>251</v>
      </c>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4"/>
      <c r="AC113" s="125"/>
    </row>
    <row r="114" spans="1:29" ht="15" customHeight="1" x14ac:dyDescent="0.25">
      <c r="A114" s="7"/>
      <c r="B114" s="79" t="s">
        <v>268</v>
      </c>
      <c r="C114" s="80">
        <v>0</v>
      </c>
      <c r="D114" s="80">
        <v>0</v>
      </c>
      <c r="E114" s="80">
        <v>0</v>
      </c>
      <c r="F114" s="80">
        <v>0</v>
      </c>
      <c r="G114" s="80">
        <v>-3922833</v>
      </c>
      <c r="H114" s="80">
        <v>0</v>
      </c>
      <c r="I114" s="80">
        <v>0</v>
      </c>
      <c r="J114" s="80">
        <v>-634</v>
      </c>
      <c r="K114" s="80">
        <v>0</v>
      </c>
      <c r="L114" s="80">
        <v>0</v>
      </c>
      <c r="M114" s="80">
        <v>0</v>
      </c>
      <c r="N114" s="80">
        <v>0</v>
      </c>
      <c r="O114" s="80">
        <v>-661273</v>
      </c>
      <c r="P114" s="80">
        <v>-28735</v>
      </c>
      <c r="Q114" s="80">
        <v>-336850</v>
      </c>
      <c r="R114" s="80">
        <v>0</v>
      </c>
      <c r="S114" s="80">
        <v>0</v>
      </c>
      <c r="T114" s="80">
        <v>-380</v>
      </c>
      <c r="U114" s="80">
        <v>-11117</v>
      </c>
      <c r="V114" s="80">
        <v>-2336</v>
      </c>
      <c r="W114" s="80">
        <v>0</v>
      </c>
      <c r="X114" s="80">
        <v>-36020</v>
      </c>
      <c r="Y114" s="80">
        <v>-534</v>
      </c>
      <c r="Z114" s="80">
        <v>0</v>
      </c>
      <c r="AA114" s="80">
        <v>0</v>
      </c>
      <c r="AB114" s="80">
        <v>0</v>
      </c>
      <c r="AC114" s="81">
        <v>0</v>
      </c>
    </row>
    <row r="115" spans="1:29" ht="15" customHeight="1" x14ac:dyDescent="0.25">
      <c r="A115" s="7"/>
      <c r="B115" s="35" t="s">
        <v>215</v>
      </c>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c r="Z115" s="124"/>
      <c r="AA115" s="124"/>
      <c r="AB115" s="124"/>
      <c r="AC115" s="125"/>
    </row>
    <row r="116" spans="1:29" s="1" customFormat="1" ht="15" customHeight="1" x14ac:dyDescent="0.25">
      <c r="A116" s="7" t="s">
        <v>24</v>
      </c>
      <c r="B116" s="10" t="s">
        <v>269</v>
      </c>
      <c r="C116" s="98">
        <v>0</v>
      </c>
      <c r="D116" s="98">
        <v>3178</v>
      </c>
      <c r="E116" s="98">
        <v>917</v>
      </c>
      <c r="F116" s="98">
        <v>0</v>
      </c>
      <c r="G116" s="98">
        <v>9953</v>
      </c>
      <c r="H116" s="98">
        <v>0</v>
      </c>
      <c r="I116" s="98">
        <v>24903</v>
      </c>
      <c r="J116" s="98">
        <v>889</v>
      </c>
      <c r="K116" s="98">
        <v>4580</v>
      </c>
      <c r="L116" s="98">
        <v>1071</v>
      </c>
      <c r="M116" s="98">
        <v>19676</v>
      </c>
      <c r="N116" s="98">
        <v>1555</v>
      </c>
      <c r="O116" s="98">
        <v>15638</v>
      </c>
      <c r="P116" s="98">
        <v>171</v>
      </c>
      <c r="Q116" s="98">
        <v>1529</v>
      </c>
      <c r="R116" s="98">
        <v>0</v>
      </c>
      <c r="S116" s="98">
        <v>157</v>
      </c>
      <c r="T116" s="98">
        <v>24552</v>
      </c>
      <c r="U116" s="98">
        <v>213</v>
      </c>
      <c r="V116" s="98">
        <v>0</v>
      </c>
      <c r="W116" s="98">
        <v>0</v>
      </c>
      <c r="X116" s="98">
        <v>12115</v>
      </c>
      <c r="Y116" s="98">
        <v>5947</v>
      </c>
      <c r="Z116" s="98">
        <v>1548</v>
      </c>
      <c r="AA116" s="98">
        <v>0</v>
      </c>
      <c r="AB116" s="98">
        <v>0</v>
      </c>
      <c r="AC116" s="99">
        <v>0</v>
      </c>
    </row>
    <row r="117" spans="1:29" s="1" customFormat="1" ht="15" customHeight="1" x14ac:dyDescent="0.25">
      <c r="A117" s="7"/>
      <c r="B117" s="12" t="s">
        <v>270</v>
      </c>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23"/>
    </row>
    <row r="118" spans="1:29" s="1" customFormat="1" ht="15" customHeight="1" x14ac:dyDescent="0.25">
      <c r="A118" s="7" t="s">
        <v>25</v>
      </c>
      <c r="B118" s="10" t="s">
        <v>271</v>
      </c>
      <c r="C118" s="75">
        <v>11730</v>
      </c>
      <c r="D118" s="75">
        <v>389549</v>
      </c>
      <c r="E118" s="75">
        <v>539</v>
      </c>
      <c r="F118" s="75">
        <v>1276</v>
      </c>
      <c r="G118" s="75">
        <v>2911323</v>
      </c>
      <c r="H118" s="75">
        <v>207</v>
      </c>
      <c r="I118" s="75">
        <v>74847</v>
      </c>
      <c r="J118" s="75">
        <v>20656</v>
      </c>
      <c r="K118" s="75">
        <v>1123</v>
      </c>
      <c r="L118" s="75">
        <v>11704</v>
      </c>
      <c r="M118" s="75">
        <v>449460</v>
      </c>
      <c r="N118" s="75">
        <v>6517</v>
      </c>
      <c r="O118" s="75">
        <v>1656846</v>
      </c>
      <c r="P118" s="75">
        <v>31821</v>
      </c>
      <c r="Q118" s="75">
        <v>2566944</v>
      </c>
      <c r="R118" s="75">
        <v>4088</v>
      </c>
      <c r="S118" s="75">
        <v>473</v>
      </c>
      <c r="T118" s="75">
        <v>164014</v>
      </c>
      <c r="U118" s="75">
        <v>97495</v>
      </c>
      <c r="V118" s="75">
        <v>67670</v>
      </c>
      <c r="W118" s="75">
        <v>10669</v>
      </c>
      <c r="X118" s="75">
        <v>425414</v>
      </c>
      <c r="Y118" s="75">
        <v>111582</v>
      </c>
      <c r="Z118" s="75">
        <v>1848</v>
      </c>
      <c r="AA118" s="75">
        <v>4478</v>
      </c>
      <c r="AB118" s="75">
        <v>6022</v>
      </c>
      <c r="AC118" s="76">
        <v>201</v>
      </c>
    </row>
    <row r="119" spans="1:29" s="1" customFormat="1" ht="15" customHeight="1" x14ac:dyDescent="0.25">
      <c r="A119" s="7"/>
      <c r="B119" s="12" t="s">
        <v>272</v>
      </c>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23"/>
    </row>
    <row r="120" spans="1:29" s="1" customFormat="1" ht="15" customHeight="1" x14ac:dyDescent="0.25">
      <c r="A120" s="7" t="s">
        <v>26</v>
      </c>
      <c r="B120" s="10" t="s">
        <v>273</v>
      </c>
      <c r="C120" s="75">
        <v>45107</v>
      </c>
      <c r="D120" s="75">
        <v>717593</v>
      </c>
      <c r="E120" s="75">
        <v>10823</v>
      </c>
      <c r="F120" s="75">
        <v>15778</v>
      </c>
      <c r="G120" s="75">
        <v>1111636</v>
      </c>
      <c r="H120" s="75">
        <v>10541</v>
      </c>
      <c r="I120" s="75">
        <v>20680</v>
      </c>
      <c r="J120" s="75">
        <v>21831</v>
      </c>
      <c r="K120" s="75">
        <v>8850</v>
      </c>
      <c r="L120" s="75">
        <v>6845</v>
      </c>
      <c r="M120" s="75">
        <v>318462</v>
      </c>
      <c r="N120" s="75">
        <v>4512</v>
      </c>
      <c r="O120" s="75">
        <v>2225410</v>
      </c>
      <c r="P120" s="75">
        <v>64859</v>
      </c>
      <c r="Q120" s="75">
        <v>2118206</v>
      </c>
      <c r="R120" s="75">
        <v>4634</v>
      </c>
      <c r="S120" s="75">
        <v>6856</v>
      </c>
      <c r="T120" s="75">
        <v>271562</v>
      </c>
      <c r="U120" s="75">
        <v>67176</v>
      </c>
      <c r="V120" s="75">
        <v>444343</v>
      </c>
      <c r="W120" s="75">
        <v>37171</v>
      </c>
      <c r="X120" s="75">
        <v>269831</v>
      </c>
      <c r="Y120" s="75">
        <v>652705</v>
      </c>
      <c r="Z120" s="75">
        <v>1437</v>
      </c>
      <c r="AA120" s="75">
        <v>231238</v>
      </c>
      <c r="AB120" s="75">
        <v>7136</v>
      </c>
      <c r="AC120" s="76">
        <v>5857</v>
      </c>
    </row>
    <row r="121" spans="1:29" s="1" customFormat="1" ht="15" customHeight="1" x14ac:dyDescent="0.25">
      <c r="A121" s="7"/>
      <c r="B121" s="12" t="s">
        <v>44</v>
      </c>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23"/>
    </row>
    <row r="122" spans="1:29" ht="15" customHeight="1" x14ac:dyDescent="0.25">
      <c r="A122" s="7"/>
      <c r="B122" s="79" t="s">
        <v>274</v>
      </c>
      <c r="C122" s="85">
        <v>46525</v>
      </c>
      <c r="D122" s="85">
        <v>774149</v>
      </c>
      <c r="E122" s="85">
        <v>11139</v>
      </c>
      <c r="F122" s="85">
        <v>15878</v>
      </c>
      <c r="G122" s="85">
        <v>1482546</v>
      </c>
      <c r="H122" s="85">
        <v>10541</v>
      </c>
      <c r="I122" s="85">
        <v>22915</v>
      </c>
      <c r="J122" s="85">
        <v>21847</v>
      </c>
      <c r="K122" s="85">
        <v>10197</v>
      </c>
      <c r="L122" s="85">
        <v>6845</v>
      </c>
      <c r="M122" s="85">
        <v>336457</v>
      </c>
      <c r="N122" s="85">
        <v>5566</v>
      </c>
      <c r="O122" s="85">
        <v>2409975</v>
      </c>
      <c r="P122" s="85">
        <v>111463</v>
      </c>
      <c r="Q122" s="85">
        <v>2314348</v>
      </c>
      <c r="R122" s="85">
        <v>4807</v>
      </c>
      <c r="S122" s="85">
        <v>6856</v>
      </c>
      <c r="T122" s="85">
        <v>290838</v>
      </c>
      <c r="U122" s="85">
        <v>82327</v>
      </c>
      <c r="V122" s="85">
        <v>476631</v>
      </c>
      <c r="W122" s="85">
        <v>48604</v>
      </c>
      <c r="X122" s="85">
        <v>342823</v>
      </c>
      <c r="Y122" s="85">
        <v>661113</v>
      </c>
      <c r="Z122" s="85">
        <v>1437</v>
      </c>
      <c r="AA122" s="85">
        <v>0</v>
      </c>
      <c r="AB122" s="85">
        <v>7136</v>
      </c>
      <c r="AC122" s="86">
        <v>8283</v>
      </c>
    </row>
    <row r="123" spans="1:29" ht="15" customHeight="1" x14ac:dyDescent="0.25">
      <c r="A123" s="7"/>
      <c r="B123" s="35" t="s">
        <v>251</v>
      </c>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5"/>
    </row>
    <row r="124" spans="1:29" ht="15" customHeight="1" x14ac:dyDescent="0.25">
      <c r="A124" s="7"/>
      <c r="B124" s="79" t="s">
        <v>275</v>
      </c>
      <c r="C124" s="85">
        <v>-1418</v>
      </c>
      <c r="D124" s="85">
        <v>-56556</v>
      </c>
      <c r="E124" s="85">
        <v>-316</v>
      </c>
      <c r="F124" s="85">
        <v>-100</v>
      </c>
      <c r="G124" s="85">
        <v>-370910</v>
      </c>
      <c r="H124" s="85">
        <v>0</v>
      </c>
      <c r="I124" s="85">
        <v>-2235</v>
      </c>
      <c r="J124" s="85">
        <v>-16</v>
      </c>
      <c r="K124" s="85">
        <v>-1347</v>
      </c>
      <c r="L124" s="85">
        <v>0</v>
      </c>
      <c r="M124" s="85">
        <v>-17995</v>
      </c>
      <c r="N124" s="85">
        <v>-1054</v>
      </c>
      <c r="O124" s="85">
        <v>-184565</v>
      </c>
      <c r="P124" s="85">
        <v>-46604</v>
      </c>
      <c r="Q124" s="85">
        <v>-196142</v>
      </c>
      <c r="R124" s="85">
        <v>-173</v>
      </c>
      <c r="S124" s="85">
        <v>0</v>
      </c>
      <c r="T124" s="85">
        <v>-19276</v>
      </c>
      <c r="U124" s="85">
        <v>-15151</v>
      </c>
      <c r="V124" s="85">
        <v>-32288</v>
      </c>
      <c r="W124" s="85">
        <v>-11433</v>
      </c>
      <c r="X124" s="85">
        <v>-72992</v>
      </c>
      <c r="Y124" s="85">
        <v>-8408</v>
      </c>
      <c r="Z124" s="85">
        <v>0</v>
      </c>
      <c r="AA124" s="85">
        <v>0</v>
      </c>
      <c r="AB124" s="85">
        <v>0</v>
      </c>
      <c r="AC124" s="86">
        <v>-2426</v>
      </c>
    </row>
    <row r="125" spans="1:29" ht="15" customHeight="1" x14ac:dyDescent="0.25">
      <c r="A125" s="7"/>
      <c r="B125" s="35" t="s">
        <v>215</v>
      </c>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1"/>
    </row>
    <row r="126" spans="1:29" ht="15" customHeight="1" x14ac:dyDescent="0.25">
      <c r="A126" s="89"/>
      <c r="B126" s="110" t="s">
        <v>276</v>
      </c>
      <c r="C126" s="90">
        <v>6995225</v>
      </c>
      <c r="D126" s="90">
        <v>32515479</v>
      </c>
      <c r="E126" s="90">
        <v>37599</v>
      </c>
      <c r="F126" s="90">
        <v>228225</v>
      </c>
      <c r="G126" s="90">
        <v>54151117</v>
      </c>
      <c r="H126" s="90">
        <v>730668</v>
      </c>
      <c r="I126" s="90">
        <v>2564339</v>
      </c>
      <c r="J126" s="90">
        <v>1556632</v>
      </c>
      <c r="K126" s="90">
        <v>1309918</v>
      </c>
      <c r="L126" s="90">
        <v>603255</v>
      </c>
      <c r="M126" s="90">
        <v>24335247</v>
      </c>
      <c r="N126" s="90">
        <v>288417</v>
      </c>
      <c r="O126" s="90">
        <v>90002664</v>
      </c>
      <c r="P126" s="90">
        <v>1801288</v>
      </c>
      <c r="Q126" s="90">
        <v>51275827</v>
      </c>
      <c r="R126" s="90">
        <v>743596</v>
      </c>
      <c r="S126" s="90">
        <v>460980</v>
      </c>
      <c r="T126" s="90">
        <v>13059792</v>
      </c>
      <c r="U126" s="90">
        <v>4779384</v>
      </c>
      <c r="V126" s="90">
        <v>9012507</v>
      </c>
      <c r="W126" s="90">
        <v>1929452</v>
      </c>
      <c r="X126" s="90">
        <v>50232464</v>
      </c>
      <c r="Y126" s="90">
        <v>2601649</v>
      </c>
      <c r="Z126" s="90">
        <v>377552</v>
      </c>
      <c r="AA126" s="90">
        <v>9618213</v>
      </c>
      <c r="AB126" s="90">
        <v>683770</v>
      </c>
      <c r="AC126" s="91">
        <v>20126</v>
      </c>
    </row>
    <row r="127" spans="1:29" ht="15" customHeight="1" x14ac:dyDescent="0.25">
      <c r="A127" s="93"/>
      <c r="B127" s="111" t="s">
        <v>45</v>
      </c>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6"/>
    </row>
    <row r="128" spans="1:29" s="1" customFormat="1" ht="15" customHeight="1" x14ac:dyDescent="0.25">
      <c r="A128" s="7" t="s">
        <v>9</v>
      </c>
      <c r="B128" s="10" t="s">
        <v>277</v>
      </c>
      <c r="C128" s="75">
        <v>448277</v>
      </c>
      <c r="D128" s="75">
        <v>1520735</v>
      </c>
      <c r="E128" s="75">
        <v>0</v>
      </c>
      <c r="F128" s="75">
        <v>2014</v>
      </c>
      <c r="G128" s="75">
        <v>4538191</v>
      </c>
      <c r="H128" s="75">
        <v>0</v>
      </c>
      <c r="I128" s="75">
        <v>1300004</v>
      </c>
      <c r="J128" s="75">
        <v>165007</v>
      </c>
      <c r="K128" s="75">
        <v>45002</v>
      </c>
      <c r="L128" s="75">
        <v>141006</v>
      </c>
      <c r="M128" s="75">
        <v>2262258</v>
      </c>
      <c r="N128" s="75">
        <v>15000</v>
      </c>
      <c r="O128" s="75">
        <v>1342753</v>
      </c>
      <c r="P128" s="75">
        <v>224835</v>
      </c>
      <c r="Q128" s="75">
        <v>7485794</v>
      </c>
      <c r="R128" s="75">
        <v>0</v>
      </c>
      <c r="S128" s="75">
        <v>0</v>
      </c>
      <c r="T128" s="75">
        <v>385810</v>
      </c>
      <c r="U128" s="75">
        <v>100139</v>
      </c>
      <c r="V128" s="75">
        <v>0</v>
      </c>
      <c r="W128" s="75">
        <v>405009</v>
      </c>
      <c r="X128" s="75">
        <v>4952677</v>
      </c>
      <c r="Y128" s="75">
        <v>61139</v>
      </c>
      <c r="Z128" s="75">
        <v>32120</v>
      </c>
      <c r="AA128" s="75">
        <v>1350004</v>
      </c>
      <c r="AB128" s="75">
        <v>0</v>
      </c>
      <c r="AC128" s="76">
        <v>0</v>
      </c>
    </row>
    <row r="129" spans="1:29" s="1" customFormat="1" ht="15" customHeight="1" x14ac:dyDescent="0.25">
      <c r="A129" s="7"/>
      <c r="B129" s="12" t="s">
        <v>278</v>
      </c>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23"/>
    </row>
    <row r="130" spans="1:29" s="1" customFormat="1" ht="15" customHeight="1" x14ac:dyDescent="0.25">
      <c r="A130" s="7" t="s">
        <v>10</v>
      </c>
      <c r="B130" s="10" t="s">
        <v>3</v>
      </c>
      <c r="C130" s="75">
        <v>1325</v>
      </c>
      <c r="D130" s="75">
        <v>273120</v>
      </c>
      <c r="E130" s="75">
        <v>0</v>
      </c>
      <c r="F130" s="75">
        <v>470</v>
      </c>
      <c r="G130" s="75">
        <v>644931</v>
      </c>
      <c r="H130" s="75">
        <v>0</v>
      </c>
      <c r="I130" s="75">
        <v>1342</v>
      </c>
      <c r="J130" s="75">
        <v>1699</v>
      </c>
      <c r="K130" s="75">
        <v>60264</v>
      </c>
      <c r="L130" s="75">
        <v>306</v>
      </c>
      <c r="M130" s="75">
        <v>51550</v>
      </c>
      <c r="N130" s="75">
        <v>0</v>
      </c>
      <c r="O130" s="75">
        <v>1706524</v>
      </c>
      <c r="P130" s="75">
        <v>684079</v>
      </c>
      <c r="Q130" s="75">
        <v>758446</v>
      </c>
      <c r="R130" s="75">
        <v>7</v>
      </c>
      <c r="S130" s="75">
        <v>230</v>
      </c>
      <c r="T130" s="75">
        <v>4</v>
      </c>
      <c r="U130" s="75">
        <v>56558</v>
      </c>
      <c r="V130" s="75">
        <v>41452</v>
      </c>
      <c r="W130" s="75">
        <v>0</v>
      </c>
      <c r="X130" s="75">
        <v>1719380</v>
      </c>
      <c r="Y130" s="75">
        <v>420817</v>
      </c>
      <c r="Z130" s="75">
        <v>0</v>
      </c>
      <c r="AA130" s="75">
        <v>30505</v>
      </c>
      <c r="AB130" s="75">
        <v>3297</v>
      </c>
      <c r="AC130" s="76">
        <v>0</v>
      </c>
    </row>
    <row r="131" spans="1:29" s="1" customFormat="1" ht="15" customHeight="1" x14ac:dyDescent="0.25">
      <c r="A131" s="7"/>
      <c r="B131" s="12" t="s">
        <v>46</v>
      </c>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23"/>
    </row>
    <row r="132" spans="1:29" s="1" customFormat="1" ht="15" customHeight="1" x14ac:dyDescent="0.25">
      <c r="A132" s="7" t="s">
        <v>11</v>
      </c>
      <c r="B132" s="10" t="s">
        <v>279</v>
      </c>
      <c r="C132" s="75">
        <v>0</v>
      </c>
      <c r="D132" s="75">
        <v>0</v>
      </c>
      <c r="E132" s="75">
        <v>0</v>
      </c>
      <c r="F132" s="75">
        <v>0</v>
      </c>
      <c r="G132" s="75">
        <v>0</v>
      </c>
      <c r="H132" s="75">
        <v>0</v>
      </c>
      <c r="I132" s="75">
        <v>0</v>
      </c>
      <c r="J132" s="75">
        <v>0</v>
      </c>
      <c r="K132" s="75">
        <v>0</v>
      </c>
      <c r="L132" s="75">
        <v>0</v>
      </c>
      <c r="M132" s="75">
        <v>0</v>
      </c>
      <c r="N132" s="75">
        <v>0</v>
      </c>
      <c r="O132" s="75">
        <v>0</v>
      </c>
      <c r="P132" s="75">
        <v>0</v>
      </c>
      <c r="Q132" s="75">
        <v>0</v>
      </c>
      <c r="R132" s="75">
        <v>0</v>
      </c>
      <c r="S132" s="75">
        <v>0</v>
      </c>
      <c r="T132" s="75">
        <v>0</v>
      </c>
      <c r="U132" s="75">
        <v>0</v>
      </c>
      <c r="V132" s="75">
        <v>0</v>
      </c>
      <c r="W132" s="75">
        <v>0</v>
      </c>
      <c r="X132" s="75">
        <v>0</v>
      </c>
      <c r="Y132" s="75">
        <v>0</v>
      </c>
      <c r="Z132" s="75">
        <v>0</v>
      </c>
      <c r="AA132" s="75">
        <v>0</v>
      </c>
      <c r="AB132" s="75">
        <v>0</v>
      </c>
      <c r="AC132" s="76">
        <v>0</v>
      </c>
    </row>
    <row r="133" spans="1:29" s="1" customFormat="1" ht="15" customHeight="1" x14ac:dyDescent="0.25">
      <c r="A133" s="7"/>
      <c r="B133" s="12" t="s">
        <v>280</v>
      </c>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c r="AA133" s="119"/>
      <c r="AB133" s="119"/>
      <c r="AC133" s="123"/>
    </row>
    <row r="134" spans="1:29" s="1" customFormat="1" ht="15" customHeight="1" x14ac:dyDescent="0.25">
      <c r="A134" s="7" t="s">
        <v>12</v>
      </c>
      <c r="B134" s="10" t="s">
        <v>281</v>
      </c>
      <c r="C134" s="75">
        <v>556008</v>
      </c>
      <c r="D134" s="75">
        <v>1852362</v>
      </c>
      <c r="E134" s="75">
        <v>867</v>
      </c>
      <c r="F134" s="75">
        <v>19683</v>
      </c>
      <c r="G134" s="75">
        <v>3741813</v>
      </c>
      <c r="H134" s="75">
        <v>2</v>
      </c>
      <c r="I134" s="75">
        <v>991204</v>
      </c>
      <c r="J134" s="75">
        <v>171220</v>
      </c>
      <c r="K134" s="75">
        <v>428900</v>
      </c>
      <c r="L134" s="75">
        <v>1486</v>
      </c>
      <c r="M134" s="75">
        <v>2028314</v>
      </c>
      <c r="N134" s="75">
        <v>75161</v>
      </c>
      <c r="O134" s="75">
        <v>4364064</v>
      </c>
      <c r="P134" s="75">
        <v>192090</v>
      </c>
      <c r="Q134" s="75">
        <v>5129860</v>
      </c>
      <c r="R134" s="75">
        <v>356846</v>
      </c>
      <c r="S134" s="75">
        <v>29845</v>
      </c>
      <c r="T134" s="75">
        <v>240007</v>
      </c>
      <c r="U134" s="75">
        <v>1717039</v>
      </c>
      <c r="V134" s="75">
        <v>2924272</v>
      </c>
      <c r="W134" s="75">
        <v>632706</v>
      </c>
      <c r="X134" s="75">
        <v>3844090</v>
      </c>
      <c r="Y134" s="75">
        <v>812577</v>
      </c>
      <c r="Z134" s="75">
        <v>172004</v>
      </c>
      <c r="AA134" s="75">
        <v>3973449</v>
      </c>
      <c r="AB134" s="75">
        <v>271829</v>
      </c>
      <c r="AC134" s="76">
        <v>9845</v>
      </c>
    </row>
    <row r="135" spans="1:29" s="1" customFormat="1" ht="15" customHeight="1" x14ac:dyDescent="0.25">
      <c r="A135" s="7"/>
      <c r="B135" s="12" t="s">
        <v>282</v>
      </c>
      <c r="C135" s="119"/>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119"/>
      <c r="Z135" s="119"/>
      <c r="AA135" s="119"/>
      <c r="AB135" s="119"/>
      <c r="AC135" s="123"/>
    </row>
    <row r="136" spans="1:29" ht="15" customHeight="1" x14ac:dyDescent="0.25">
      <c r="A136" s="7"/>
      <c r="B136" s="79" t="s">
        <v>283</v>
      </c>
      <c r="C136" s="75">
        <v>555858</v>
      </c>
      <c r="D136" s="75">
        <v>1770313</v>
      </c>
      <c r="E136" s="75">
        <v>0</v>
      </c>
      <c r="F136" s="75">
        <v>19635</v>
      </c>
      <c r="G136" s="75">
        <v>1822919</v>
      </c>
      <c r="H136" s="75">
        <v>0</v>
      </c>
      <c r="I136" s="75">
        <v>987775</v>
      </c>
      <c r="J136" s="75">
        <v>89050</v>
      </c>
      <c r="K136" s="75">
        <v>31578</v>
      </c>
      <c r="L136" s="75">
        <v>1486</v>
      </c>
      <c r="M136" s="75">
        <v>521804</v>
      </c>
      <c r="N136" s="75">
        <v>0</v>
      </c>
      <c r="O136" s="75">
        <v>3655838</v>
      </c>
      <c r="P136" s="75">
        <v>65500</v>
      </c>
      <c r="Q136" s="75">
        <v>1584396</v>
      </c>
      <c r="R136" s="75">
        <v>356126</v>
      </c>
      <c r="S136" s="75">
        <v>16720</v>
      </c>
      <c r="T136" s="75">
        <v>230007</v>
      </c>
      <c r="U136" s="75">
        <v>1686721</v>
      </c>
      <c r="V136" s="75">
        <v>2023610</v>
      </c>
      <c r="W136" s="75">
        <v>0</v>
      </c>
      <c r="X136" s="75">
        <v>1017925</v>
      </c>
      <c r="Y136" s="75">
        <v>47353</v>
      </c>
      <c r="Z136" s="75">
        <v>0</v>
      </c>
      <c r="AA136" s="75">
        <v>0</v>
      </c>
      <c r="AB136" s="75">
        <v>271829</v>
      </c>
      <c r="AC136" s="76">
        <v>0</v>
      </c>
    </row>
    <row r="137" spans="1:29" ht="15" customHeight="1" x14ac:dyDescent="0.25">
      <c r="A137" s="7"/>
      <c r="B137" s="82" t="s">
        <v>153</v>
      </c>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5"/>
    </row>
    <row r="138" spans="1:29" ht="15" customHeight="1" x14ac:dyDescent="0.25">
      <c r="A138" s="7"/>
      <c r="B138" s="79" t="s">
        <v>284</v>
      </c>
      <c r="C138" s="85">
        <v>0</v>
      </c>
      <c r="D138" s="85">
        <v>0</v>
      </c>
      <c r="E138" s="85">
        <v>0</v>
      </c>
      <c r="F138" s="85">
        <v>0</v>
      </c>
      <c r="G138" s="85">
        <v>0</v>
      </c>
      <c r="H138" s="85">
        <v>0</v>
      </c>
      <c r="I138" s="85">
        <v>0</v>
      </c>
      <c r="J138" s="85">
        <v>0</v>
      </c>
      <c r="K138" s="85">
        <v>0</v>
      </c>
      <c r="L138" s="85">
        <v>0</v>
      </c>
      <c r="M138" s="85">
        <v>0</v>
      </c>
      <c r="N138" s="85">
        <v>75161</v>
      </c>
      <c r="O138" s="85">
        <v>17965</v>
      </c>
      <c r="P138" s="85">
        <v>0</v>
      </c>
      <c r="Q138" s="85">
        <v>0</v>
      </c>
      <c r="R138" s="85">
        <v>0</v>
      </c>
      <c r="S138" s="85">
        <v>0</v>
      </c>
      <c r="T138" s="85">
        <v>0</v>
      </c>
      <c r="U138" s="85">
        <v>30000</v>
      </c>
      <c r="V138" s="85">
        <v>0</v>
      </c>
      <c r="W138" s="85">
        <v>0</v>
      </c>
      <c r="X138" s="85">
        <v>0</v>
      </c>
      <c r="Y138" s="85">
        <v>0</v>
      </c>
      <c r="Z138" s="85">
        <v>0</v>
      </c>
      <c r="AA138" s="85">
        <v>0</v>
      </c>
      <c r="AB138" s="85">
        <v>0</v>
      </c>
      <c r="AC138" s="86">
        <v>0</v>
      </c>
    </row>
    <row r="139" spans="1:29" ht="15" customHeight="1" x14ac:dyDescent="0.25">
      <c r="A139" s="7"/>
      <c r="B139" s="82" t="s">
        <v>219</v>
      </c>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5"/>
    </row>
    <row r="140" spans="1:29" ht="15" customHeight="1" x14ac:dyDescent="0.25">
      <c r="A140" s="7"/>
      <c r="B140" s="79" t="s">
        <v>285</v>
      </c>
      <c r="C140" s="85">
        <v>0</v>
      </c>
      <c r="D140" s="85">
        <v>0</v>
      </c>
      <c r="E140" s="85">
        <v>0</v>
      </c>
      <c r="F140" s="85">
        <v>48</v>
      </c>
      <c r="G140" s="85">
        <v>829083</v>
      </c>
      <c r="H140" s="85">
        <v>0</v>
      </c>
      <c r="I140" s="85">
        <v>0</v>
      </c>
      <c r="J140" s="85">
        <v>81376</v>
      </c>
      <c r="K140" s="85">
        <v>0</v>
      </c>
      <c r="L140" s="85">
        <v>0</v>
      </c>
      <c r="M140" s="85">
        <v>560644</v>
      </c>
      <c r="N140" s="85">
        <v>0</v>
      </c>
      <c r="O140" s="85">
        <v>23211</v>
      </c>
      <c r="P140" s="85">
        <v>0</v>
      </c>
      <c r="Q140" s="85">
        <v>1164434</v>
      </c>
      <c r="R140" s="85">
        <v>0</v>
      </c>
      <c r="S140" s="85">
        <v>0</v>
      </c>
      <c r="T140" s="85">
        <v>10000</v>
      </c>
      <c r="U140" s="85">
        <v>0</v>
      </c>
      <c r="V140" s="85">
        <v>106278</v>
      </c>
      <c r="W140" s="85">
        <v>607689</v>
      </c>
      <c r="X140" s="85">
        <v>4017</v>
      </c>
      <c r="Y140" s="85">
        <v>750000</v>
      </c>
      <c r="Z140" s="85">
        <v>0</v>
      </c>
      <c r="AA140" s="85">
        <v>0</v>
      </c>
      <c r="AB140" s="85">
        <v>0</v>
      </c>
      <c r="AC140" s="86">
        <v>0</v>
      </c>
    </row>
    <row r="141" spans="1:29" ht="15" customHeight="1" x14ac:dyDescent="0.25">
      <c r="A141" s="7"/>
      <c r="B141" s="82" t="s">
        <v>222</v>
      </c>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5"/>
    </row>
    <row r="142" spans="1:29" ht="15" customHeight="1" x14ac:dyDescent="0.25">
      <c r="A142" s="7"/>
      <c r="B142" s="79" t="s">
        <v>286</v>
      </c>
      <c r="C142" s="85">
        <v>0</v>
      </c>
      <c r="D142" s="85">
        <v>25729</v>
      </c>
      <c r="E142" s="85">
        <v>0</v>
      </c>
      <c r="F142" s="85">
        <v>0</v>
      </c>
      <c r="G142" s="85">
        <v>969895</v>
      </c>
      <c r="H142" s="85">
        <v>0</v>
      </c>
      <c r="I142" s="85">
        <v>0</v>
      </c>
      <c r="J142" s="85">
        <v>0</v>
      </c>
      <c r="K142" s="85">
        <v>397322</v>
      </c>
      <c r="L142" s="85">
        <v>0</v>
      </c>
      <c r="M142" s="85">
        <v>860210</v>
      </c>
      <c r="N142" s="85">
        <v>0</v>
      </c>
      <c r="O142" s="85">
        <v>437298</v>
      </c>
      <c r="P142" s="85">
        <v>0</v>
      </c>
      <c r="Q142" s="85">
        <v>2143636</v>
      </c>
      <c r="R142" s="85">
        <v>0</v>
      </c>
      <c r="S142" s="85">
        <v>0</v>
      </c>
      <c r="T142" s="85">
        <v>0</v>
      </c>
      <c r="U142" s="85">
        <v>0</v>
      </c>
      <c r="V142" s="85">
        <v>794379</v>
      </c>
      <c r="W142" s="85">
        <v>0</v>
      </c>
      <c r="X142" s="85">
        <v>2183776</v>
      </c>
      <c r="Y142" s="85">
        <v>13209</v>
      </c>
      <c r="Z142" s="85">
        <v>0</v>
      </c>
      <c r="AA142" s="85">
        <v>0</v>
      </c>
      <c r="AB142" s="85">
        <v>0</v>
      </c>
      <c r="AC142" s="86">
        <v>0</v>
      </c>
    </row>
    <row r="143" spans="1:29" ht="15" customHeight="1" x14ac:dyDescent="0.25">
      <c r="A143" s="7"/>
      <c r="B143" s="82" t="s">
        <v>287</v>
      </c>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5"/>
    </row>
    <row r="144" spans="1:29" ht="15" customHeight="1" x14ac:dyDescent="0.25">
      <c r="A144" s="7"/>
      <c r="B144" s="79" t="s">
        <v>288</v>
      </c>
      <c r="C144" s="85">
        <v>150</v>
      </c>
      <c r="D144" s="85">
        <v>56320</v>
      </c>
      <c r="E144" s="85">
        <v>867</v>
      </c>
      <c r="F144" s="85">
        <v>0</v>
      </c>
      <c r="G144" s="85">
        <v>119916</v>
      </c>
      <c r="H144" s="85">
        <v>2</v>
      </c>
      <c r="I144" s="85">
        <v>3429</v>
      </c>
      <c r="J144" s="85">
        <v>794</v>
      </c>
      <c r="K144" s="85">
        <v>0</v>
      </c>
      <c r="L144" s="85">
        <v>0</v>
      </c>
      <c r="M144" s="85">
        <v>85656</v>
      </c>
      <c r="N144" s="85">
        <v>0</v>
      </c>
      <c r="O144" s="85">
        <v>229752</v>
      </c>
      <c r="P144" s="85">
        <v>126590</v>
      </c>
      <c r="Q144" s="85">
        <v>237394</v>
      </c>
      <c r="R144" s="85">
        <v>720</v>
      </c>
      <c r="S144" s="85">
        <v>13125</v>
      </c>
      <c r="T144" s="85">
        <v>0</v>
      </c>
      <c r="U144" s="85">
        <v>318</v>
      </c>
      <c r="V144" s="85">
        <v>5</v>
      </c>
      <c r="W144" s="85">
        <v>25017</v>
      </c>
      <c r="X144" s="85">
        <v>638372</v>
      </c>
      <c r="Y144" s="85">
        <v>2015</v>
      </c>
      <c r="Z144" s="85">
        <v>172004</v>
      </c>
      <c r="AA144" s="85">
        <v>0</v>
      </c>
      <c r="AB144" s="85">
        <v>0</v>
      </c>
      <c r="AC144" s="86">
        <v>9845</v>
      </c>
    </row>
    <row r="145" spans="1:29" ht="15" customHeight="1" x14ac:dyDescent="0.25">
      <c r="A145" s="7"/>
      <c r="B145" s="82" t="s">
        <v>289</v>
      </c>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5"/>
    </row>
    <row r="146" spans="1:29" s="1" customFormat="1" ht="15" customHeight="1" x14ac:dyDescent="0.25">
      <c r="A146" s="7" t="s">
        <v>13</v>
      </c>
      <c r="B146" s="10" t="s">
        <v>290</v>
      </c>
      <c r="C146" s="75">
        <v>5281331</v>
      </c>
      <c r="D146" s="75">
        <v>19684282</v>
      </c>
      <c r="E146" s="75">
        <v>0</v>
      </c>
      <c r="F146" s="75">
        <v>161268</v>
      </c>
      <c r="G146" s="75">
        <v>35150754</v>
      </c>
      <c r="H146" s="75">
        <v>662730</v>
      </c>
      <c r="I146" s="75">
        <v>1</v>
      </c>
      <c r="J146" s="75">
        <v>900468</v>
      </c>
      <c r="K146" s="75">
        <v>441975</v>
      </c>
      <c r="L146" s="75">
        <v>350074</v>
      </c>
      <c r="M146" s="75">
        <v>12207740</v>
      </c>
      <c r="N146" s="75">
        <v>0</v>
      </c>
      <c r="O146" s="75">
        <v>61950120</v>
      </c>
      <c r="P146" s="75">
        <v>303381</v>
      </c>
      <c r="Q146" s="75">
        <v>27237874</v>
      </c>
      <c r="R146" s="75">
        <v>342674</v>
      </c>
      <c r="S146" s="75">
        <v>348510</v>
      </c>
      <c r="T146" s="75">
        <v>10969821</v>
      </c>
      <c r="U146" s="75">
        <v>2608455</v>
      </c>
      <c r="V146" s="75">
        <v>5034537</v>
      </c>
      <c r="W146" s="75">
        <v>3624</v>
      </c>
      <c r="X146" s="75">
        <v>27488734</v>
      </c>
      <c r="Y146" s="75">
        <v>135609</v>
      </c>
      <c r="Z146" s="75">
        <v>110970</v>
      </c>
      <c r="AA146" s="75">
        <v>544023</v>
      </c>
      <c r="AB146" s="75">
        <v>327366</v>
      </c>
      <c r="AC146" s="76">
        <v>0</v>
      </c>
    </row>
    <row r="147" spans="1:29" s="1" customFormat="1" ht="15" customHeight="1" x14ac:dyDescent="0.25">
      <c r="A147" s="7"/>
      <c r="B147" s="12" t="s">
        <v>291</v>
      </c>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119"/>
      <c r="AA147" s="119"/>
      <c r="AB147" s="119"/>
      <c r="AC147" s="123"/>
    </row>
    <row r="148" spans="1:29" ht="15" customHeight="1" x14ac:dyDescent="0.25">
      <c r="A148" s="7"/>
      <c r="B148" s="79" t="s">
        <v>292</v>
      </c>
      <c r="C148" s="85">
        <v>1341121</v>
      </c>
      <c r="D148" s="85">
        <v>9132506</v>
      </c>
      <c r="E148" s="85">
        <v>0</v>
      </c>
      <c r="F148" s="85">
        <v>64565</v>
      </c>
      <c r="G148" s="85">
        <v>13524144</v>
      </c>
      <c r="H148" s="85">
        <v>181301</v>
      </c>
      <c r="I148" s="85">
        <v>0</v>
      </c>
      <c r="J148" s="85">
        <v>329593</v>
      </c>
      <c r="K148" s="85">
        <v>14940</v>
      </c>
      <c r="L148" s="85">
        <v>68349</v>
      </c>
      <c r="M148" s="85">
        <v>2671963</v>
      </c>
      <c r="N148" s="85">
        <v>0</v>
      </c>
      <c r="O148" s="85">
        <v>21366594</v>
      </c>
      <c r="P148" s="85">
        <v>214027</v>
      </c>
      <c r="Q148" s="85">
        <v>7882099</v>
      </c>
      <c r="R148" s="85">
        <v>63161</v>
      </c>
      <c r="S148" s="85">
        <v>263955</v>
      </c>
      <c r="T148" s="85">
        <v>3419147</v>
      </c>
      <c r="U148" s="85">
        <v>884833</v>
      </c>
      <c r="V148" s="85">
        <v>1139648</v>
      </c>
      <c r="W148" s="85">
        <v>3624</v>
      </c>
      <c r="X148" s="85">
        <v>8945694</v>
      </c>
      <c r="Y148" s="85">
        <v>9850</v>
      </c>
      <c r="Z148" s="85">
        <v>17148</v>
      </c>
      <c r="AA148" s="85">
        <v>0</v>
      </c>
      <c r="AB148" s="85">
        <v>172927</v>
      </c>
      <c r="AC148" s="86">
        <v>0</v>
      </c>
    </row>
    <row r="149" spans="1:29" ht="15" customHeight="1" x14ac:dyDescent="0.25">
      <c r="A149" s="7"/>
      <c r="B149" s="82" t="s">
        <v>293</v>
      </c>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5"/>
    </row>
    <row r="150" spans="1:29" ht="15" customHeight="1" x14ac:dyDescent="0.25">
      <c r="A150" s="7"/>
      <c r="B150" s="79" t="s">
        <v>294</v>
      </c>
      <c r="C150" s="85">
        <v>3913381</v>
      </c>
      <c r="D150" s="85">
        <v>10173998</v>
      </c>
      <c r="E150" s="85">
        <v>0</v>
      </c>
      <c r="F150" s="85">
        <v>96703</v>
      </c>
      <c r="G150" s="85">
        <v>18707525</v>
      </c>
      <c r="H150" s="85">
        <v>428745</v>
      </c>
      <c r="I150" s="85">
        <v>0</v>
      </c>
      <c r="J150" s="85">
        <v>519525</v>
      </c>
      <c r="K150" s="85">
        <v>344247</v>
      </c>
      <c r="L150" s="85">
        <v>251866</v>
      </c>
      <c r="M150" s="85">
        <v>9421738</v>
      </c>
      <c r="N150" s="85">
        <v>0</v>
      </c>
      <c r="O150" s="85">
        <v>37997602</v>
      </c>
      <c r="P150" s="85">
        <v>89354</v>
      </c>
      <c r="Q150" s="85">
        <v>16246396</v>
      </c>
      <c r="R150" s="85">
        <v>248542</v>
      </c>
      <c r="S150" s="85">
        <v>81950</v>
      </c>
      <c r="T150" s="85">
        <v>5282766</v>
      </c>
      <c r="U150" s="85">
        <v>1720901</v>
      </c>
      <c r="V150" s="85">
        <v>3884268</v>
      </c>
      <c r="W150" s="85">
        <v>0</v>
      </c>
      <c r="X150" s="85">
        <v>14484958</v>
      </c>
      <c r="Y150" s="85">
        <v>105025</v>
      </c>
      <c r="Z150" s="85">
        <v>93774</v>
      </c>
      <c r="AA150" s="85">
        <v>0</v>
      </c>
      <c r="AB150" s="85">
        <v>154265</v>
      </c>
      <c r="AC150" s="86">
        <v>0</v>
      </c>
    </row>
    <row r="151" spans="1:29" ht="15" customHeight="1" x14ac:dyDescent="0.25">
      <c r="A151" s="7"/>
      <c r="B151" s="82" t="s">
        <v>295</v>
      </c>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5"/>
    </row>
    <row r="152" spans="1:29" ht="15" customHeight="1" x14ac:dyDescent="0.25">
      <c r="A152" s="7"/>
      <c r="B152" s="79" t="s">
        <v>296</v>
      </c>
      <c r="C152" s="85">
        <v>13899</v>
      </c>
      <c r="D152" s="85">
        <v>62080</v>
      </c>
      <c r="E152" s="85">
        <v>0</v>
      </c>
      <c r="F152" s="85">
        <v>0</v>
      </c>
      <c r="G152" s="85">
        <v>2321033</v>
      </c>
      <c r="H152" s="85">
        <v>49507</v>
      </c>
      <c r="I152" s="85">
        <v>0</v>
      </c>
      <c r="J152" s="85">
        <v>330</v>
      </c>
      <c r="K152" s="85">
        <v>0</v>
      </c>
      <c r="L152" s="85">
        <v>0</v>
      </c>
      <c r="M152" s="85">
        <v>106359</v>
      </c>
      <c r="N152" s="85">
        <v>0</v>
      </c>
      <c r="O152" s="85">
        <v>2290926</v>
      </c>
      <c r="P152" s="85">
        <v>0</v>
      </c>
      <c r="Q152" s="85">
        <v>2901615</v>
      </c>
      <c r="R152" s="85">
        <v>26893</v>
      </c>
      <c r="S152" s="85">
        <v>639</v>
      </c>
      <c r="T152" s="85">
        <v>2253254</v>
      </c>
      <c r="U152" s="85">
        <v>1044</v>
      </c>
      <c r="V152" s="85">
        <v>6386</v>
      </c>
      <c r="W152" s="85">
        <v>0</v>
      </c>
      <c r="X152" s="85">
        <v>76759</v>
      </c>
      <c r="Y152" s="85">
        <v>0</v>
      </c>
      <c r="Z152" s="85">
        <v>0</v>
      </c>
      <c r="AA152" s="85">
        <v>0</v>
      </c>
      <c r="AB152" s="85">
        <v>0</v>
      </c>
      <c r="AC152" s="86">
        <v>0</v>
      </c>
    </row>
    <row r="153" spans="1:29" ht="15" customHeight="1" x14ac:dyDescent="0.25">
      <c r="A153" s="7"/>
      <c r="B153" s="82" t="s">
        <v>297</v>
      </c>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5"/>
    </row>
    <row r="154" spans="1:29" ht="15" customHeight="1" x14ac:dyDescent="0.25">
      <c r="A154" s="7"/>
      <c r="B154" s="79" t="s">
        <v>298</v>
      </c>
      <c r="C154" s="85">
        <v>12930</v>
      </c>
      <c r="D154" s="85">
        <v>315698</v>
      </c>
      <c r="E154" s="85">
        <v>0</v>
      </c>
      <c r="F154" s="85">
        <v>0</v>
      </c>
      <c r="G154" s="85">
        <v>598052</v>
      </c>
      <c r="H154" s="85">
        <v>3177</v>
      </c>
      <c r="I154" s="85">
        <v>1</v>
      </c>
      <c r="J154" s="85">
        <v>51020</v>
      </c>
      <c r="K154" s="85">
        <v>82788</v>
      </c>
      <c r="L154" s="85">
        <v>29859</v>
      </c>
      <c r="M154" s="85">
        <v>7680</v>
      </c>
      <c r="N154" s="85">
        <v>0</v>
      </c>
      <c r="O154" s="85">
        <v>294998</v>
      </c>
      <c r="P154" s="85">
        <v>0</v>
      </c>
      <c r="Q154" s="85">
        <v>207764</v>
      </c>
      <c r="R154" s="85">
        <v>4078</v>
      </c>
      <c r="S154" s="85">
        <v>1966</v>
      </c>
      <c r="T154" s="85">
        <v>14654</v>
      </c>
      <c r="U154" s="85">
        <v>1677</v>
      </c>
      <c r="V154" s="85">
        <v>4235</v>
      </c>
      <c r="W154" s="85">
        <v>0</v>
      </c>
      <c r="X154" s="85">
        <v>3981323</v>
      </c>
      <c r="Y154" s="85">
        <v>20734</v>
      </c>
      <c r="Z154" s="85">
        <v>48</v>
      </c>
      <c r="AA154" s="85">
        <v>0</v>
      </c>
      <c r="AB154" s="85">
        <v>174</v>
      </c>
      <c r="AC154" s="86">
        <v>0</v>
      </c>
    </row>
    <row r="155" spans="1:29" ht="15" customHeight="1" x14ac:dyDescent="0.25">
      <c r="A155" s="7"/>
      <c r="B155" s="82" t="s">
        <v>289</v>
      </c>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5"/>
    </row>
    <row r="156" spans="1:29" s="1" customFormat="1" ht="15" customHeight="1" x14ac:dyDescent="0.25">
      <c r="A156" s="7" t="s">
        <v>14</v>
      </c>
      <c r="B156" s="10" t="s">
        <v>299</v>
      </c>
      <c r="C156" s="75">
        <v>0</v>
      </c>
      <c r="D156" s="75">
        <v>1569421</v>
      </c>
      <c r="E156" s="75">
        <v>0</v>
      </c>
      <c r="F156" s="75">
        <v>0</v>
      </c>
      <c r="G156" s="75">
        <v>3979861</v>
      </c>
      <c r="H156" s="75">
        <v>0</v>
      </c>
      <c r="I156" s="75">
        <v>0</v>
      </c>
      <c r="J156" s="75">
        <v>0</v>
      </c>
      <c r="K156" s="75">
        <v>0</v>
      </c>
      <c r="L156" s="75">
        <v>450</v>
      </c>
      <c r="M156" s="75">
        <v>1921389</v>
      </c>
      <c r="N156" s="75">
        <v>0</v>
      </c>
      <c r="O156" s="75">
        <v>6686131</v>
      </c>
      <c r="P156" s="75">
        <v>0</v>
      </c>
      <c r="Q156" s="75">
        <v>3489565</v>
      </c>
      <c r="R156" s="75">
        <v>0</v>
      </c>
      <c r="S156" s="75">
        <v>0</v>
      </c>
      <c r="T156" s="75">
        <v>0</v>
      </c>
      <c r="U156" s="75">
        <v>0</v>
      </c>
      <c r="V156" s="75">
        <v>38092</v>
      </c>
      <c r="W156" s="75">
        <v>0</v>
      </c>
      <c r="X156" s="75">
        <v>2784464</v>
      </c>
      <c r="Y156" s="75">
        <v>212439</v>
      </c>
      <c r="Z156" s="75">
        <v>0</v>
      </c>
      <c r="AA156" s="75">
        <v>0</v>
      </c>
      <c r="AB156" s="75">
        <v>0</v>
      </c>
      <c r="AC156" s="76">
        <v>0</v>
      </c>
    </row>
    <row r="157" spans="1:29" s="1" customFormat="1" ht="15" customHeight="1" x14ac:dyDescent="0.25">
      <c r="A157" s="7"/>
      <c r="B157" s="12" t="s">
        <v>300</v>
      </c>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c r="AA157" s="119"/>
      <c r="AB157" s="119"/>
      <c r="AC157" s="123"/>
    </row>
    <row r="158" spans="1:29" ht="15" customHeight="1" x14ac:dyDescent="0.25">
      <c r="A158" s="7"/>
      <c r="B158" s="79" t="s">
        <v>301</v>
      </c>
      <c r="C158" s="85">
        <v>0</v>
      </c>
      <c r="D158" s="85">
        <v>0</v>
      </c>
      <c r="E158" s="85">
        <v>0</v>
      </c>
      <c r="F158" s="85">
        <v>0</v>
      </c>
      <c r="G158" s="85">
        <v>0</v>
      </c>
      <c r="H158" s="85">
        <v>0</v>
      </c>
      <c r="I158" s="85">
        <v>0</v>
      </c>
      <c r="J158" s="85">
        <v>0</v>
      </c>
      <c r="K158" s="85">
        <v>0</v>
      </c>
      <c r="L158" s="85">
        <v>0</v>
      </c>
      <c r="M158" s="85">
        <v>0</v>
      </c>
      <c r="N158" s="85">
        <v>0</v>
      </c>
      <c r="O158" s="85">
        <v>0</v>
      </c>
      <c r="P158" s="85">
        <v>0</v>
      </c>
      <c r="Q158" s="85">
        <v>4615</v>
      </c>
      <c r="R158" s="85">
        <v>0</v>
      </c>
      <c r="S158" s="85">
        <v>0</v>
      </c>
      <c r="T158" s="85">
        <v>0</v>
      </c>
      <c r="U158" s="85">
        <v>0</v>
      </c>
      <c r="V158" s="85">
        <v>0</v>
      </c>
      <c r="W158" s="85">
        <v>0</v>
      </c>
      <c r="X158" s="85">
        <v>52392</v>
      </c>
      <c r="Y158" s="85">
        <v>0</v>
      </c>
      <c r="Z158" s="85">
        <v>0</v>
      </c>
      <c r="AA158" s="85">
        <v>0</v>
      </c>
      <c r="AB158" s="85">
        <v>0</v>
      </c>
      <c r="AC158" s="86">
        <v>0</v>
      </c>
    </row>
    <row r="159" spans="1:29" ht="15" customHeight="1" x14ac:dyDescent="0.25">
      <c r="A159" s="7"/>
      <c r="B159" s="82" t="s">
        <v>302</v>
      </c>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5"/>
    </row>
    <row r="160" spans="1:29" ht="15" customHeight="1" x14ac:dyDescent="0.25">
      <c r="A160" s="7"/>
      <c r="B160" s="79" t="s">
        <v>303</v>
      </c>
      <c r="C160" s="85">
        <v>0</v>
      </c>
      <c r="D160" s="85">
        <v>1569421</v>
      </c>
      <c r="E160" s="85">
        <v>0</v>
      </c>
      <c r="F160" s="85">
        <v>0</v>
      </c>
      <c r="G160" s="85">
        <v>3979861</v>
      </c>
      <c r="H160" s="85">
        <v>0</v>
      </c>
      <c r="I160" s="85">
        <v>0</v>
      </c>
      <c r="J160" s="85">
        <v>0</v>
      </c>
      <c r="K160" s="85">
        <v>0</v>
      </c>
      <c r="L160" s="85">
        <v>0</v>
      </c>
      <c r="M160" s="85">
        <v>1860251</v>
      </c>
      <c r="N160" s="85">
        <v>0</v>
      </c>
      <c r="O160" s="85">
        <v>6549871</v>
      </c>
      <c r="P160" s="85">
        <v>0</v>
      </c>
      <c r="Q160" s="85">
        <v>3406769</v>
      </c>
      <c r="R160" s="85">
        <v>0</v>
      </c>
      <c r="S160" s="85">
        <v>0</v>
      </c>
      <c r="T160" s="85">
        <v>0</v>
      </c>
      <c r="U160" s="85">
        <v>0</v>
      </c>
      <c r="V160" s="85">
        <v>38092</v>
      </c>
      <c r="W160" s="85">
        <v>0</v>
      </c>
      <c r="X160" s="85">
        <v>2682276</v>
      </c>
      <c r="Y160" s="85">
        <v>212274</v>
      </c>
      <c r="Z160" s="85">
        <v>0</v>
      </c>
      <c r="AA160" s="85">
        <v>0</v>
      </c>
      <c r="AB160" s="85">
        <v>0</v>
      </c>
      <c r="AC160" s="86">
        <v>0</v>
      </c>
    </row>
    <row r="161" spans="1:29" ht="15" customHeight="1" x14ac:dyDescent="0.25">
      <c r="A161" s="7"/>
      <c r="B161" s="82" t="s">
        <v>304</v>
      </c>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5"/>
    </row>
    <row r="162" spans="1:29" ht="15" customHeight="1" x14ac:dyDescent="0.25">
      <c r="A162" s="7"/>
      <c r="B162" s="79" t="s">
        <v>305</v>
      </c>
      <c r="C162" s="85">
        <v>0</v>
      </c>
      <c r="D162" s="85">
        <v>0</v>
      </c>
      <c r="E162" s="85">
        <v>0</v>
      </c>
      <c r="F162" s="85">
        <v>0</v>
      </c>
      <c r="G162" s="85">
        <v>0</v>
      </c>
      <c r="H162" s="85">
        <v>0</v>
      </c>
      <c r="I162" s="85">
        <v>0</v>
      </c>
      <c r="J162" s="85">
        <v>0</v>
      </c>
      <c r="K162" s="85">
        <v>0</v>
      </c>
      <c r="L162" s="85">
        <v>450</v>
      </c>
      <c r="M162" s="85">
        <v>61138</v>
      </c>
      <c r="N162" s="85">
        <v>0</v>
      </c>
      <c r="O162" s="85">
        <v>136260</v>
      </c>
      <c r="P162" s="85">
        <v>0</v>
      </c>
      <c r="Q162" s="85">
        <v>78181</v>
      </c>
      <c r="R162" s="85">
        <v>0</v>
      </c>
      <c r="S162" s="85">
        <v>0</v>
      </c>
      <c r="T162" s="85">
        <v>0</v>
      </c>
      <c r="U162" s="85">
        <v>0</v>
      </c>
      <c r="V162" s="85">
        <v>0</v>
      </c>
      <c r="W162" s="85">
        <v>0</v>
      </c>
      <c r="X162" s="85">
        <v>49796</v>
      </c>
      <c r="Y162" s="85">
        <v>165</v>
      </c>
      <c r="Z162" s="85">
        <v>0</v>
      </c>
      <c r="AA162" s="85">
        <v>0</v>
      </c>
      <c r="AB162" s="85">
        <v>0</v>
      </c>
      <c r="AC162" s="86">
        <v>0</v>
      </c>
    </row>
    <row r="163" spans="1:29" ht="15" customHeight="1" x14ac:dyDescent="0.25">
      <c r="A163" s="7"/>
      <c r="B163" s="82" t="s">
        <v>47</v>
      </c>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5"/>
    </row>
    <row r="164" spans="1:29" s="1" customFormat="1" ht="15" customHeight="1" x14ac:dyDescent="0.25">
      <c r="A164" s="7" t="s">
        <v>15</v>
      </c>
      <c r="B164" s="10" t="s">
        <v>306</v>
      </c>
      <c r="C164" s="75">
        <v>0</v>
      </c>
      <c r="D164" s="75">
        <v>4926248</v>
      </c>
      <c r="E164" s="75">
        <v>0</v>
      </c>
      <c r="F164" s="75">
        <v>0</v>
      </c>
      <c r="G164" s="75">
        <v>0</v>
      </c>
      <c r="H164" s="75">
        <v>0</v>
      </c>
      <c r="I164" s="75">
        <v>0</v>
      </c>
      <c r="J164" s="75">
        <v>0</v>
      </c>
      <c r="K164" s="75">
        <v>0</v>
      </c>
      <c r="L164" s="75">
        <v>15135</v>
      </c>
      <c r="M164" s="75">
        <v>4021351</v>
      </c>
      <c r="N164" s="75">
        <v>0</v>
      </c>
      <c r="O164" s="75">
        <v>4347759</v>
      </c>
      <c r="P164" s="75">
        <v>0</v>
      </c>
      <c r="Q164" s="75">
        <v>168565</v>
      </c>
      <c r="R164" s="75">
        <v>0</v>
      </c>
      <c r="S164" s="75">
        <v>0</v>
      </c>
      <c r="T164" s="75">
        <v>0</v>
      </c>
      <c r="U164" s="75">
        <v>0</v>
      </c>
      <c r="V164" s="75">
        <v>0</v>
      </c>
      <c r="W164" s="75">
        <v>612192</v>
      </c>
      <c r="X164" s="75">
        <v>4917343</v>
      </c>
      <c r="Y164" s="75">
        <v>0</v>
      </c>
      <c r="Z164" s="75">
        <v>0</v>
      </c>
      <c r="AA164" s="75">
        <v>537076</v>
      </c>
      <c r="AB164" s="75">
        <v>0</v>
      </c>
      <c r="AC164" s="76">
        <v>0</v>
      </c>
    </row>
    <row r="165" spans="1:29" s="1" customFormat="1" ht="15" customHeight="1" x14ac:dyDescent="0.25">
      <c r="A165" s="7"/>
      <c r="B165" s="12" t="s">
        <v>307</v>
      </c>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c r="AA165" s="119"/>
      <c r="AB165" s="119"/>
      <c r="AC165" s="123"/>
    </row>
    <row r="166" spans="1:29" s="1" customFormat="1" ht="15" customHeight="1" x14ac:dyDescent="0.25">
      <c r="A166" s="7" t="s">
        <v>16</v>
      </c>
      <c r="B166" s="10" t="s">
        <v>246</v>
      </c>
      <c r="C166" s="75">
        <v>0</v>
      </c>
      <c r="D166" s="75">
        <v>161556</v>
      </c>
      <c r="E166" s="75">
        <v>0</v>
      </c>
      <c r="F166" s="75">
        <v>0</v>
      </c>
      <c r="G166" s="75">
        <v>40923</v>
      </c>
      <c r="H166" s="75">
        <v>0</v>
      </c>
      <c r="I166" s="75">
        <v>0</v>
      </c>
      <c r="J166" s="75">
        <v>923</v>
      </c>
      <c r="K166" s="75">
        <v>3647</v>
      </c>
      <c r="L166" s="75">
        <v>0</v>
      </c>
      <c r="M166" s="75">
        <v>439</v>
      </c>
      <c r="N166" s="75">
        <v>0</v>
      </c>
      <c r="O166" s="75">
        <v>15291</v>
      </c>
      <c r="P166" s="75">
        <v>170</v>
      </c>
      <c r="Q166" s="75">
        <v>77846</v>
      </c>
      <c r="R166" s="75">
        <v>628</v>
      </c>
      <c r="S166" s="75">
        <v>0</v>
      </c>
      <c r="T166" s="75">
        <v>0</v>
      </c>
      <c r="U166" s="75">
        <v>9083</v>
      </c>
      <c r="V166" s="75">
        <v>121337</v>
      </c>
      <c r="W166" s="75">
        <v>249</v>
      </c>
      <c r="X166" s="75">
        <v>170133</v>
      </c>
      <c r="Y166" s="75">
        <v>59</v>
      </c>
      <c r="Z166" s="75">
        <v>0</v>
      </c>
      <c r="AA166" s="75">
        <v>0</v>
      </c>
      <c r="AB166" s="75">
        <v>0</v>
      </c>
      <c r="AC166" s="76">
        <v>0</v>
      </c>
    </row>
    <row r="167" spans="1:29" s="1" customFormat="1" ht="15" customHeight="1" x14ac:dyDescent="0.25">
      <c r="A167" s="7"/>
      <c r="B167" s="12" t="s">
        <v>247</v>
      </c>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c r="AA167" s="119"/>
      <c r="AB167" s="119"/>
      <c r="AC167" s="123"/>
    </row>
    <row r="168" spans="1:29" s="1" customFormat="1" ht="15" customHeight="1" x14ac:dyDescent="0.25">
      <c r="A168" s="7" t="s">
        <v>17</v>
      </c>
      <c r="B168" s="10" t="s">
        <v>308</v>
      </c>
      <c r="C168" s="75">
        <v>0</v>
      </c>
      <c r="D168" s="75">
        <v>0</v>
      </c>
      <c r="E168" s="75">
        <v>0</v>
      </c>
      <c r="F168" s="75">
        <v>0</v>
      </c>
      <c r="G168" s="75">
        <v>0</v>
      </c>
      <c r="H168" s="75">
        <v>0</v>
      </c>
      <c r="I168" s="75">
        <v>0</v>
      </c>
      <c r="J168" s="75">
        <v>0</v>
      </c>
      <c r="K168" s="75">
        <v>0</v>
      </c>
      <c r="L168" s="75">
        <v>0</v>
      </c>
      <c r="M168" s="75">
        <v>0</v>
      </c>
      <c r="N168" s="75">
        <v>0</v>
      </c>
      <c r="O168" s="75">
        <v>0</v>
      </c>
      <c r="P168" s="75">
        <v>0</v>
      </c>
      <c r="Q168" s="75">
        <v>0</v>
      </c>
      <c r="R168" s="75">
        <v>0</v>
      </c>
      <c r="S168" s="75">
        <v>0</v>
      </c>
      <c r="T168" s="75">
        <v>0</v>
      </c>
      <c r="U168" s="75">
        <v>0</v>
      </c>
      <c r="V168" s="75">
        <v>0</v>
      </c>
      <c r="W168" s="75">
        <v>0</v>
      </c>
      <c r="X168" s="75">
        <v>0</v>
      </c>
      <c r="Y168" s="75">
        <v>0</v>
      </c>
      <c r="Z168" s="75">
        <v>0</v>
      </c>
      <c r="AA168" s="75">
        <v>2528290</v>
      </c>
      <c r="AB168" s="75">
        <v>0</v>
      </c>
      <c r="AC168" s="76">
        <v>0</v>
      </c>
    </row>
    <row r="169" spans="1:29" s="1" customFormat="1" ht="15" customHeight="1" x14ac:dyDescent="0.25">
      <c r="A169" s="7"/>
      <c r="B169" s="12" t="s">
        <v>309</v>
      </c>
      <c r="C169" s="119"/>
      <c r="D169" s="119"/>
      <c r="E169" s="119"/>
      <c r="F169" s="119"/>
      <c r="G169" s="119"/>
      <c r="H169" s="119"/>
      <c r="I169" s="119"/>
      <c r="J169" s="119"/>
      <c r="K169" s="119"/>
      <c r="L169" s="119"/>
      <c r="M169" s="119"/>
      <c r="N169" s="119"/>
      <c r="O169" s="119"/>
      <c r="P169" s="119"/>
      <c r="Q169" s="119"/>
      <c r="R169" s="119"/>
      <c r="S169" s="119"/>
      <c r="T169" s="119"/>
      <c r="U169" s="119"/>
      <c r="V169" s="119"/>
      <c r="W169" s="119"/>
      <c r="X169" s="119"/>
      <c r="Y169" s="119"/>
      <c r="Z169" s="119"/>
      <c r="AA169" s="119"/>
      <c r="AB169" s="119"/>
      <c r="AC169" s="123"/>
    </row>
    <row r="170" spans="1:29" s="1" customFormat="1" ht="15" customHeight="1" x14ac:dyDescent="0.25">
      <c r="A170" s="7" t="s">
        <v>18</v>
      </c>
      <c r="B170" s="10" t="s">
        <v>4</v>
      </c>
      <c r="C170" s="75">
        <v>59297</v>
      </c>
      <c r="D170" s="75">
        <v>208807</v>
      </c>
      <c r="E170" s="75">
        <v>2</v>
      </c>
      <c r="F170" s="75">
        <v>811</v>
      </c>
      <c r="G170" s="75">
        <v>432124</v>
      </c>
      <c r="H170" s="75">
        <v>511</v>
      </c>
      <c r="I170" s="75">
        <v>17246</v>
      </c>
      <c r="J170" s="75">
        <v>17887</v>
      </c>
      <c r="K170" s="75">
        <v>2425</v>
      </c>
      <c r="L170" s="75">
        <v>2795</v>
      </c>
      <c r="M170" s="75">
        <v>121539</v>
      </c>
      <c r="N170" s="75">
        <v>572</v>
      </c>
      <c r="O170" s="75">
        <v>1095080</v>
      </c>
      <c r="P170" s="75">
        <v>12866</v>
      </c>
      <c r="Q170" s="75">
        <v>689352</v>
      </c>
      <c r="R170" s="75">
        <v>2332</v>
      </c>
      <c r="S170" s="75">
        <v>1610</v>
      </c>
      <c r="T170" s="75">
        <v>10794</v>
      </c>
      <c r="U170" s="75">
        <v>21016</v>
      </c>
      <c r="V170" s="75">
        <v>57209</v>
      </c>
      <c r="W170" s="75">
        <v>15714</v>
      </c>
      <c r="X170" s="75">
        <v>544710</v>
      </c>
      <c r="Y170" s="75">
        <v>175284</v>
      </c>
      <c r="Z170" s="75">
        <v>3660</v>
      </c>
      <c r="AA170" s="75">
        <v>8200</v>
      </c>
      <c r="AB170" s="75">
        <v>11265</v>
      </c>
      <c r="AC170" s="76">
        <v>0</v>
      </c>
    </row>
    <row r="171" spans="1:29" s="1" customFormat="1" ht="15" customHeight="1" x14ac:dyDescent="0.25">
      <c r="A171" s="7"/>
      <c r="B171" s="12" t="s">
        <v>42</v>
      </c>
      <c r="C171" s="119"/>
      <c r="D171" s="119"/>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c r="AA171" s="119"/>
      <c r="AB171" s="119"/>
      <c r="AC171" s="123"/>
    </row>
    <row r="172" spans="1:29" s="1" customFormat="1" ht="15" customHeight="1" x14ac:dyDescent="0.25">
      <c r="A172" s="7" t="s">
        <v>19</v>
      </c>
      <c r="B172" s="10" t="s">
        <v>310</v>
      </c>
      <c r="C172" s="75">
        <v>5005</v>
      </c>
      <c r="D172" s="75">
        <v>31906</v>
      </c>
      <c r="E172" s="75">
        <v>0</v>
      </c>
      <c r="F172" s="75">
        <v>142</v>
      </c>
      <c r="G172" s="75">
        <v>3276</v>
      </c>
      <c r="H172" s="75">
        <v>7226</v>
      </c>
      <c r="I172" s="75">
        <v>0</v>
      </c>
      <c r="J172" s="75">
        <v>0</v>
      </c>
      <c r="K172" s="75">
        <v>4596</v>
      </c>
      <c r="L172" s="75">
        <v>0</v>
      </c>
      <c r="M172" s="75">
        <v>0</v>
      </c>
      <c r="N172" s="75">
        <v>0</v>
      </c>
      <c r="O172" s="75">
        <v>8038</v>
      </c>
      <c r="P172" s="75">
        <v>426</v>
      </c>
      <c r="Q172" s="75">
        <v>29803</v>
      </c>
      <c r="R172" s="75">
        <v>1356</v>
      </c>
      <c r="S172" s="75">
        <v>0</v>
      </c>
      <c r="T172" s="75">
        <v>6148</v>
      </c>
      <c r="U172" s="75">
        <v>400</v>
      </c>
      <c r="V172" s="75">
        <v>6391</v>
      </c>
      <c r="W172" s="75">
        <v>14210</v>
      </c>
      <c r="X172" s="75">
        <v>32295</v>
      </c>
      <c r="Y172" s="75">
        <v>2784</v>
      </c>
      <c r="Z172" s="75">
        <v>153</v>
      </c>
      <c r="AA172" s="75">
        <v>9331</v>
      </c>
      <c r="AB172" s="75">
        <v>1507</v>
      </c>
      <c r="AC172" s="76">
        <v>0</v>
      </c>
    </row>
    <row r="173" spans="1:29" s="1" customFormat="1" ht="15" customHeight="1" x14ac:dyDescent="0.25">
      <c r="A173" s="7"/>
      <c r="B173" s="12" t="s">
        <v>311</v>
      </c>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19"/>
      <c r="AA173" s="119"/>
      <c r="AB173" s="119"/>
      <c r="AC173" s="123"/>
    </row>
    <row r="174" spans="1:29" s="1" customFormat="1" ht="15" customHeight="1" x14ac:dyDescent="0.25">
      <c r="A174" s="7" t="s">
        <v>20</v>
      </c>
      <c r="B174" s="10" t="s">
        <v>312</v>
      </c>
      <c r="C174" s="75">
        <v>7731</v>
      </c>
      <c r="D174" s="75">
        <v>10469</v>
      </c>
      <c r="E174" s="75">
        <v>30</v>
      </c>
      <c r="F174" s="75">
        <v>0</v>
      </c>
      <c r="G174" s="75">
        <v>0</v>
      </c>
      <c r="H174" s="75">
        <v>0</v>
      </c>
      <c r="I174" s="75">
        <v>0</v>
      </c>
      <c r="J174" s="75">
        <v>0</v>
      </c>
      <c r="K174" s="75">
        <v>0</v>
      </c>
      <c r="L174" s="75">
        <v>1245</v>
      </c>
      <c r="M174" s="75">
        <v>0</v>
      </c>
      <c r="N174" s="75">
        <v>0</v>
      </c>
      <c r="O174" s="75">
        <v>118894</v>
      </c>
      <c r="P174" s="75">
        <v>2115</v>
      </c>
      <c r="Q174" s="75">
        <v>78956</v>
      </c>
      <c r="R174" s="75">
        <v>233</v>
      </c>
      <c r="S174" s="75">
        <v>68</v>
      </c>
      <c r="T174" s="75">
        <v>600</v>
      </c>
      <c r="U174" s="75">
        <v>279</v>
      </c>
      <c r="V174" s="75">
        <v>21131</v>
      </c>
      <c r="W174" s="75">
        <v>77</v>
      </c>
      <c r="X174" s="75">
        <v>96191</v>
      </c>
      <c r="Y174" s="75">
        <v>0</v>
      </c>
      <c r="Z174" s="75">
        <v>12</v>
      </c>
      <c r="AA174" s="75">
        <v>3192</v>
      </c>
      <c r="AB174" s="75">
        <v>65</v>
      </c>
      <c r="AC174" s="76">
        <v>0</v>
      </c>
    </row>
    <row r="175" spans="1:29" s="1" customFormat="1" ht="15" customHeight="1" x14ac:dyDescent="0.25">
      <c r="A175" s="7"/>
      <c r="B175" s="12" t="s">
        <v>313</v>
      </c>
      <c r="C175" s="119"/>
      <c r="D175" s="119"/>
      <c r="E175" s="119"/>
      <c r="F175" s="119"/>
      <c r="G175" s="119"/>
      <c r="H175" s="119"/>
      <c r="I175" s="119"/>
      <c r="J175" s="119"/>
      <c r="K175" s="119"/>
      <c r="L175" s="119"/>
      <c r="M175" s="119"/>
      <c r="N175" s="119"/>
      <c r="O175" s="119"/>
      <c r="P175" s="119"/>
      <c r="Q175" s="119"/>
      <c r="R175" s="119"/>
      <c r="S175" s="119"/>
      <c r="T175" s="119"/>
      <c r="U175" s="119"/>
      <c r="V175" s="119"/>
      <c r="W175" s="119"/>
      <c r="X175" s="119"/>
      <c r="Y175" s="119"/>
      <c r="Z175" s="119"/>
      <c r="AA175" s="119"/>
      <c r="AB175" s="119"/>
      <c r="AC175" s="123"/>
    </row>
    <row r="176" spans="1:29" s="1" customFormat="1" ht="15" customHeight="1" x14ac:dyDescent="0.25">
      <c r="A176" s="7" t="s">
        <v>21</v>
      </c>
      <c r="B176" s="10" t="s">
        <v>314</v>
      </c>
      <c r="C176" s="75">
        <v>0</v>
      </c>
      <c r="D176" s="75">
        <v>0</v>
      </c>
      <c r="E176" s="75">
        <v>0</v>
      </c>
      <c r="F176" s="75">
        <v>0</v>
      </c>
      <c r="G176" s="75">
        <v>760200</v>
      </c>
      <c r="H176" s="75">
        <v>0</v>
      </c>
      <c r="I176" s="75">
        <v>0</v>
      </c>
      <c r="J176" s="75">
        <v>0</v>
      </c>
      <c r="K176" s="75">
        <v>0</v>
      </c>
      <c r="L176" s="75">
        <v>0</v>
      </c>
      <c r="M176" s="75">
        <v>0</v>
      </c>
      <c r="N176" s="75">
        <v>0</v>
      </c>
      <c r="O176" s="75">
        <v>0</v>
      </c>
      <c r="P176" s="75">
        <v>0</v>
      </c>
      <c r="Q176" s="75">
        <v>0</v>
      </c>
      <c r="R176" s="75">
        <v>0</v>
      </c>
      <c r="S176" s="75">
        <v>0</v>
      </c>
      <c r="T176" s="75">
        <v>1634</v>
      </c>
      <c r="U176" s="75">
        <v>0</v>
      </c>
      <c r="V176" s="75">
        <v>0</v>
      </c>
      <c r="W176" s="75">
        <v>0</v>
      </c>
      <c r="X176" s="75">
        <v>0</v>
      </c>
      <c r="Y176" s="75">
        <v>0</v>
      </c>
      <c r="Z176" s="75">
        <v>0</v>
      </c>
      <c r="AA176" s="75">
        <v>0</v>
      </c>
      <c r="AB176" s="75">
        <v>0</v>
      </c>
      <c r="AC176" s="76">
        <v>0</v>
      </c>
    </row>
    <row r="177" spans="1:29" s="1" customFormat="1" ht="15" customHeight="1" x14ac:dyDescent="0.25">
      <c r="A177" s="7"/>
      <c r="B177" s="12" t="s">
        <v>315</v>
      </c>
      <c r="C177" s="119"/>
      <c r="D177" s="119"/>
      <c r="E177" s="119"/>
      <c r="F177" s="119"/>
      <c r="G177" s="119"/>
      <c r="H177" s="119"/>
      <c r="I177" s="119"/>
      <c r="J177" s="119"/>
      <c r="K177" s="119"/>
      <c r="L177" s="119"/>
      <c r="M177" s="119"/>
      <c r="N177" s="119"/>
      <c r="O177" s="119"/>
      <c r="P177" s="119"/>
      <c r="Q177" s="119"/>
      <c r="R177" s="119"/>
      <c r="S177" s="119"/>
      <c r="T177" s="119"/>
      <c r="U177" s="119"/>
      <c r="V177" s="119"/>
      <c r="W177" s="119"/>
      <c r="X177" s="119"/>
      <c r="Y177" s="119"/>
      <c r="Z177" s="119"/>
      <c r="AA177" s="119"/>
      <c r="AB177" s="119"/>
      <c r="AC177" s="123"/>
    </row>
    <row r="178" spans="1:29" s="1" customFormat="1" ht="15" customHeight="1" x14ac:dyDescent="0.25">
      <c r="A178" s="7" t="s">
        <v>22</v>
      </c>
      <c r="B178" s="10" t="s">
        <v>316</v>
      </c>
      <c r="C178" s="75">
        <v>94990</v>
      </c>
      <c r="D178" s="75">
        <v>23458</v>
      </c>
      <c r="E178" s="75">
        <v>0</v>
      </c>
      <c r="F178" s="75">
        <v>0</v>
      </c>
      <c r="G178" s="75">
        <v>769990</v>
      </c>
      <c r="H178" s="75">
        <v>0</v>
      </c>
      <c r="I178" s="75">
        <v>85016</v>
      </c>
      <c r="J178" s="75">
        <v>0</v>
      </c>
      <c r="K178" s="75">
        <v>0</v>
      </c>
      <c r="L178" s="75">
        <v>0</v>
      </c>
      <c r="M178" s="75">
        <v>333686</v>
      </c>
      <c r="N178" s="75">
        <v>0</v>
      </c>
      <c r="O178" s="75">
        <v>2604405</v>
      </c>
      <c r="P178" s="75">
        <v>0</v>
      </c>
      <c r="Q178" s="75">
        <v>0</v>
      </c>
      <c r="R178" s="75">
        <v>0</v>
      </c>
      <c r="S178" s="75">
        <v>0</v>
      </c>
      <c r="T178" s="75">
        <v>120409</v>
      </c>
      <c r="U178" s="75">
        <v>0</v>
      </c>
      <c r="V178" s="75">
        <v>0</v>
      </c>
      <c r="W178" s="75">
        <v>0</v>
      </c>
      <c r="X178" s="75">
        <v>670071</v>
      </c>
      <c r="Y178" s="75">
        <v>215</v>
      </c>
      <c r="Z178" s="75">
        <v>0</v>
      </c>
      <c r="AA178" s="75">
        <v>0</v>
      </c>
      <c r="AB178" s="75">
        <v>0</v>
      </c>
      <c r="AC178" s="76">
        <v>0</v>
      </c>
    </row>
    <row r="179" spans="1:29" s="1" customFormat="1" ht="15" customHeight="1" x14ac:dyDescent="0.25">
      <c r="A179" s="7"/>
      <c r="B179" s="12" t="s">
        <v>317</v>
      </c>
      <c r="C179" s="119"/>
      <c r="D179" s="119"/>
      <c r="E179" s="119"/>
      <c r="F179" s="119"/>
      <c r="G179" s="119"/>
      <c r="H179" s="119"/>
      <c r="I179" s="119"/>
      <c r="J179" s="119"/>
      <c r="K179" s="119"/>
      <c r="L179" s="119"/>
      <c r="M179" s="119"/>
      <c r="N179" s="119"/>
      <c r="O179" s="119"/>
      <c r="P179" s="119"/>
      <c r="Q179" s="119"/>
      <c r="R179" s="119"/>
      <c r="S179" s="119"/>
      <c r="T179" s="119"/>
      <c r="U179" s="119"/>
      <c r="V179" s="119"/>
      <c r="W179" s="119"/>
      <c r="X179" s="119"/>
      <c r="Y179" s="119"/>
      <c r="Z179" s="119"/>
      <c r="AA179" s="119"/>
      <c r="AB179" s="119"/>
      <c r="AC179" s="123"/>
    </row>
    <row r="180" spans="1:29" s="1" customFormat="1" ht="15" customHeight="1" x14ac:dyDescent="0.25">
      <c r="A180" s="7" t="s">
        <v>23</v>
      </c>
      <c r="B180" s="10" t="s">
        <v>5</v>
      </c>
      <c r="C180" s="75">
        <v>124312</v>
      </c>
      <c r="D180" s="75">
        <v>528992</v>
      </c>
      <c r="E180" s="75">
        <v>5208</v>
      </c>
      <c r="F180" s="75">
        <v>13306</v>
      </c>
      <c r="G180" s="75">
        <v>661756</v>
      </c>
      <c r="H180" s="75">
        <v>3404</v>
      </c>
      <c r="I180" s="75">
        <v>1642</v>
      </c>
      <c r="J180" s="75">
        <v>23540</v>
      </c>
      <c r="K180" s="75">
        <v>11688</v>
      </c>
      <c r="L180" s="75">
        <v>13506</v>
      </c>
      <c r="M180" s="75">
        <v>106958</v>
      </c>
      <c r="N180" s="75">
        <v>9285</v>
      </c>
      <c r="O180" s="75">
        <v>1957061</v>
      </c>
      <c r="P180" s="75">
        <v>68631</v>
      </c>
      <c r="Q180" s="75">
        <v>618018</v>
      </c>
      <c r="R180" s="75">
        <v>2086</v>
      </c>
      <c r="S180" s="75">
        <v>7332</v>
      </c>
      <c r="T180" s="75">
        <v>151939</v>
      </c>
      <c r="U180" s="75">
        <v>51847</v>
      </c>
      <c r="V180" s="75">
        <v>53779</v>
      </c>
      <c r="W180" s="75">
        <v>92928</v>
      </c>
      <c r="X180" s="75">
        <v>390910</v>
      </c>
      <c r="Y180" s="75">
        <v>267679</v>
      </c>
      <c r="Z180" s="75">
        <v>1688</v>
      </c>
      <c r="AA180" s="75">
        <v>93843</v>
      </c>
      <c r="AB180" s="75">
        <v>15451</v>
      </c>
      <c r="AC180" s="76">
        <v>8208</v>
      </c>
    </row>
    <row r="181" spans="1:29" s="1" customFormat="1" ht="15" customHeight="1" x14ac:dyDescent="0.25">
      <c r="A181" s="7"/>
      <c r="B181" s="12" t="s">
        <v>47</v>
      </c>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6"/>
    </row>
    <row r="182" spans="1:29" s="1" customFormat="1" ht="15" customHeight="1" x14ac:dyDescent="0.25">
      <c r="A182" s="100"/>
      <c r="B182" s="40" t="s">
        <v>136</v>
      </c>
      <c r="C182" s="22">
        <v>6578276</v>
      </c>
      <c r="D182" s="22">
        <v>30791356</v>
      </c>
      <c r="E182" s="22">
        <v>6107</v>
      </c>
      <c r="F182" s="22">
        <v>197694</v>
      </c>
      <c r="G182" s="22">
        <v>50723819</v>
      </c>
      <c r="H182" s="22">
        <v>673873</v>
      </c>
      <c r="I182" s="22">
        <v>2396455</v>
      </c>
      <c r="J182" s="22">
        <v>1280744</v>
      </c>
      <c r="K182" s="22">
        <v>998497</v>
      </c>
      <c r="L182" s="22">
        <v>526003</v>
      </c>
      <c r="M182" s="22">
        <v>23055224</v>
      </c>
      <c r="N182" s="22">
        <v>100018</v>
      </c>
      <c r="O182" s="22">
        <v>86196120</v>
      </c>
      <c r="P182" s="22">
        <v>1488593</v>
      </c>
      <c r="Q182" s="22">
        <v>45764079</v>
      </c>
      <c r="R182" s="22">
        <v>706162</v>
      </c>
      <c r="S182" s="22">
        <v>387595</v>
      </c>
      <c r="T182" s="22">
        <v>11887166</v>
      </c>
      <c r="U182" s="22">
        <v>4564816</v>
      </c>
      <c r="V182" s="22">
        <v>8298200</v>
      </c>
      <c r="W182" s="22">
        <v>1776709</v>
      </c>
      <c r="X182" s="22">
        <v>47610998</v>
      </c>
      <c r="Y182" s="22">
        <v>2088602</v>
      </c>
      <c r="Z182" s="22">
        <v>320607</v>
      </c>
      <c r="AA182" s="22">
        <v>9077913</v>
      </c>
      <c r="AB182" s="22">
        <v>630780</v>
      </c>
      <c r="AC182" s="26">
        <v>18053</v>
      </c>
    </row>
    <row r="183" spans="1:29" ht="15" customHeight="1" x14ac:dyDescent="0.25">
      <c r="A183" s="100"/>
      <c r="B183" s="13" t="s">
        <v>48</v>
      </c>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6"/>
    </row>
    <row r="184" spans="1:29" s="1" customFormat="1" ht="15" customHeight="1" x14ac:dyDescent="0.25">
      <c r="A184" s="7" t="s">
        <v>24</v>
      </c>
      <c r="B184" s="10" t="s">
        <v>6</v>
      </c>
      <c r="C184" s="75">
        <v>340416</v>
      </c>
      <c r="D184" s="75">
        <v>1293063</v>
      </c>
      <c r="E184" s="75">
        <v>17500</v>
      </c>
      <c r="F184" s="75">
        <v>20000</v>
      </c>
      <c r="G184" s="75">
        <v>4094235</v>
      </c>
      <c r="H184" s="75">
        <v>17500</v>
      </c>
      <c r="I184" s="75">
        <v>17500</v>
      </c>
      <c r="J184" s="75">
        <v>156000</v>
      </c>
      <c r="K184" s="75">
        <v>150000</v>
      </c>
      <c r="L184" s="75">
        <v>59500</v>
      </c>
      <c r="M184" s="75">
        <v>1500000</v>
      </c>
      <c r="N184" s="75">
        <v>180000</v>
      </c>
      <c r="O184" s="75">
        <v>5900000</v>
      </c>
      <c r="P184" s="75">
        <v>81250</v>
      </c>
      <c r="Q184" s="75">
        <v>4900000</v>
      </c>
      <c r="R184" s="75">
        <v>18638</v>
      </c>
      <c r="S184" s="75">
        <v>63000</v>
      </c>
      <c r="T184" s="75">
        <v>997213</v>
      </c>
      <c r="U184" s="75">
        <v>530000</v>
      </c>
      <c r="V184" s="75">
        <v>476000</v>
      </c>
      <c r="W184" s="75">
        <v>66593</v>
      </c>
      <c r="X184" s="75">
        <v>956723</v>
      </c>
      <c r="Y184" s="75">
        <v>426269</v>
      </c>
      <c r="Z184" s="75">
        <v>46191</v>
      </c>
      <c r="AA184" s="75">
        <v>539904</v>
      </c>
      <c r="AB184" s="75">
        <v>36665</v>
      </c>
      <c r="AC184" s="76">
        <v>0</v>
      </c>
    </row>
    <row r="185" spans="1:29" s="1" customFormat="1" ht="15" customHeight="1" x14ac:dyDescent="0.25">
      <c r="A185" s="7"/>
      <c r="B185" s="12" t="s">
        <v>318</v>
      </c>
      <c r="C185" s="119"/>
      <c r="D185" s="119"/>
      <c r="E185" s="119"/>
      <c r="F185" s="119"/>
      <c r="G185" s="119"/>
      <c r="H185" s="119"/>
      <c r="I185" s="119"/>
      <c r="J185" s="119"/>
      <c r="K185" s="119"/>
      <c r="L185" s="119"/>
      <c r="M185" s="119"/>
      <c r="N185" s="119"/>
      <c r="O185" s="119"/>
      <c r="P185" s="119"/>
      <c r="Q185" s="119"/>
      <c r="R185" s="119"/>
      <c r="S185" s="119"/>
      <c r="T185" s="119"/>
      <c r="U185" s="119"/>
      <c r="V185" s="119"/>
      <c r="W185" s="119"/>
      <c r="X185" s="119"/>
      <c r="Y185" s="119"/>
      <c r="Z185" s="119"/>
      <c r="AA185" s="119"/>
      <c r="AB185" s="119"/>
      <c r="AC185" s="123"/>
    </row>
    <row r="186" spans="1:29" s="4" customFormat="1" ht="15" customHeight="1" x14ac:dyDescent="0.25">
      <c r="A186" s="7" t="s">
        <v>25</v>
      </c>
      <c r="B186" s="10" t="s">
        <v>7</v>
      </c>
      <c r="C186" s="75">
        <v>6790</v>
      </c>
      <c r="D186" s="75">
        <v>0</v>
      </c>
      <c r="E186" s="75">
        <v>0</v>
      </c>
      <c r="F186" s="75">
        <v>369</v>
      </c>
      <c r="G186" s="75">
        <v>16471</v>
      </c>
      <c r="H186" s="75">
        <v>0</v>
      </c>
      <c r="I186" s="75">
        <v>0</v>
      </c>
      <c r="J186" s="75">
        <v>1362</v>
      </c>
      <c r="K186" s="75">
        <v>25000</v>
      </c>
      <c r="L186" s="75">
        <v>0</v>
      </c>
      <c r="M186" s="75">
        <v>400000</v>
      </c>
      <c r="N186" s="75">
        <v>0</v>
      </c>
      <c r="O186" s="75">
        <v>0</v>
      </c>
      <c r="P186" s="75">
        <v>0</v>
      </c>
      <c r="Q186" s="75">
        <v>0</v>
      </c>
      <c r="R186" s="75">
        <v>6681</v>
      </c>
      <c r="S186" s="75">
        <v>-8</v>
      </c>
      <c r="T186" s="75">
        <v>0</v>
      </c>
      <c r="U186" s="75">
        <v>7008</v>
      </c>
      <c r="V186" s="75">
        <v>10109</v>
      </c>
      <c r="W186" s="75">
        <v>0</v>
      </c>
      <c r="X186" s="75">
        <v>193390</v>
      </c>
      <c r="Y186" s="75">
        <v>8796</v>
      </c>
      <c r="Z186" s="75">
        <v>0</v>
      </c>
      <c r="AA186" s="75">
        <v>0</v>
      </c>
      <c r="AB186" s="75">
        <v>0</v>
      </c>
      <c r="AC186" s="76">
        <v>0</v>
      </c>
    </row>
    <row r="187" spans="1:29" s="4" customFormat="1" ht="15" customHeight="1" x14ac:dyDescent="0.25">
      <c r="A187" s="7"/>
      <c r="B187" s="12" t="s">
        <v>49</v>
      </c>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3"/>
    </row>
    <row r="188" spans="1:29" s="4" customFormat="1" ht="15" customHeight="1" x14ac:dyDescent="0.25">
      <c r="A188" s="7" t="s">
        <v>26</v>
      </c>
      <c r="B188" s="10" t="s">
        <v>319</v>
      </c>
      <c r="C188" s="75">
        <v>0</v>
      </c>
      <c r="D188" s="75">
        <v>5194</v>
      </c>
      <c r="E188" s="75">
        <v>144</v>
      </c>
      <c r="F188" s="75">
        <v>0</v>
      </c>
      <c r="G188" s="75">
        <v>2922</v>
      </c>
      <c r="H188" s="75">
        <v>0</v>
      </c>
      <c r="I188" s="75">
        <v>0</v>
      </c>
      <c r="J188" s="75">
        <v>0</v>
      </c>
      <c r="K188" s="75">
        <v>0</v>
      </c>
      <c r="L188" s="75">
        <v>0</v>
      </c>
      <c r="M188" s="75">
        <v>8273</v>
      </c>
      <c r="N188" s="75">
        <v>0</v>
      </c>
      <c r="O188" s="75">
        <v>0</v>
      </c>
      <c r="P188" s="75">
        <v>0</v>
      </c>
      <c r="Q188" s="75">
        <v>0</v>
      </c>
      <c r="R188" s="75">
        <v>0</v>
      </c>
      <c r="S188" s="75">
        <v>0</v>
      </c>
      <c r="T188" s="75">
        <v>0</v>
      </c>
      <c r="U188" s="75">
        <v>0</v>
      </c>
      <c r="V188" s="75">
        <v>0</v>
      </c>
      <c r="W188" s="75">
        <v>0</v>
      </c>
      <c r="X188" s="75">
        <v>135000</v>
      </c>
      <c r="Y188" s="75">
        <v>3731</v>
      </c>
      <c r="Z188" s="75">
        <v>0</v>
      </c>
      <c r="AA188" s="75">
        <v>0</v>
      </c>
      <c r="AB188" s="75">
        <v>0</v>
      </c>
      <c r="AC188" s="76">
        <v>0</v>
      </c>
    </row>
    <row r="189" spans="1:29" s="4" customFormat="1" ht="15" customHeight="1" x14ac:dyDescent="0.25">
      <c r="A189" s="7"/>
      <c r="B189" s="12" t="s">
        <v>320</v>
      </c>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3"/>
    </row>
    <row r="190" spans="1:29" s="4" customFormat="1" ht="15" customHeight="1" x14ac:dyDescent="0.25">
      <c r="A190" s="7" t="s">
        <v>27</v>
      </c>
      <c r="B190" s="10" t="s">
        <v>321</v>
      </c>
      <c r="C190" s="75">
        <v>0</v>
      </c>
      <c r="D190" s="75">
        <v>-12635</v>
      </c>
      <c r="E190" s="75">
        <v>0</v>
      </c>
      <c r="F190" s="75">
        <v>0</v>
      </c>
      <c r="G190" s="75">
        <v>0</v>
      </c>
      <c r="H190" s="75">
        <v>0</v>
      </c>
      <c r="I190" s="75">
        <v>0</v>
      </c>
      <c r="J190" s="75">
        <v>-2</v>
      </c>
      <c r="K190" s="75">
        <v>-2502</v>
      </c>
      <c r="L190" s="75">
        <v>0</v>
      </c>
      <c r="M190" s="75">
        <v>0</v>
      </c>
      <c r="N190" s="75">
        <v>0</v>
      </c>
      <c r="O190" s="75">
        <v>0</v>
      </c>
      <c r="P190" s="75">
        <v>0</v>
      </c>
      <c r="Q190" s="75">
        <v>0</v>
      </c>
      <c r="R190" s="75">
        <v>0</v>
      </c>
      <c r="S190" s="75">
        <v>0</v>
      </c>
      <c r="T190" s="75">
        <v>0</v>
      </c>
      <c r="U190" s="75">
        <v>0</v>
      </c>
      <c r="V190" s="75">
        <v>0</v>
      </c>
      <c r="W190" s="75">
        <v>0</v>
      </c>
      <c r="X190" s="75">
        <v>-1679</v>
      </c>
      <c r="Y190" s="75">
        <v>0</v>
      </c>
      <c r="Z190" s="75">
        <v>0</v>
      </c>
      <c r="AA190" s="75">
        <v>0</v>
      </c>
      <c r="AB190" s="75">
        <v>0</v>
      </c>
      <c r="AC190" s="76">
        <v>0</v>
      </c>
    </row>
    <row r="191" spans="1:29" s="4" customFormat="1" ht="15" customHeight="1" x14ac:dyDescent="0.25">
      <c r="A191" s="7"/>
      <c r="B191" s="12" t="s">
        <v>322</v>
      </c>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3"/>
    </row>
    <row r="192" spans="1:29" s="4" customFormat="1" ht="15" customHeight="1" x14ac:dyDescent="0.25">
      <c r="A192" s="7" t="s">
        <v>28</v>
      </c>
      <c r="B192" s="10" t="s">
        <v>8</v>
      </c>
      <c r="C192" s="75">
        <v>2206</v>
      </c>
      <c r="D192" s="75">
        <v>7242</v>
      </c>
      <c r="E192" s="75">
        <v>762</v>
      </c>
      <c r="F192" s="75">
        <v>-4883</v>
      </c>
      <c r="G192" s="75">
        <v>61366</v>
      </c>
      <c r="H192" s="75">
        <v>361</v>
      </c>
      <c r="I192" s="75">
        <v>-8716</v>
      </c>
      <c r="J192" s="75">
        <v>-48338</v>
      </c>
      <c r="K192" s="75">
        <v>-1162</v>
      </c>
      <c r="L192" s="75">
        <v>3838</v>
      </c>
      <c r="M192" s="75">
        <v>15270</v>
      </c>
      <c r="N192" s="75">
        <v>-866</v>
      </c>
      <c r="O192" s="75">
        <v>368024</v>
      </c>
      <c r="P192" s="75">
        <v>-9169</v>
      </c>
      <c r="Q192" s="75">
        <v>-242714</v>
      </c>
      <c r="R192" s="75">
        <v>-3079</v>
      </c>
      <c r="S192" s="75">
        <v>143</v>
      </c>
      <c r="T192" s="75">
        <v>-902</v>
      </c>
      <c r="U192" s="75">
        <v>-66837</v>
      </c>
      <c r="V192" s="75">
        <v>2394</v>
      </c>
      <c r="W192" s="75">
        <v>0</v>
      </c>
      <c r="X192" s="75">
        <v>-334308</v>
      </c>
      <c r="Y192" s="75">
        <v>-3713</v>
      </c>
      <c r="Z192" s="75">
        <v>-4865</v>
      </c>
      <c r="AA192" s="75">
        <v>-59293</v>
      </c>
      <c r="AB192" s="75">
        <v>-4906</v>
      </c>
      <c r="AC192" s="76">
        <v>0</v>
      </c>
    </row>
    <row r="193" spans="1:29" s="4" customFormat="1" ht="15" customHeight="1" x14ac:dyDescent="0.25">
      <c r="A193" s="7"/>
      <c r="B193" s="12" t="s">
        <v>50</v>
      </c>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3"/>
    </row>
    <row r="194" spans="1:29" s="4" customFormat="1" ht="15" customHeight="1" x14ac:dyDescent="0.25">
      <c r="A194" s="7" t="s">
        <v>29</v>
      </c>
      <c r="B194" s="10" t="s">
        <v>323</v>
      </c>
      <c r="C194" s="75">
        <v>52377</v>
      </c>
      <c r="D194" s="75">
        <v>247508</v>
      </c>
      <c r="E194" s="75">
        <v>11613</v>
      </c>
      <c r="F194" s="75">
        <v>14228</v>
      </c>
      <c r="G194" s="75">
        <v>-973753</v>
      </c>
      <c r="H194" s="75">
        <v>5671</v>
      </c>
      <c r="I194" s="75">
        <v>133075</v>
      </c>
      <c r="J194" s="75">
        <v>104491</v>
      </c>
      <c r="K194" s="75">
        <v>126553</v>
      </c>
      <c r="L194" s="75">
        <v>6178</v>
      </c>
      <c r="M194" s="75">
        <v>-267477</v>
      </c>
      <c r="N194" s="75">
        <v>4485</v>
      </c>
      <c r="O194" s="75">
        <v>-2473691</v>
      </c>
      <c r="P194" s="75">
        <v>207684</v>
      </c>
      <c r="Q194" s="75">
        <v>1970122</v>
      </c>
      <c r="R194" s="75">
        <v>11327</v>
      </c>
      <c r="S194" s="75">
        <v>5827</v>
      </c>
      <c r="T194" s="75">
        <v>120004</v>
      </c>
      <c r="U194" s="75">
        <v>-257472</v>
      </c>
      <c r="V194" s="75">
        <v>212461</v>
      </c>
      <c r="W194" s="75">
        <v>48612</v>
      </c>
      <c r="X194" s="75">
        <v>1156900</v>
      </c>
      <c r="Y194" s="75">
        <v>121141</v>
      </c>
      <c r="Z194" s="75">
        <v>14534</v>
      </c>
      <c r="AA194" s="75">
        <v>83383</v>
      </c>
      <c r="AB194" s="75">
        <v>9508</v>
      </c>
      <c r="AC194" s="76">
        <v>0</v>
      </c>
    </row>
    <row r="195" spans="1:29" s="4" customFormat="1" ht="15" customHeight="1" x14ac:dyDescent="0.25">
      <c r="A195" s="7"/>
      <c r="B195" s="12" t="s">
        <v>324</v>
      </c>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3"/>
    </row>
    <row r="196" spans="1:29" s="4" customFormat="1" ht="15" customHeight="1" x14ac:dyDescent="0.25">
      <c r="A196" s="7" t="s">
        <v>325</v>
      </c>
      <c r="B196" s="10" t="s">
        <v>326</v>
      </c>
      <c r="C196" s="75">
        <v>15160</v>
      </c>
      <c r="D196" s="75">
        <v>183751</v>
      </c>
      <c r="E196" s="75">
        <v>1473</v>
      </c>
      <c r="F196" s="75">
        <v>817</v>
      </c>
      <c r="G196" s="75">
        <v>226057</v>
      </c>
      <c r="H196" s="75">
        <v>33263</v>
      </c>
      <c r="I196" s="75">
        <v>26025</v>
      </c>
      <c r="J196" s="75">
        <v>74855</v>
      </c>
      <c r="K196" s="75">
        <v>13532</v>
      </c>
      <c r="L196" s="75">
        <v>7736</v>
      </c>
      <c r="M196" s="75">
        <v>-376043</v>
      </c>
      <c r="N196" s="75">
        <v>4780</v>
      </c>
      <c r="O196" s="75">
        <v>12211</v>
      </c>
      <c r="P196" s="75">
        <v>32930</v>
      </c>
      <c r="Q196" s="75">
        <v>-1115660</v>
      </c>
      <c r="R196" s="75">
        <v>3867</v>
      </c>
      <c r="S196" s="75">
        <v>4423</v>
      </c>
      <c r="T196" s="75">
        <v>56311</v>
      </c>
      <c r="U196" s="75">
        <v>1869</v>
      </c>
      <c r="V196" s="75">
        <v>13343</v>
      </c>
      <c r="W196" s="75">
        <v>37538</v>
      </c>
      <c r="X196" s="75">
        <v>515440</v>
      </c>
      <c r="Y196" s="75">
        <v>-43177</v>
      </c>
      <c r="Z196" s="75">
        <v>1085</v>
      </c>
      <c r="AA196" s="75">
        <v>-23694</v>
      </c>
      <c r="AB196" s="75">
        <v>11723</v>
      </c>
      <c r="AC196" s="76">
        <v>2073</v>
      </c>
    </row>
    <row r="197" spans="1:29" s="4" customFormat="1" ht="15" customHeight="1" x14ac:dyDescent="0.25">
      <c r="A197" s="7"/>
      <c r="B197" s="12" t="s">
        <v>327</v>
      </c>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3"/>
    </row>
    <row r="198" spans="1:29" s="1" customFormat="1" ht="15" customHeight="1" x14ac:dyDescent="0.25">
      <c r="A198" s="7" t="s">
        <v>328</v>
      </c>
      <c r="B198" s="10" t="s">
        <v>329</v>
      </c>
      <c r="C198" s="75">
        <v>0</v>
      </c>
      <c r="D198" s="75">
        <v>0</v>
      </c>
      <c r="E198" s="75">
        <v>0</v>
      </c>
      <c r="F198" s="75">
        <v>0</v>
      </c>
      <c r="G198" s="75">
        <v>0</v>
      </c>
      <c r="H198" s="75">
        <v>0</v>
      </c>
      <c r="I198" s="75">
        <v>0</v>
      </c>
      <c r="J198" s="75">
        <v>-12480</v>
      </c>
      <c r="K198" s="75">
        <v>0</v>
      </c>
      <c r="L198" s="75">
        <v>0</v>
      </c>
      <c r="M198" s="75">
        <v>0</v>
      </c>
      <c r="N198" s="75">
        <v>0</v>
      </c>
      <c r="O198" s="75">
        <v>0</v>
      </c>
      <c r="P198" s="75">
        <v>0</v>
      </c>
      <c r="Q198" s="75">
        <v>0</v>
      </c>
      <c r="R198" s="75">
        <v>0</v>
      </c>
      <c r="S198" s="75">
        <v>0</v>
      </c>
      <c r="T198" s="75">
        <v>0</v>
      </c>
      <c r="U198" s="75">
        <v>0</v>
      </c>
      <c r="V198" s="75">
        <v>0</v>
      </c>
      <c r="W198" s="75">
        <v>0</v>
      </c>
      <c r="X198" s="75">
        <v>0</v>
      </c>
      <c r="Y198" s="75">
        <v>0</v>
      </c>
      <c r="Z198" s="75">
        <v>0</v>
      </c>
      <c r="AA198" s="75">
        <v>0</v>
      </c>
      <c r="AB198" s="75">
        <v>0</v>
      </c>
      <c r="AC198" s="76">
        <v>0</v>
      </c>
    </row>
    <row r="199" spans="1:29" s="1" customFormat="1" ht="15" customHeight="1" x14ac:dyDescent="0.25">
      <c r="A199" s="7"/>
      <c r="B199" s="12" t="s">
        <v>330</v>
      </c>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9"/>
    </row>
    <row r="200" spans="1:29" s="1" customFormat="1" ht="15" customHeight="1" x14ac:dyDescent="0.25">
      <c r="A200" s="14"/>
      <c r="B200" s="15" t="s">
        <v>51</v>
      </c>
      <c r="C200" s="22">
        <v>416949</v>
      </c>
      <c r="D200" s="22">
        <v>1724123</v>
      </c>
      <c r="E200" s="22">
        <v>31492</v>
      </c>
      <c r="F200" s="22">
        <v>30531</v>
      </c>
      <c r="G200" s="22">
        <v>3427298</v>
      </c>
      <c r="H200" s="22">
        <v>56795</v>
      </c>
      <c r="I200" s="22">
        <v>167884</v>
      </c>
      <c r="J200" s="22">
        <v>275888</v>
      </c>
      <c r="K200" s="22">
        <v>311421</v>
      </c>
      <c r="L200" s="22">
        <v>77252</v>
      </c>
      <c r="M200" s="22">
        <v>1280023</v>
      </c>
      <c r="N200" s="22">
        <v>188399</v>
      </c>
      <c r="O200" s="22">
        <v>3806544</v>
      </c>
      <c r="P200" s="22">
        <v>312695</v>
      </c>
      <c r="Q200" s="22">
        <v>5511748</v>
      </c>
      <c r="R200" s="22">
        <v>37434</v>
      </c>
      <c r="S200" s="22">
        <v>73385</v>
      </c>
      <c r="T200" s="22">
        <v>1172626</v>
      </c>
      <c r="U200" s="22">
        <v>214568</v>
      </c>
      <c r="V200" s="22">
        <v>714307</v>
      </c>
      <c r="W200" s="22">
        <v>152743</v>
      </c>
      <c r="X200" s="22">
        <v>2621466</v>
      </c>
      <c r="Y200" s="22">
        <v>513047</v>
      </c>
      <c r="Z200" s="22">
        <v>56945</v>
      </c>
      <c r="AA200" s="22">
        <v>540300</v>
      </c>
      <c r="AB200" s="22">
        <v>52990</v>
      </c>
      <c r="AC200" s="26">
        <v>2073</v>
      </c>
    </row>
    <row r="201" spans="1:29" ht="15" customHeight="1" x14ac:dyDescent="0.25">
      <c r="A201" s="16"/>
      <c r="B201" s="17" t="s">
        <v>52</v>
      </c>
      <c r="C201" s="90">
        <v>6995225</v>
      </c>
      <c r="D201" s="90">
        <v>32515479</v>
      </c>
      <c r="E201" s="90">
        <v>37599</v>
      </c>
      <c r="F201" s="90">
        <v>228225</v>
      </c>
      <c r="G201" s="90">
        <v>54151117</v>
      </c>
      <c r="H201" s="90">
        <v>730668</v>
      </c>
      <c r="I201" s="90">
        <v>2564339</v>
      </c>
      <c r="J201" s="90">
        <v>1556632</v>
      </c>
      <c r="K201" s="90">
        <v>1309918</v>
      </c>
      <c r="L201" s="90">
        <v>603255</v>
      </c>
      <c r="M201" s="90">
        <v>24335247</v>
      </c>
      <c r="N201" s="90">
        <v>288417</v>
      </c>
      <c r="O201" s="90">
        <v>90002664</v>
      </c>
      <c r="P201" s="90">
        <v>1801288</v>
      </c>
      <c r="Q201" s="90">
        <v>51275827</v>
      </c>
      <c r="R201" s="90">
        <v>743596</v>
      </c>
      <c r="S201" s="90">
        <v>460980</v>
      </c>
      <c r="T201" s="90">
        <v>13059792</v>
      </c>
      <c r="U201" s="90">
        <v>4779384</v>
      </c>
      <c r="V201" s="90">
        <v>9012507</v>
      </c>
      <c r="W201" s="90">
        <v>1929452</v>
      </c>
      <c r="X201" s="90">
        <v>50232464</v>
      </c>
      <c r="Y201" s="90">
        <v>2601649</v>
      </c>
      <c r="Z201" s="90">
        <v>377552</v>
      </c>
      <c r="AA201" s="90">
        <v>9618213</v>
      </c>
      <c r="AB201" s="90">
        <v>683770</v>
      </c>
      <c r="AC201" s="91">
        <v>20126</v>
      </c>
    </row>
    <row r="202" spans="1:29" ht="15" customHeight="1" x14ac:dyDescent="0.25">
      <c r="A202" s="1"/>
      <c r="B202" s="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row>
    <row r="203" spans="1:29" ht="15" customHeight="1" x14ac:dyDescent="0.25">
      <c r="A203" s="18" t="s">
        <v>135</v>
      </c>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row>
    <row r="204" spans="1:29" ht="15" customHeight="1" x14ac:dyDescent="0.25">
      <c r="A204" s="19" t="s">
        <v>53</v>
      </c>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row>
    <row r="205" spans="1:29" x14ac:dyDescent="0.25">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row>
    <row r="206" spans="1:29" x14ac:dyDescent="0.25">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row>
    <row r="207" spans="1:29" x14ac:dyDescent="0.25">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row>
    <row r="208" spans="1:29" x14ac:dyDescent="0.25">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row>
    <row r="209" spans="3:29" x14ac:dyDescent="0.25">
      <c r="C209" s="128"/>
      <c r="D209" s="128"/>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c r="AA209" s="128"/>
      <c r="AB209" s="128"/>
      <c r="AC209" s="128"/>
    </row>
    <row r="210" spans="3:29" x14ac:dyDescent="0.25">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row>
    <row r="211" spans="3:29" x14ac:dyDescent="0.25">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row>
    <row r="212" spans="3:29" x14ac:dyDescent="0.25">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row>
    <row r="213" spans="3:29" x14ac:dyDescent="0.25">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row>
  </sheetData>
  <pageMargins left="0.70866141732283472" right="0.70866141732283472" top="0.27559055118110237" bottom="0.39370078740157483" header="0.15748031496062992" footer="0.31496062992125984"/>
  <pageSetup paperSize="9" scale="17"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F210"/>
  <sheetViews>
    <sheetView showGridLines="0" zoomScaleNormal="100" workbookViewId="0">
      <pane xSplit="2" ySplit="4" topLeftCell="C119" activePane="bottomRight" state="frozen"/>
      <selection activeCell="D27" sqref="D27:D28"/>
      <selection pane="topRight" activeCell="D27" sqref="D27:D28"/>
      <selection pane="bottomLeft" activeCell="D27" sqref="D27:D28"/>
      <selection pane="bottomRight" activeCell="G203" sqref="G203"/>
    </sheetView>
  </sheetViews>
  <sheetFormatPr defaultRowHeight="15" x14ac:dyDescent="0.25"/>
  <cols>
    <col min="1" max="1" width="5.7109375" customWidth="1"/>
    <col min="2" max="2" width="64.5703125" style="2" bestFit="1" customWidth="1"/>
    <col min="3" max="24" width="10" style="20" customWidth="1"/>
    <col min="25" max="26" width="10.7109375" style="20" bestFit="1" customWidth="1"/>
    <col min="27" max="27" width="10.85546875" style="20" bestFit="1" customWidth="1"/>
    <col min="28" max="28" width="11.7109375" style="20" bestFit="1" customWidth="1"/>
    <col min="29" max="32" width="10" style="20" customWidth="1"/>
    <col min="35" max="35" width="10.85546875" bestFit="1" customWidth="1"/>
  </cols>
  <sheetData>
    <row r="1" spans="1:32" x14ac:dyDescent="0.25">
      <c r="A1" s="65" t="s">
        <v>40</v>
      </c>
      <c r="G1" s="20" t="s">
        <v>354</v>
      </c>
    </row>
    <row r="2" spans="1:32" x14ac:dyDescent="0.25">
      <c r="A2" s="65" t="s">
        <v>377</v>
      </c>
      <c r="B2" s="5"/>
    </row>
    <row r="3" spans="1:32" ht="15.75" customHeight="1" x14ac:dyDescent="0.25">
      <c r="A3" s="67" t="s">
        <v>161</v>
      </c>
      <c r="B3" s="5"/>
    </row>
    <row r="4" spans="1:32" s="66" customFormat="1" ht="30" customHeight="1" x14ac:dyDescent="0.25">
      <c r="A4" s="69"/>
      <c r="B4" s="6"/>
      <c r="C4" s="46" t="s">
        <v>162</v>
      </c>
      <c r="D4" s="46" t="s">
        <v>30</v>
      </c>
      <c r="E4" s="46" t="s">
        <v>163</v>
      </c>
      <c r="F4" s="46" t="s">
        <v>343</v>
      </c>
      <c r="G4" s="46" t="s">
        <v>31</v>
      </c>
      <c r="H4" s="46" t="s">
        <v>32</v>
      </c>
      <c r="I4" s="46" t="s">
        <v>164</v>
      </c>
      <c r="J4" s="46" t="s">
        <v>1</v>
      </c>
      <c r="K4" s="46" t="s">
        <v>54</v>
      </c>
      <c r="L4" s="46" t="s">
        <v>166</v>
      </c>
      <c r="M4" s="46" t="s">
        <v>55</v>
      </c>
      <c r="N4" s="46" t="s">
        <v>33</v>
      </c>
      <c r="O4" s="46" t="s">
        <v>34</v>
      </c>
      <c r="P4" s="46" t="s">
        <v>35</v>
      </c>
      <c r="Q4" s="46" t="s">
        <v>168</v>
      </c>
      <c r="R4" s="46" t="s">
        <v>169</v>
      </c>
      <c r="S4" s="46" t="s">
        <v>170</v>
      </c>
      <c r="T4" s="46" t="s">
        <v>346</v>
      </c>
      <c r="U4" s="46" t="s">
        <v>36</v>
      </c>
      <c r="V4" s="46" t="s">
        <v>344</v>
      </c>
      <c r="W4" s="46" t="s">
        <v>2</v>
      </c>
      <c r="X4" s="46" t="s">
        <v>37</v>
      </c>
      <c r="Y4" s="46" t="s">
        <v>0</v>
      </c>
      <c r="Z4" s="46" t="s">
        <v>173</v>
      </c>
      <c r="AA4" s="46" t="s">
        <v>174</v>
      </c>
      <c r="AB4" s="46" t="s">
        <v>38</v>
      </c>
      <c r="AC4" s="46" t="s">
        <v>176</v>
      </c>
      <c r="AD4" s="46" t="s">
        <v>177</v>
      </c>
      <c r="AE4" s="46" t="s">
        <v>39</v>
      </c>
      <c r="AF4" s="47" t="s">
        <v>178</v>
      </c>
    </row>
    <row r="5" spans="1:32" x14ac:dyDescent="0.25">
      <c r="A5" s="8"/>
      <c r="B5" s="9" t="s">
        <v>335</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5"/>
    </row>
    <row r="6" spans="1:32" s="1" customFormat="1" ht="15" customHeight="1" x14ac:dyDescent="0.25">
      <c r="A6" s="7" t="s">
        <v>9</v>
      </c>
      <c r="B6" s="10" t="s">
        <v>182</v>
      </c>
      <c r="C6" s="75">
        <f>+SUM(C8:C10)</f>
        <v>150388</v>
      </c>
      <c r="D6" s="75">
        <f t="shared" ref="D6:AF6" si="0">+SUM(D8:D10)</f>
        <v>401991</v>
      </c>
      <c r="E6" s="75">
        <f t="shared" si="0"/>
        <v>0</v>
      </c>
      <c r="F6" s="75">
        <f>+SUM(F8:F10)</f>
        <v>13164</v>
      </c>
      <c r="G6" s="75">
        <f t="shared" si="0"/>
        <v>1326801</v>
      </c>
      <c r="H6" s="75">
        <f t="shared" si="0"/>
        <v>154</v>
      </c>
      <c r="I6" s="75">
        <f t="shared" si="0"/>
        <v>0</v>
      </c>
      <c r="J6" s="75">
        <f t="shared" si="0"/>
        <v>57757</v>
      </c>
      <c r="K6" s="75">
        <f t="shared" si="0"/>
        <v>1696465</v>
      </c>
      <c r="L6" s="75">
        <f t="shared" si="0"/>
        <v>2358</v>
      </c>
      <c r="M6" s="75">
        <f t="shared" si="0"/>
        <v>4751</v>
      </c>
      <c r="N6" s="75">
        <f t="shared" si="0"/>
        <v>0</v>
      </c>
      <c r="O6" s="75">
        <f t="shared" si="0"/>
        <v>10631</v>
      </c>
      <c r="P6" s="75">
        <f t="shared" si="0"/>
        <v>5404</v>
      </c>
      <c r="Q6" s="75">
        <f t="shared" si="0"/>
        <v>118862</v>
      </c>
      <c r="R6" s="75">
        <f t="shared" si="0"/>
        <v>1200</v>
      </c>
      <c r="S6" s="75">
        <f t="shared" si="0"/>
        <v>8</v>
      </c>
      <c r="T6" s="75">
        <f t="shared" si="0"/>
        <v>273549</v>
      </c>
      <c r="U6" s="75">
        <f t="shared" si="0"/>
        <v>263689</v>
      </c>
      <c r="V6" s="75">
        <f>+SUM(V8:V10)</f>
        <v>0</v>
      </c>
      <c r="W6" s="75">
        <f t="shared" si="0"/>
        <v>797086</v>
      </c>
      <c r="X6" s="75">
        <f t="shared" si="0"/>
        <v>704</v>
      </c>
      <c r="Y6" s="75">
        <f t="shared" si="0"/>
        <v>46068</v>
      </c>
      <c r="Z6" s="75">
        <f t="shared" si="0"/>
        <v>73032</v>
      </c>
      <c r="AA6" s="75">
        <f t="shared" si="0"/>
        <v>28</v>
      </c>
      <c r="AB6" s="75">
        <f t="shared" si="0"/>
        <v>654994</v>
      </c>
      <c r="AC6" s="75">
        <f t="shared" si="0"/>
        <v>21580</v>
      </c>
      <c r="AD6" s="75">
        <v>152262</v>
      </c>
      <c r="AE6" s="75">
        <f t="shared" si="0"/>
        <v>2896</v>
      </c>
      <c r="AF6" s="76">
        <f t="shared" si="0"/>
        <v>1</v>
      </c>
    </row>
    <row r="7" spans="1:32" s="1" customFormat="1" ht="15" customHeight="1" x14ac:dyDescent="0.25">
      <c r="A7" s="7"/>
      <c r="B7" s="11" t="s">
        <v>183</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6"/>
    </row>
    <row r="8" spans="1:32" ht="15" customHeight="1" x14ac:dyDescent="0.25">
      <c r="A8" s="78"/>
      <c r="B8" s="79" t="s">
        <v>184</v>
      </c>
      <c r="C8" s="109">
        <v>57069</v>
      </c>
      <c r="D8" s="109">
        <v>189168</v>
      </c>
      <c r="E8" s="109">
        <v>0</v>
      </c>
      <c r="F8" s="109">
        <v>151</v>
      </c>
      <c r="G8" s="109">
        <v>357921</v>
      </c>
      <c r="H8" s="109">
        <v>154</v>
      </c>
      <c r="I8" s="109">
        <v>0</v>
      </c>
      <c r="J8" s="109">
        <v>1673</v>
      </c>
      <c r="K8" s="109">
        <v>149707</v>
      </c>
      <c r="L8" s="109">
        <v>2358</v>
      </c>
      <c r="M8" s="109">
        <v>4751</v>
      </c>
      <c r="N8" s="109">
        <v>0</v>
      </c>
      <c r="O8" s="109">
        <v>36</v>
      </c>
      <c r="P8" s="109">
        <v>396</v>
      </c>
      <c r="Q8" s="109">
        <v>41486</v>
      </c>
      <c r="R8" s="109">
        <v>2</v>
      </c>
      <c r="S8" s="109">
        <v>7</v>
      </c>
      <c r="T8" s="109">
        <v>94370</v>
      </c>
      <c r="U8" s="109">
        <v>174109</v>
      </c>
      <c r="V8" s="109">
        <v>0</v>
      </c>
      <c r="W8" s="109">
        <v>294311</v>
      </c>
      <c r="X8" s="109">
        <v>2</v>
      </c>
      <c r="Y8" s="109">
        <v>18623</v>
      </c>
      <c r="Z8" s="109">
        <v>39871</v>
      </c>
      <c r="AA8" s="109">
        <v>28</v>
      </c>
      <c r="AB8" s="109">
        <v>177789</v>
      </c>
      <c r="AC8" s="109">
        <v>2929</v>
      </c>
      <c r="AD8" s="85">
        <v>0</v>
      </c>
      <c r="AE8" s="109">
        <v>0</v>
      </c>
      <c r="AF8" s="115">
        <v>1</v>
      </c>
    </row>
    <row r="9" spans="1:32" ht="15" customHeight="1" x14ac:dyDescent="0.25">
      <c r="A9" s="78"/>
      <c r="B9" s="82" t="s">
        <v>186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1"/>
    </row>
    <row r="10" spans="1:32" ht="15" customHeight="1" x14ac:dyDescent="0.25">
      <c r="A10" s="83"/>
      <c r="B10" s="79" t="s">
        <v>187</v>
      </c>
      <c r="C10" s="80">
        <v>93319</v>
      </c>
      <c r="D10" s="80">
        <v>212823</v>
      </c>
      <c r="E10" s="80">
        <v>0</v>
      </c>
      <c r="F10" s="80">
        <v>13013</v>
      </c>
      <c r="G10" s="80">
        <v>968880</v>
      </c>
      <c r="H10" s="80">
        <v>0</v>
      </c>
      <c r="I10" s="80">
        <v>0</v>
      </c>
      <c r="J10" s="80">
        <v>56084</v>
      </c>
      <c r="K10" s="80">
        <v>1546758</v>
      </c>
      <c r="L10" s="80">
        <v>0</v>
      </c>
      <c r="M10" s="80">
        <v>0</v>
      </c>
      <c r="N10" s="80">
        <v>0</v>
      </c>
      <c r="O10" s="80">
        <v>10595</v>
      </c>
      <c r="P10" s="80">
        <v>5008</v>
      </c>
      <c r="Q10" s="80">
        <v>77376</v>
      </c>
      <c r="R10" s="80">
        <v>1198</v>
      </c>
      <c r="S10" s="80">
        <v>1</v>
      </c>
      <c r="T10" s="80">
        <v>179179</v>
      </c>
      <c r="U10" s="80">
        <v>89580</v>
      </c>
      <c r="V10" s="80">
        <v>0</v>
      </c>
      <c r="W10" s="80">
        <v>502775</v>
      </c>
      <c r="X10" s="80">
        <v>702</v>
      </c>
      <c r="Y10" s="80">
        <v>27445</v>
      </c>
      <c r="Z10" s="80">
        <v>33161</v>
      </c>
      <c r="AA10" s="80">
        <v>0</v>
      </c>
      <c r="AB10" s="80">
        <v>477205</v>
      </c>
      <c r="AC10" s="80">
        <v>18651</v>
      </c>
      <c r="AD10" s="80">
        <v>0</v>
      </c>
      <c r="AE10" s="80">
        <v>2896</v>
      </c>
      <c r="AF10" s="81">
        <v>0</v>
      </c>
    </row>
    <row r="11" spans="1:32" ht="15" customHeight="1" x14ac:dyDescent="0.25">
      <c r="A11" s="83"/>
      <c r="B11" s="82" t="s">
        <v>188</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1"/>
    </row>
    <row r="12" spans="1:32" s="1" customFormat="1" ht="15" customHeight="1" x14ac:dyDescent="0.25">
      <c r="A12" s="7" t="s">
        <v>10</v>
      </c>
      <c r="B12" s="10" t="s">
        <v>189</v>
      </c>
      <c r="C12" s="75">
        <v>24755</v>
      </c>
      <c r="D12" s="75">
        <v>259119</v>
      </c>
      <c r="E12" s="75">
        <v>8571</v>
      </c>
      <c r="F12" s="75">
        <v>25075</v>
      </c>
      <c r="G12" s="75">
        <v>244992</v>
      </c>
      <c r="H12" s="75">
        <v>223612</v>
      </c>
      <c r="I12" s="75">
        <v>412244</v>
      </c>
      <c r="J12" s="75">
        <v>36007</v>
      </c>
      <c r="K12" s="75">
        <v>177134</v>
      </c>
      <c r="L12" s="75">
        <v>32056</v>
      </c>
      <c r="M12" s="75">
        <v>12113</v>
      </c>
      <c r="N12" s="75">
        <v>55718</v>
      </c>
      <c r="O12" s="75">
        <v>9034</v>
      </c>
      <c r="P12" s="75">
        <v>2347</v>
      </c>
      <c r="Q12" s="75">
        <v>62216</v>
      </c>
      <c r="R12" s="75">
        <v>18117</v>
      </c>
      <c r="S12" s="75">
        <v>17365</v>
      </c>
      <c r="T12" s="75">
        <v>109726</v>
      </c>
      <c r="U12" s="75">
        <v>58886</v>
      </c>
      <c r="V12" s="75">
        <v>4392</v>
      </c>
      <c r="W12" s="75">
        <v>444210</v>
      </c>
      <c r="X12" s="75">
        <v>1471</v>
      </c>
      <c r="Y12" s="75">
        <v>19968</v>
      </c>
      <c r="Z12" s="75">
        <v>56718</v>
      </c>
      <c r="AA12" s="75">
        <v>2499</v>
      </c>
      <c r="AB12" s="75">
        <v>247364</v>
      </c>
      <c r="AC12" s="75">
        <v>6987</v>
      </c>
      <c r="AD12" s="75">
        <v>122504</v>
      </c>
      <c r="AE12" s="75">
        <v>40047</v>
      </c>
      <c r="AF12" s="76">
        <v>1</v>
      </c>
    </row>
    <row r="13" spans="1:32" s="1" customFormat="1" ht="15" customHeight="1" x14ac:dyDescent="0.25">
      <c r="A13" s="7"/>
      <c r="B13" s="11" t="s">
        <v>190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6"/>
    </row>
    <row r="14" spans="1:32" s="1" customFormat="1" ht="15" customHeight="1" x14ac:dyDescent="0.25">
      <c r="A14" s="7" t="s">
        <v>11</v>
      </c>
      <c r="B14" s="10" t="s">
        <v>191</v>
      </c>
      <c r="C14" s="75">
        <f>+SUM(C15:C24)</f>
        <v>39</v>
      </c>
      <c r="D14" s="75">
        <f t="shared" ref="D14:AF14" si="1">+SUM(D15:D24)</f>
        <v>535393</v>
      </c>
      <c r="E14" s="75">
        <f t="shared" si="1"/>
        <v>1399</v>
      </c>
      <c r="F14" s="75">
        <f>+SUM(F15:F24)</f>
        <v>6816</v>
      </c>
      <c r="G14" s="75">
        <f t="shared" si="1"/>
        <v>1198391</v>
      </c>
      <c r="H14" s="75">
        <f t="shared" si="1"/>
        <v>0</v>
      </c>
      <c r="I14" s="75">
        <f t="shared" si="1"/>
        <v>26448</v>
      </c>
      <c r="J14" s="75">
        <f t="shared" si="1"/>
        <v>44687</v>
      </c>
      <c r="K14" s="75">
        <f t="shared" si="1"/>
        <v>1034781</v>
      </c>
      <c r="L14" s="75">
        <f t="shared" si="1"/>
        <v>499201</v>
      </c>
      <c r="M14" s="75">
        <f t="shared" si="1"/>
        <v>0</v>
      </c>
      <c r="N14" s="75">
        <f t="shared" si="1"/>
        <v>68</v>
      </c>
      <c r="O14" s="75">
        <f t="shared" si="1"/>
        <v>51382</v>
      </c>
      <c r="P14" s="75">
        <f t="shared" si="1"/>
        <v>45243</v>
      </c>
      <c r="Q14" s="75">
        <f t="shared" si="1"/>
        <v>15578</v>
      </c>
      <c r="R14" s="75">
        <f t="shared" si="1"/>
        <v>25950</v>
      </c>
      <c r="S14" s="75">
        <f t="shared" si="1"/>
        <v>0</v>
      </c>
      <c r="T14" s="75">
        <f t="shared" si="1"/>
        <v>215</v>
      </c>
      <c r="U14" s="75">
        <f t="shared" si="1"/>
        <v>81006</v>
      </c>
      <c r="V14" s="75">
        <f>+SUM(V15:V24)</f>
        <v>4740</v>
      </c>
      <c r="W14" s="75">
        <f t="shared" si="1"/>
        <v>2033269</v>
      </c>
      <c r="X14" s="75">
        <f t="shared" si="1"/>
        <v>677365</v>
      </c>
      <c r="Y14" s="75">
        <f t="shared" si="1"/>
        <v>63834</v>
      </c>
      <c r="Z14" s="75">
        <f t="shared" si="1"/>
        <v>47719</v>
      </c>
      <c r="AA14" s="75">
        <f t="shared" si="1"/>
        <v>1054</v>
      </c>
      <c r="AB14" s="75">
        <f t="shared" si="1"/>
        <v>2085402</v>
      </c>
      <c r="AC14" s="75">
        <f t="shared" si="1"/>
        <v>0</v>
      </c>
      <c r="AD14" s="75">
        <v>1135</v>
      </c>
      <c r="AE14" s="75">
        <f t="shared" si="1"/>
        <v>4543</v>
      </c>
      <c r="AF14" s="76">
        <f t="shared" si="1"/>
        <v>0</v>
      </c>
    </row>
    <row r="15" spans="1:32" s="1" customFormat="1" ht="15" customHeight="1" x14ac:dyDescent="0.25">
      <c r="A15" s="7"/>
      <c r="B15" s="11" t="s">
        <v>41</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6"/>
    </row>
    <row r="16" spans="1:32" ht="15" customHeight="1" x14ac:dyDescent="0.25">
      <c r="A16" s="83"/>
      <c r="B16" s="79" t="s">
        <v>192</v>
      </c>
      <c r="C16" s="80">
        <v>0</v>
      </c>
      <c r="D16" s="80">
        <v>44461</v>
      </c>
      <c r="E16" s="80">
        <v>1399</v>
      </c>
      <c r="F16" s="80">
        <v>0</v>
      </c>
      <c r="G16" s="80">
        <v>252195</v>
      </c>
      <c r="H16" s="80">
        <v>0</v>
      </c>
      <c r="I16" s="80">
        <v>0</v>
      </c>
      <c r="J16" s="80">
        <v>22547</v>
      </c>
      <c r="K16" s="80">
        <v>46840</v>
      </c>
      <c r="L16" s="80">
        <v>38159</v>
      </c>
      <c r="M16" s="80">
        <v>0</v>
      </c>
      <c r="N16" s="80">
        <v>0</v>
      </c>
      <c r="O16" s="80">
        <v>15152</v>
      </c>
      <c r="P16" s="80">
        <v>3381</v>
      </c>
      <c r="Q16" s="80">
        <v>0</v>
      </c>
      <c r="R16" s="80">
        <v>819</v>
      </c>
      <c r="S16" s="80">
        <v>0</v>
      </c>
      <c r="T16" s="80">
        <v>0</v>
      </c>
      <c r="U16" s="80">
        <v>42458</v>
      </c>
      <c r="V16" s="80">
        <v>0</v>
      </c>
      <c r="W16" s="80">
        <v>195607</v>
      </c>
      <c r="X16" s="80">
        <v>6670</v>
      </c>
      <c r="Y16" s="80">
        <v>0</v>
      </c>
      <c r="Z16" s="80">
        <v>0</v>
      </c>
      <c r="AA16" s="80">
        <v>0</v>
      </c>
      <c r="AB16" s="80">
        <v>0</v>
      </c>
      <c r="AC16" s="80">
        <v>0</v>
      </c>
      <c r="AD16" s="80">
        <v>0</v>
      </c>
      <c r="AE16" s="80">
        <v>0</v>
      </c>
      <c r="AF16" s="81">
        <v>0</v>
      </c>
    </row>
    <row r="17" spans="1:32" ht="15" customHeight="1" x14ac:dyDescent="0.25">
      <c r="A17" s="83"/>
      <c r="B17" s="82" t="s">
        <v>193</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1"/>
    </row>
    <row r="18" spans="1:32" ht="15" customHeight="1" x14ac:dyDescent="0.25">
      <c r="A18" s="83"/>
      <c r="B18" s="79" t="s">
        <v>194</v>
      </c>
      <c r="C18" s="80">
        <v>0</v>
      </c>
      <c r="D18" s="80">
        <v>22837</v>
      </c>
      <c r="E18" s="80">
        <v>0</v>
      </c>
      <c r="F18" s="80">
        <v>5220</v>
      </c>
      <c r="G18" s="80">
        <v>98089</v>
      </c>
      <c r="H18" s="80">
        <v>0</v>
      </c>
      <c r="I18" s="80">
        <v>0</v>
      </c>
      <c r="J18" s="80">
        <v>7029</v>
      </c>
      <c r="K18" s="80">
        <v>112198</v>
      </c>
      <c r="L18" s="80">
        <v>32850</v>
      </c>
      <c r="M18" s="80">
        <v>0</v>
      </c>
      <c r="N18" s="80">
        <v>0</v>
      </c>
      <c r="O18" s="80">
        <v>12360</v>
      </c>
      <c r="P18" s="80">
        <v>34032</v>
      </c>
      <c r="Q18" s="80">
        <v>42</v>
      </c>
      <c r="R18" s="80">
        <v>4278</v>
      </c>
      <c r="S18" s="80">
        <v>0</v>
      </c>
      <c r="T18" s="80">
        <v>0</v>
      </c>
      <c r="U18" s="80">
        <v>514</v>
      </c>
      <c r="V18" s="80">
        <v>0</v>
      </c>
      <c r="W18" s="80">
        <v>0</v>
      </c>
      <c r="X18" s="80">
        <v>16443</v>
      </c>
      <c r="Y18" s="80">
        <v>198</v>
      </c>
      <c r="Z18" s="80">
        <v>0</v>
      </c>
      <c r="AA18" s="80">
        <v>0</v>
      </c>
      <c r="AB18" s="80">
        <v>0</v>
      </c>
      <c r="AC18" s="80">
        <v>0</v>
      </c>
      <c r="AD18" s="80">
        <v>0</v>
      </c>
      <c r="AE18" s="80">
        <v>0</v>
      </c>
      <c r="AF18" s="81">
        <v>0</v>
      </c>
    </row>
    <row r="19" spans="1:32" ht="15" customHeight="1" x14ac:dyDescent="0.25">
      <c r="A19" s="83"/>
      <c r="B19" s="82" t="s">
        <v>195</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1"/>
    </row>
    <row r="20" spans="1:32" ht="15" customHeight="1" x14ac:dyDescent="0.25">
      <c r="A20" s="78"/>
      <c r="B20" s="79" t="s">
        <v>196</v>
      </c>
      <c r="C20" s="80">
        <v>0</v>
      </c>
      <c r="D20" s="80">
        <v>141349</v>
      </c>
      <c r="E20" s="80">
        <v>0</v>
      </c>
      <c r="F20" s="80">
        <v>326</v>
      </c>
      <c r="G20" s="80">
        <v>387</v>
      </c>
      <c r="H20" s="80">
        <v>0</v>
      </c>
      <c r="I20" s="80">
        <v>0</v>
      </c>
      <c r="J20" s="80">
        <v>12451</v>
      </c>
      <c r="K20" s="80">
        <v>33909</v>
      </c>
      <c r="L20" s="80">
        <v>1125</v>
      </c>
      <c r="M20" s="80">
        <v>0</v>
      </c>
      <c r="N20" s="80">
        <v>0</v>
      </c>
      <c r="O20" s="80">
        <v>0</v>
      </c>
      <c r="P20" s="80">
        <v>5684</v>
      </c>
      <c r="Q20" s="80">
        <v>0</v>
      </c>
      <c r="R20" s="80">
        <v>511</v>
      </c>
      <c r="S20" s="80">
        <v>0</v>
      </c>
      <c r="T20" s="80">
        <v>0</v>
      </c>
      <c r="U20" s="80">
        <v>7819</v>
      </c>
      <c r="V20" s="80">
        <v>4740</v>
      </c>
      <c r="W20" s="80">
        <v>36330</v>
      </c>
      <c r="X20" s="80">
        <v>2573</v>
      </c>
      <c r="Y20" s="80">
        <v>11202</v>
      </c>
      <c r="Z20" s="80">
        <v>0</v>
      </c>
      <c r="AA20" s="80">
        <v>0</v>
      </c>
      <c r="AB20" s="80">
        <v>0</v>
      </c>
      <c r="AC20" s="80">
        <v>0</v>
      </c>
      <c r="AD20" s="80">
        <v>0</v>
      </c>
      <c r="AE20" s="80">
        <v>0</v>
      </c>
      <c r="AF20" s="81">
        <v>0</v>
      </c>
    </row>
    <row r="21" spans="1:32" ht="15" customHeight="1" x14ac:dyDescent="0.25">
      <c r="A21" s="78"/>
      <c r="B21" s="82" t="s">
        <v>197</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1"/>
    </row>
    <row r="22" spans="1:32" ht="15" customHeight="1" x14ac:dyDescent="0.25">
      <c r="A22" s="78"/>
      <c r="B22" s="79" t="s">
        <v>198</v>
      </c>
      <c r="C22" s="80">
        <v>0</v>
      </c>
      <c r="D22" s="80">
        <v>77712</v>
      </c>
      <c r="E22" s="80">
        <v>0</v>
      </c>
      <c r="F22" s="80">
        <v>935</v>
      </c>
      <c r="G22" s="80">
        <v>582</v>
      </c>
      <c r="H22" s="80">
        <v>0</v>
      </c>
      <c r="I22" s="80">
        <v>0</v>
      </c>
      <c r="J22" s="80">
        <v>0</v>
      </c>
      <c r="K22" s="80">
        <v>116</v>
      </c>
      <c r="L22" s="80">
        <v>0</v>
      </c>
      <c r="M22" s="80">
        <v>0</v>
      </c>
      <c r="N22" s="80">
        <v>0</v>
      </c>
      <c r="O22" s="80">
        <v>0</v>
      </c>
      <c r="P22" s="80">
        <v>0</v>
      </c>
      <c r="Q22" s="80">
        <v>0</v>
      </c>
      <c r="R22" s="80">
        <v>1160</v>
      </c>
      <c r="S22" s="80">
        <v>0</v>
      </c>
      <c r="T22" s="80">
        <v>0</v>
      </c>
      <c r="U22" s="80">
        <v>159</v>
      </c>
      <c r="V22" s="80">
        <v>0</v>
      </c>
      <c r="W22" s="80">
        <v>27</v>
      </c>
      <c r="X22" s="80">
        <v>0</v>
      </c>
      <c r="Y22" s="80">
        <v>0</v>
      </c>
      <c r="Z22" s="80">
        <v>12635</v>
      </c>
      <c r="AA22" s="80">
        <v>0</v>
      </c>
      <c r="AB22" s="80">
        <v>234992</v>
      </c>
      <c r="AC22" s="80">
        <v>0</v>
      </c>
      <c r="AD22" s="80">
        <v>0</v>
      </c>
      <c r="AE22" s="80">
        <v>0</v>
      </c>
      <c r="AF22" s="81">
        <v>0</v>
      </c>
    </row>
    <row r="23" spans="1:32" ht="15" customHeight="1" x14ac:dyDescent="0.25">
      <c r="A23" s="78"/>
      <c r="B23" s="82" t="s">
        <v>199</v>
      </c>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1"/>
    </row>
    <row r="24" spans="1:32" ht="15" customHeight="1" x14ac:dyDescent="0.25">
      <c r="A24" s="78"/>
      <c r="B24" s="79" t="s">
        <v>200</v>
      </c>
      <c r="C24" s="80">
        <v>39</v>
      </c>
      <c r="D24" s="80">
        <v>249034</v>
      </c>
      <c r="E24" s="80">
        <v>0</v>
      </c>
      <c r="F24" s="80">
        <v>335</v>
      </c>
      <c r="G24" s="80">
        <v>847138</v>
      </c>
      <c r="H24" s="80">
        <v>0</v>
      </c>
      <c r="I24" s="80">
        <v>26448</v>
      </c>
      <c r="J24" s="80">
        <v>2660</v>
      </c>
      <c r="K24" s="80">
        <v>841718</v>
      </c>
      <c r="L24" s="80">
        <v>427067</v>
      </c>
      <c r="M24" s="80">
        <v>0</v>
      </c>
      <c r="N24" s="80">
        <v>68</v>
      </c>
      <c r="O24" s="80">
        <v>23870</v>
      </c>
      <c r="P24" s="80">
        <v>2146</v>
      </c>
      <c r="Q24" s="80">
        <v>15536</v>
      </c>
      <c r="R24" s="80">
        <v>19182</v>
      </c>
      <c r="S24" s="80">
        <v>0</v>
      </c>
      <c r="T24" s="80">
        <v>215</v>
      </c>
      <c r="U24" s="80">
        <v>30056</v>
      </c>
      <c r="V24" s="80">
        <v>0</v>
      </c>
      <c r="W24" s="80">
        <v>1801305</v>
      </c>
      <c r="X24" s="80">
        <v>651679</v>
      </c>
      <c r="Y24" s="80">
        <v>52434</v>
      </c>
      <c r="Z24" s="80">
        <v>35084</v>
      </c>
      <c r="AA24" s="80">
        <v>1054</v>
      </c>
      <c r="AB24" s="80">
        <v>1850410</v>
      </c>
      <c r="AC24" s="80">
        <v>0</v>
      </c>
      <c r="AD24" s="80">
        <v>0</v>
      </c>
      <c r="AE24" s="80">
        <v>4543</v>
      </c>
      <c r="AF24" s="81">
        <v>0</v>
      </c>
    </row>
    <row r="25" spans="1:32" ht="15" customHeight="1" x14ac:dyDescent="0.25">
      <c r="A25" s="78"/>
      <c r="B25" s="82" t="s">
        <v>201</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1"/>
    </row>
    <row r="26" spans="1:32" s="1" customFormat="1" ht="15" customHeight="1" x14ac:dyDescent="0.25">
      <c r="A26" s="7" t="s">
        <v>12</v>
      </c>
      <c r="B26" s="10" t="s">
        <v>202</v>
      </c>
      <c r="C26" s="75">
        <f>+SUM(C27:C34)</f>
        <v>23277</v>
      </c>
      <c r="D26" s="75">
        <f t="shared" ref="D26:AF26" si="2">+SUM(D27:D34)</f>
        <v>22025</v>
      </c>
      <c r="E26" s="75">
        <f t="shared" si="2"/>
        <v>0</v>
      </c>
      <c r="F26" s="75">
        <f>+SUM(F27:F34)</f>
        <v>1</v>
      </c>
      <c r="G26" s="75">
        <f t="shared" si="2"/>
        <v>0</v>
      </c>
      <c r="H26" s="75">
        <f t="shared" si="2"/>
        <v>0</v>
      </c>
      <c r="I26" s="75">
        <f t="shared" si="2"/>
        <v>0</v>
      </c>
      <c r="J26" s="75">
        <f t="shared" si="2"/>
        <v>0</v>
      </c>
      <c r="K26" s="75">
        <f t="shared" si="2"/>
        <v>357264</v>
      </c>
      <c r="L26" s="75">
        <f t="shared" si="2"/>
        <v>0</v>
      </c>
      <c r="M26" s="75">
        <f t="shared" si="2"/>
        <v>0</v>
      </c>
      <c r="N26" s="75">
        <f t="shared" si="2"/>
        <v>0</v>
      </c>
      <c r="O26" s="75">
        <f t="shared" si="2"/>
        <v>0</v>
      </c>
      <c r="P26" s="75">
        <f t="shared" si="2"/>
        <v>0</v>
      </c>
      <c r="Q26" s="75">
        <f t="shared" si="2"/>
        <v>184059</v>
      </c>
      <c r="R26" s="75">
        <f t="shared" si="2"/>
        <v>56337</v>
      </c>
      <c r="S26" s="75">
        <f t="shared" si="2"/>
        <v>0</v>
      </c>
      <c r="T26" s="75">
        <f t="shared" si="2"/>
        <v>0</v>
      </c>
      <c r="U26" s="75">
        <f t="shared" si="2"/>
        <v>0</v>
      </c>
      <c r="V26" s="75">
        <f>+SUM(V27:V34)</f>
        <v>0</v>
      </c>
      <c r="W26" s="75">
        <f t="shared" si="2"/>
        <v>593923</v>
      </c>
      <c r="X26" s="75">
        <f t="shared" si="2"/>
        <v>4999</v>
      </c>
      <c r="Y26" s="75">
        <f t="shared" si="2"/>
        <v>0</v>
      </c>
      <c r="Z26" s="75">
        <f t="shared" si="2"/>
        <v>0</v>
      </c>
      <c r="AA26" s="75">
        <f t="shared" si="2"/>
        <v>0</v>
      </c>
      <c r="AB26" s="75">
        <f t="shared" si="2"/>
        <v>0</v>
      </c>
      <c r="AC26" s="75">
        <f t="shared" si="2"/>
        <v>0</v>
      </c>
      <c r="AD26" s="75">
        <f t="shared" si="2"/>
        <v>0</v>
      </c>
      <c r="AE26" s="75">
        <f t="shared" si="2"/>
        <v>0</v>
      </c>
      <c r="AF26" s="76">
        <f t="shared" si="2"/>
        <v>0</v>
      </c>
    </row>
    <row r="27" spans="1:32" s="1" customFormat="1" ht="15" customHeight="1" x14ac:dyDescent="0.25">
      <c r="A27" s="7"/>
      <c r="B27" s="11" t="s">
        <v>203</v>
      </c>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6"/>
    </row>
    <row r="28" spans="1:32" s="137" customFormat="1" ht="15" customHeight="1" x14ac:dyDescent="0.25">
      <c r="A28" s="136"/>
      <c r="B28" s="79" t="s">
        <v>204</v>
      </c>
      <c r="C28" s="80">
        <v>0</v>
      </c>
      <c r="D28" s="80">
        <v>0</v>
      </c>
      <c r="E28" s="80">
        <v>0</v>
      </c>
      <c r="F28" s="80">
        <v>0</v>
      </c>
      <c r="G28" s="80">
        <v>0</v>
      </c>
      <c r="H28" s="80">
        <v>0</v>
      </c>
      <c r="I28" s="80">
        <v>0</v>
      </c>
      <c r="J28" s="80">
        <v>0</v>
      </c>
      <c r="K28" s="80">
        <v>3311</v>
      </c>
      <c r="L28" s="80">
        <v>0</v>
      </c>
      <c r="M28" s="80">
        <v>0</v>
      </c>
      <c r="N28" s="80">
        <v>0</v>
      </c>
      <c r="O28" s="80">
        <v>0</v>
      </c>
      <c r="P28" s="80">
        <v>0</v>
      </c>
      <c r="Q28" s="80">
        <v>0</v>
      </c>
      <c r="R28" s="80">
        <v>0</v>
      </c>
      <c r="S28" s="80">
        <v>0</v>
      </c>
      <c r="T28" s="80">
        <v>0</v>
      </c>
      <c r="U28" s="80">
        <v>0</v>
      </c>
      <c r="V28" s="80">
        <v>0</v>
      </c>
      <c r="W28" s="80">
        <v>0</v>
      </c>
      <c r="X28" s="80">
        <v>0</v>
      </c>
      <c r="Y28" s="80">
        <v>0</v>
      </c>
      <c r="Z28" s="80">
        <v>0</v>
      </c>
      <c r="AA28" s="80">
        <v>0</v>
      </c>
      <c r="AB28" s="80">
        <v>0</v>
      </c>
      <c r="AC28" s="80">
        <v>0</v>
      </c>
      <c r="AD28" s="80">
        <v>0</v>
      </c>
      <c r="AE28" s="80">
        <v>0</v>
      </c>
      <c r="AF28" s="81">
        <v>0</v>
      </c>
    </row>
    <row r="29" spans="1:32" ht="15" customHeight="1" x14ac:dyDescent="0.25">
      <c r="A29" s="78"/>
      <c r="B29" s="82" t="s">
        <v>193</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1"/>
    </row>
    <row r="30" spans="1:32" ht="15" customHeight="1" x14ac:dyDescent="0.25">
      <c r="A30" s="83"/>
      <c r="B30" s="79" t="s">
        <v>205</v>
      </c>
      <c r="C30" s="80">
        <v>0</v>
      </c>
      <c r="D30" s="80">
        <v>0</v>
      </c>
      <c r="E30" s="80">
        <v>0</v>
      </c>
      <c r="F30" s="80">
        <v>0</v>
      </c>
      <c r="G30" s="80">
        <v>0</v>
      </c>
      <c r="H30" s="80">
        <v>0</v>
      </c>
      <c r="I30" s="80">
        <v>0</v>
      </c>
      <c r="J30" s="80">
        <v>0</v>
      </c>
      <c r="K30" s="80">
        <v>2243</v>
      </c>
      <c r="L30" s="80">
        <v>0</v>
      </c>
      <c r="M30" s="80">
        <v>0</v>
      </c>
      <c r="N30" s="80">
        <v>0</v>
      </c>
      <c r="O30" s="80">
        <v>0</v>
      </c>
      <c r="P30" s="80">
        <v>0</v>
      </c>
      <c r="Q30" s="80">
        <v>0</v>
      </c>
      <c r="R30" s="80">
        <v>0</v>
      </c>
      <c r="S30" s="80">
        <v>0</v>
      </c>
      <c r="T30" s="80">
        <v>0</v>
      </c>
      <c r="U30" s="80">
        <v>0</v>
      </c>
      <c r="V30" s="80">
        <v>0</v>
      </c>
      <c r="W30" s="80">
        <v>50</v>
      </c>
      <c r="X30" s="80">
        <v>4999</v>
      </c>
      <c r="Y30" s="80">
        <v>0</v>
      </c>
      <c r="Z30" s="80">
        <v>0</v>
      </c>
      <c r="AA30" s="80">
        <v>0</v>
      </c>
      <c r="AB30" s="80">
        <v>0</v>
      </c>
      <c r="AC30" s="80">
        <v>0</v>
      </c>
      <c r="AD30" s="80">
        <v>0</v>
      </c>
      <c r="AE30" s="80">
        <v>0</v>
      </c>
      <c r="AF30" s="81">
        <v>0</v>
      </c>
    </row>
    <row r="31" spans="1:32" ht="15" customHeight="1" x14ac:dyDescent="0.25">
      <c r="A31" s="83"/>
      <c r="B31" s="82" t="s">
        <v>195</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1"/>
    </row>
    <row r="32" spans="1:32" ht="15" customHeight="1" x14ac:dyDescent="0.25">
      <c r="A32" s="78"/>
      <c r="B32" s="79" t="s">
        <v>206</v>
      </c>
      <c r="C32" s="80">
        <v>0</v>
      </c>
      <c r="D32" s="80">
        <v>22025</v>
      </c>
      <c r="E32" s="80">
        <v>0</v>
      </c>
      <c r="F32" s="80">
        <v>0</v>
      </c>
      <c r="G32" s="80">
        <v>0</v>
      </c>
      <c r="H32" s="80">
        <v>0</v>
      </c>
      <c r="I32" s="80">
        <v>0</v>
      </c>
      <c r="J32" s="80">
        <v>0</v>
      </c>
      <c r="K32" s="80">
        <v>0</v>
      </c>
      <c r="L32" s="80">
        <v>0</v>
      </c>
      <c r="M32" s="80">
        <v>0</v>
      </c>
      <c r="N32" s="80">
        <v>0</v>
      </c>
      <c r="O32" s="80">
        <v>0</v>
      </c>
      <c r="P32" s="80">
        <v>0</v>
      </c>
      <c r="Q32" s="80">
        <v>0</v>
      </c>
      <c r="R32" s="80">
        <v>0</v>
      </c>
      <c r="S32" s="80">
        <v>0</v>
      </c>
      <c r="T32" s="80">
        <v>0</v>
      </c>
      <c r="U32" s="80">
        <v>0</v>
      </c>
      <c r="V32" s="80">
        <v>0</v>
      </c>
      <c r="W32" s="80">
        <v>5</v>
      </c>
      <c r="X32" s="80">
        <v>0</v>
      </c>
      <c r="Y32" s="80">
        <v>0</v>
      </c>
      <c r="Z32" s="80">
        <v>0</v>
      </c>
      <c r="AA32" s="80">
        <v>0</v>
      </c>
      <c r="AB32" s="80">
        <v>0</v>
      </c>
      <c r="AC32" s="80">
        <v>0</v>
      </c>
      <c r="AD32" s="80">
        <v>0</v>
      </c>
      <c r="AE32" s="80">
        <v>0</v>
      </c>
      <c r="AF32" s="81">
        <v>0</v>
      </c>
    </row>
    <row r="33" spans="1:32" ht="15" customHeight="1" x14ac:dyDescent="0.25">
      <c r="A33" s="78"/>
      <c r="B33" s="82" t="s">
        <v>197</v>
      </c>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1"/>
    </row>
    <row r="34" spans="1:32" ht="15" customHeight="1" x14ac:dyDescent="0.25">
      <c r="A34" s="78"/>
      <c r="B34" s="79" t="s">
        <v>207</v>
      </c>
      <c r="C34" s="80">
        <v>23277</v>
      </c>
      <c r="D34" s="80">
        <v>0</v>
      </c>
      <c r="E34" s="80">
        <v>0</v>
      </c>
      <c r="F34" s="80">
        <v>1</v>
      </c>
      <c r="G34" s="80">
        <v>0</v>
      </c>
      <c r="H34" s="80">
        <v>0</v>
      </c>
      <c r="I34" s="80">
        <v>0</v>
      </c>
      <c r="J34" s="80">
        <v>0</v>
      </c>
      <c r="K34" s="80">
        <v>351710</v>
      </c>
      <c r="L34" s="80">
        <v>0</v>
      </c>
      <c r="M34" s="80">
        <v>0</v>
      </c>
      <c r="N34" s="80">
        <v>0</v>
      </c>
      <c r="O34" s="80">
        <v>0</v>
      </c>
      <c r="P34" s="80">
        <v>0</v>
      </c>
      <c r="Q34" s="80">
        <v>184059</v>
      </c>
      <c r="R34" s="80">
        <v>56337</v>
      </c>
      <c r="S34" s="80">
        <v>0</v>
      </c>
      <c r="T34" s="80">
        <v>0</v>
      </c>
      <c r="U34" s="80">
        <v>0</v>
      </c>
      <c r="V34" s="80">
        <v>0</v>
      </c>
      <c r="W34" s="80">
        <v>593868</v>
      </c>
      <c r="X34" s="80">
        <v>0</v>
      </c>
      <c r="Y34" s="80">
        <v>0</v>
      </c>
      <c r="Z34" s="80">
        <v>0</v>
      </c>
      <c r="AA34" s="80">
        <v>0</v>
      </c>
      <c r="AB34" s="80">
        <v>0</v>
      </c>
      <c r="AC34" s="80">
        <v>0</v>
      </c>
      <c r="AD34" s="80">
        <v>0</v>
      </c>
      <c r="AE34" s="80">
        <v>0</v>
      </c>
      <c r="AF34" s="81">
        <v>0</v>
      </c>
    </row>
    <row r="35" spans="1:32" ht="15" customHeight="1" x14ac:dyDescent="0.25">
      <c r="A35" s="78"/>
      <c r="B35" s="82" t="s">
        <v>199</v>
      </c>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1"/>
    </row>
    <row r="36" spans="1:32" s="1" customFormat="1" ht="15" customHeight="1" x14ac:dyDescent="0.25">
      <c r="A36" s="7" t="s">
        <v>13</v>
      </c>
      <c r="B36" s="10" t="s">
        <v>208</v>
      </c>
      <c r="C36" s="75">
        <f>+SUM(C37:C47)</f>
        <v>1060288</v>
      </c>
      <c r="D36" s="75">
        <f t="shared" ref="D36:AF36" si="3">+SUM(D37:D47)</f>
        <v>9672677</v>
      </c>
      <c r="E36" s="75">
        <f t="shared" si="3"/>
        <v>1758</v>
      </c>
      <c r="F36" s="75">
        <f>+SUM(F37:F47)</f>
        <v>59155</v>
      </c>
      <c r="G36" s="75">
        <f t="shared" si="3"/>
        <v>8366502</v>
      </c>
      <c r="H36" s="75">
        <f t="shared" si="3"/>
        <v>12727</v>
      </c>
      <c r="I36" s="75">
        <f t="shared" si="3"/>
        <v>571382</v>
      </c>
      <c r="J36" s="75">
        <f t="shared" si="3"/>
        <v>1085343</v>
      </c>
      <c r="K36" s="75">
        <f t="shared" si="3"/>
        <v>8194323</v>
      </c>
      <c r="L36" s="75">
        <f t="shared" si="3"/>
        <v>103625</v>
      </c>
      <c r="M36" s="75">
        <f t="shared" si="3"/>
        <v>12802</v>
      </c>
      <c r="N36" s="75">
        <f t="shared" si="3"/>
        <v>4640</v>
      </c>
      <c r="O36" s="75">
        <f t="shared" si="3"/>
        <v>622503</v>
      </c>
      <c r="P36" s="75">
        <f t="shared" si="3"/>
        <v>172322</v>
      </c>
      <c r="Q36" s="75">
        <f t="shared" si="3"/>
        <v>3339012</v>
      </c>
      <c r="R36" s="75">
        <f t="shared" si="3"/>
        <v>26736</v>
      </c>
      <c r="S36" s="75">
        <f t="shared" si="3"/>
        <v>37928</v>
      </c>
      <c r="T36" s="75">
        <f t="shared" si="3"/>
        <v>3542198</v>
      </c>
      <c r="U36" s="75">
        <f t="shared" si="3"/>
        <v>8537552</v>
      </c>
      <c r="V36" s="75">
        <f>+SUM(V37:V47)</f>
        <v>155974</v>
      </c>
      <c r="W36" s="75">
        <f t="shared" si="3"/>
        <v>17881338</v>
      </c>
      <c r="X36" s="75">
        <f t="shared" si="3"/>
        <v>619731</v>
      </c>
      <c r="Y36" s="75">
        <f t="shared" si="3"/>
        <v>35133</v>
      </c>
      <c r="Z36" s="75">
        <f t="shared" si="3"/>
        <v>1812508</v>
      </c>
      <c r="AA36" s="75">
        <f t="shared" si="3"/>
        <v>0</v>
      </c>
      <c r="AB36" s="75">
        <f t="shared" si="3"/>
        <v>6026672</v>
      </c>
      <c r="AC36" s="75">
        <f t="shared" si="3"/>
        <v>27071</v>
      </c>
      <c r="AD36" s="75">
        <v>81034</v>
      </c>
      <c r="AE36" s="75">
        <f t="shared" si="3"/>
        <v>233267</v>
      </c>
      <c r="AF36" s="76">
        <f t="shared" si="3"/>
        <v>0</v>
      </c>
    </row>
    <row r="37" spans="1:32" s="1" customFormat="1" ht="15" customHeight="1" x14ac:dyDescent="0.25">
      <c r="A37" s="7"/>
      <c r="B37" s="12" t="s">
        <v>209</v>
      </c>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6"/>
    </row>
    <row r="38" spans="1:32" ht="15" customHeight="1" x14ac:dyDescent="0.25">
      <c r="A38" s="7"/>
      <c r="B38" s="79" t="s">
        <v>210</v>
      </c>
      <c r="C38" s="80">
        <v>698226</v>
      </c>
      <c r="D38" s="80">
        <v>3576889</v>
      </c>
      <c r="E38" s="80">
        <v>1669</v>
      </c>
      <c r="F38" s="80">
        <v>5341</v>
      </c>
      <c r="G38" s="80">
        <v>4620167</v>
      </c>
      <c r="H38" s="80">
        <v>11470</v>
      </c>
      <c r="I38" s="80">
        <v>570047</v>
      </c>
      <c r="J38" s="80">
        <v>914432</v>
      </c>
      <c r="K38" s="80">
        <v>2741022</v>
      </c>
      <c r="L38" s="80">
        <v>19521</v>
      </c>
      <c r="M38" s="80">
        <v>838</v>
      </c>
      <c r="N38" s="80">
        <v>2726</v>
      </c>
      <c r="O38" s="80">
        <v>369398</v>
      </c>
      <c r="P38" s="80">
        <v>27662</v>
      </c>
      <c r="Q38" s="80">
        <v>1410110</v>
      </c>
      <c r="R38" s="80">
        <v>411</v>
      </c>
      <c r="S38" s="80">
        <v>0</v>
      </c>
      <c r="T38" s="80">
        <v>2634356</v>
      </c>
      <c r="U38" s="80">
        <v>1929805</v>
      </c>
      <c r="V38" s="80">
        <v>0</v>
      </c>
      <c r="W38" s="80">
        <v>7648814</v>
      </c>
      <c r="X38" s="80">
        <v>293911</v>
      </c>
      <c r="Y38" s="80">
        <v>29567</v>
      </c>
      <c r="Z38" s="80">
        <v>623457</v>
      </c>
      <c r="AA38" s="80">
        <v>0</v>
      </c>
      <c r="AB38" s="80">
        <v>4380061</v>
      </c>
      <c r="AC38" s="80">
        <v>474</v>
      </c>
      <c r="AD38" s="80">
        <v>0</v>
      </c>
      <c r="AE38" s="80">
        <v>7667</v>
      </c>
      <c r="AF38" s="81">
        <v>0</v>
      </c>
    </row>
    <row r="39" spans="1:32" ht="15" customHeight="1" x14ac:dyDescent="0.25">
      <c r="A39" s="7"/>
      <c r="B39" s="82" t="s">
        <v>193</v>
      </c>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1"/>
    </row>
    <row r="40" spans="1:32" ht="15" customHeight="1" x14ac:dyDescent="0.25">
      <c r="A40" s="7"/>
      <c r="B40" s="79" t="s">
        <v>211</v>
      </c>
      <c r="C40" s="80">
        <v>343277</v>
      </c>
      <c r="D40" s="80">
        <v>5746060</v>
      </c>
      <c r="E40" s="80">
        <v>0</v>
      </c>
      <c r="F40" s="80">
        <v>49247</v>
      </c>
      <c r="G40" s="80">
        <v>1583137</v>
      </c>
      <c r="H40" s="80">
        <v>0</v>
      </c>
      <c r="I40" s="80">
        <v>1100</v>
      </c>
      <c r="J40" s="80">
        <v>158036</v>
      </c>
      <c r="K40" s="80">
        <v>2512617</v>
      </c>
      <c r="L40" s="80">
        <v>75770</v>
      </c>
      <c r="M40" s="80">
        <v>4885</v>
      </c>
      <c r="N40" s="80">
        <v>1354</v>
      </c>
      <c r="O40" s="80">
        <v>253105</v>
      </c>
      <c r="P40" s="80">
        <v>135710</v>
      </c>
      <c r="Q40" s="80">
        <v>1730603</v>
      </c>
      <c r="R40" s="80">
        <v>218</v>
      </c>
      <c r="S40" s="80">
        <v>0</v>
      </c>
      <c r="T40" s="80">
        <v>535380</v>
      </c>
      <c r="U40" s="80">
        <v>5250160</v>
      </c>
      <c r="V40" s="80">
        <v>0</v>
      </c>
      <c r="W40" s="80">
        <v>8824049</v>
      </c>
      <c r="X40" s="80">
        <v>281741</v>
      </c>
      <c r="Y40" s="80">
        <v>0</v>
      </c>
      <c r="Z40" s="80">
        <v>1141906</v>
      </c>
      <c r="AA40" s="80">
        <v>0</v>
      </c>
      <c r="AB40" s="80">
        <v>1288224</v>
      </c>
      <c r="AC40" s="80">
        <v>25170</v>
      </c>
      <c r="AD40" s="80">
        <v>0</v>
      </c>
      <c r="AE40" s="80">
        <v>225600</v>
      </c>
      <c r="AF40" s="81">
        <v>0</v>
      </c>
    </row>
    <row r="41" spans="1:32" ht="15" customHeight="1" x14ac:dyDescent="0.25">
      <c r="A41" s="7"/>
      <c r="B41" s="82" t="s">
        <v>195</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1"/>
    </row>
    <row r="42" spans="1:32" ht="15" customHeight="1" x14ac:dyDescent="0.25">
      <c r="A42" s="7"/>
      <c r="B42" s="79" t="s">
        <v>212</v>
      </c>
      <c r="C42" s="80">
        <v>22060</v>
      </c>
      <c r="D42" s="80">
        <v>106046</v>
      </c>
      <c r="E42" s="80">
        <v>89</v>
      </c>
      <c r="F42" s="80">
        <v>1445</v>
      </c>
      <c r="G42" s="80">
        <v>2533101</v>
      </c>
      <c r="H42" s="80">
        <v>1286</v>
      </c>
      <c r="I42" s="80">
        <v>253</v>
      </c>
      <c r="J42" s="80">
        <v>12875</v>
      </c>
      <c r="K42" s="80">
        <v>1489135</v>
      </c>
      <c r="L42" s="80">
        <v>2383</v>
      </c>
      <c r="M42" s="80">
        <v>7079</v>
      </c>
      <c r="N42" s="80">
        <v>560</v>
      </c>
      <c r="O42" s="80">
        <v>0</v>
      </c>
      <c r="P42" s="80">
        <v>15555</v>
      </c>
      <c r="Q42" s="80">
        <v>0</v>
      </c>
      <c r="R42" s="80">
        <v>30387</v>
      </c>
      <c r="S42" s="80">
        <v>0</v>
      </c>
      <c r="T42" s="80">
        <v>447560</v>
      </c>
      <c r="U42" s="80">
        <v>163885</v>
      </c>
      <c r="V42" s="80">
        <v>155974</v>
      </c>
      <c r="W42" s="80">
        <v>73495</v>
      </c>
      <c r="X42" s="80">
        <v>18865</v>
      </c>
      <c r="Y42" s="80">
        <v>5797</v>
      </c>
      <c r="Z42" s="80">
        <v>3180</v>
      </c>
      <c r="AA42" s="80">
        <v>0</v>
      </c>
      <c r="AB42" s="80">
        <v>451076</v>
      </c>
      <c r="AC42" s="80">
        <v>1427</v>
      </c>
      <c r="AD42" s="80">
        <v>0</v>
      </c>
      <c r="AE42" s="80">
        <v>0</v>
      </c>
      <c r="AF42" s="81">
        <v>0</v>
      </c>
    </row>
    <row r="43" spans="1:32" ht="15" customHeight="1" x14ac:dyDescent="0.25">
      <c r="A43" s="7"/>
      <c r="B43" s="82" t="s">
        <v>197</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1"/>
    </row>
    <row r="44" spans="1:32" ht="15" customHeight="1" x14ac:dyDescent="0.25">
      <c r="A44" s="7"/>
      <c r="B44" s="79" t="s">
        <v>213</v>
      </c>
      <c r="C44" s="80">
        <v>0</v>
      </c>
      <c r="D44" s="80">
        <v>346869</v>
      </c>
      <c r="E44" s="80">
        <v>0</v>
      </c>
      <c r="F44" s="80">
        <v>7696</v>
      </c>
      <c r="G44" s="80">
        <v>4077</v>
      </c>
      <c r="H44" s="80">
        <v>0</v>
      </c>
      <c r="I44" s="80">
        <v>0</v>
      </c>
      <c r="J44" s="80">
        <v>0</v>
      </c>
      <c r="K44" s="80">
        <v>2679451</v>
      </c>
      <c r="L44" s="80">
        <v>7719</v>
      </c>
      <c r="M44" s="80">
        <v>0</v>
      </c>
      <c r="N44" s="80">
        <v>167</v>
      </c>
      <c r="O44" s="80">
        <v>0</v>
      </c>
      <c r="P44" s="80">
        <v>0</v>
      </c>
      <c r="Q44" s="80">
        <v>428105</v>
      </c>
      <c r="R44" s="80">
        <v>9910</v>
      </c>
      <c r="S44" s="80">
        <v>37928</v>
      </c>
      <c r="T44" s="80">
        <v>0</v>
      </c>
      <c r="U44" s="80">
        <v>1282430</v>
      </c>
      <c r="V44" s="80">
        <v>0</v>
      </c>
      <c r="W44" s="80">
        <v>1745078</v>
      </c>
      <c r="X44" s="80">
        <v>25412</v>
      </c>
      <c r="Y44" s="80">
        <v>0</v>
      </c>
      <c r="Z44" s="80">
        <v>46419</v>
      </c>
      <c r="AA44" s="80">
        <v>0</v>
      </c>
      <c r="AB44" s="80">
        <v>0</v>
      </c>
      <c r="AC44" s="80">
        <v>0</v>
      </c>
      <c r="AD44" s="80">
        <v>0</v>
      </c>
      <c r="AE44" s="80">
        <v>0</v>
      </c>
      <c r="AF44" s="81">
        <v>0</v>
      </c>
    </row>
    <row r="45" spans="1:32" ht="15" customHeight="1" x14ac:dyDescent="0.25">
      <c r="A45" s="7"/>
      <c r="B45" s="82" t="s">
        <v>199</v>
      </c>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1"/>
    </row>
    <row r="46" spans="1:32" ht="15" customHeight="1" x14ac:dyDescent="0.25">
      <c r="A46" s="7"/>
      <c r="B46" s="79" t="s">
        <v>214</v>
      </c>
      <c r="C46" s="80">
        <v>-3275</v>
      </c>
      <c r="D46" s="80">
        <v>-103187</v>
      </c>
      <c r="E46" s="80">
        <v>0</v>
      </c>
      <c r="F46" s="80">
        <v>-4574</v>
      </c>
      <c r="G46" s="80">
        <v>-373980</v>
      </c>
      <c r="H46" s="80">
        <v>-29</v>
      </c>
      <c r="I46" s="80">
        <v>-18</v>
      </c>
      <c r="J46" s="80">
        <v>0</v>
      </c>
      <c r="K46" s="80">
        <v>-1227902</v>
      </c>
      <c r="L46" s="80">
        <v>-1768</v>
      </c>
      <c r="M46" s="80">
        <v>0</v>
      </c>
      <c r="N46" s="80">
        <v>-167</v>
      </c>
      <c r="O46" s="80">
        <v>0</v>
      </c>
      <c r="P46" s="80">
        <v>-6605</v>
      </c>
      <c r="Q46" s="80">
        <v>-229806</v>
      </c>
      <c r="R46" s="80">
        <v>-14190</v>
      </c>
      <c r="S46" s="80">
        <v>0</v>
      </c>
      <c r="T46" s="80">
        <v>-75098</v>
      </c>
      <c r="U46" s="80">
        <v>-88728</v>
      </c>
      <c r="V46" s="80">
        <v>0</v>
      </c>
      <c r="W46" s="80">
        <v>-410098</v>
      </c>
      <c r="X46" s="80">
        <v>-198</v>
      </c>
      <c r="Y46" s="80">
        <v>-231</v>
      </c>
      <c r="Z46" s="80">
        <v>-2454</v>
      </c>
      <c r="AA46" s="80">
        <v>0</v>
      </c>
      <c r="AB46" s="80">
        <v>-92689</v>
      </c>
      <c r="AC46" s="80">
        <v>0</v>
      </c>
      <c r="AD46" s="80">
        <v>0</v>
      </c>
      <c r="AE46" s="80">
        <v>0</v>
      </c>
      <c r="AF46" s="81">
        <v>0</v>
      </c>
    </row>
    <row r="47" spans="1:32" ht="15" customHeight="1" x14ac:dyDescent="0.25">
      <c r="A47" s="7"/>
      <c r="B47" s="82" t="s">
        <v>215</v>
      </c>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1"/>
    </row>
    <row r="48" spans="1:32" s="1" customFormat="1" ht="15" customHeight="1" x14ac:dyDescent="0.25">
      <c r="A48" s="7" t="s">
        <v>14</v>
      </c>
      <c r="B48" s="10" t="s">
        <v>216</v>
      </c>
      <c r="C48" s="75">
        <f>+SUM(C49:C61)</f>
        <v>1098612</v>
      </c>
      <c r="D48" s="75">
        <f t="shared" ref="D48:AF48" si="4">+SUM(D49:D61)</f>
        <v>1298761</v>
      </c>
      <c r="E48" s="75">
        <f t="shared" si="4"/>
        <v>18000</v>
      </c>
      <c r="F48" s="75">
        <f>+SUM(F49:F61)</f>
        <v>52563</v>
      </c>
      <c r="G48" s="75">
        <f t="shared" si="4"/>
        <v>663709</v>
      </c>
      <c r="H48" s="75">
        <f t="shared" si="4"/>
        <v>400028</v>
      </c>
      <c r="I48" s="75">
        <f t="shared" si="4"/>
        <v>0</v>
      </c>
      <c r="J48" s="75">
        <f t="shared" si="4"/>
        <v>548</v>
      </c>
      <c r="K48" s="75">
        <f t="shared" si="4"/>
        <v>2632196</v>
      </c>
      <c r="L48" s="75">
        <f t="shared" si="4"/>
        <v>244358</v>
      </c>
      <c r="M48" s="75">
        <f t="shared" si="4"/>
        <v>269990</v>
      </c>
      <c r="N48" s="75">
        <f t="shared" si="4"/>
        <v>211120</v>
      </c>
      <c r="O48" s="75">
        <f t="shared" si="4"/>
        <v>761306</v>
      </c>
      <c r="P48" s="75">
        <f t="shared" si="4"/>
        <v>4402</v>
      </c>
      <c r="Q48" s="75">
        <f t="shared" si="4"/>
        <v>251921</v>
      </c>
      <c r="R48" s="75">
        <f t="shared" si="4"/>
        <v>50626</v>
      </c>
      <c r="S48" s="75">
        <f t="shared" si="4"/>
        <v>25644</v>
      </c>
      <c r="T48" s="75">
        <f t="shared" si="4"/>
        <v>31261</v>
      </c>
      <c r="U48" s="75">
        <f t="shared" si="4"/>
        <v>538848</v>
      </c>
      <c r="V48" s="75">
        <f>+SUM(V49:V61)</f>
        <v>0</v>
      </c>
      <c r="W48" s="75">
        <f t="shared" si="4"/>
        <v>5329871</v>
      </c>
      <c r="X48" s="75">
        <f t="shared" si="4"/>
        <v>9266</v>
      </c>
      <c r="Y48" s="75">
        <f t="shared" si="4"/>
        <v>77177</v>
      </c>
      <c r="Z48" s="75">
        <f t="shared" si="4"/>
        <v>68036</v>
      </c>
      <c r="AA48" s="75">
        <f t="shared" si="4"/>
        <v>0</v>
      </c>
      <c r="AB48" s="75">
        <f t="shared" si="4"/>
        <v>1709244</v>
      </c>
      <c r="AC48" s="75">
        <f t="shared" si="4"/>
        <v>111168</v>
      </c>
      <c r="AD48" s="75">
        <v>7335861</v>
      </c>
      <c r="AE48" s="75">
        <f t="shared" si="4"/>
        <v>89349</v>
      </c>
      <c r="AF48" s="76">
        <f t="shared" si="4"/>
        <v>0</v>
      </c>
    </row>
    <row r="49" spans="1:32" s="1" customFormat="1" ht="15" customHeight="1" x14ac:dyDescent="0.25">
      <c r="A49" s="7"/>
      <c r="B49" s="12" t="s">
        <v>217</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6"/>
    </row>
    <row r="50" spans="1:32" ht="15" customHeight="1" x14ac:dyDescent="0.25">
      <c r="A50" s="7"/>
      <c r="B50" s="79" t="s">
        <v>218</v>
      </c>
      <c r="C50" s="80">
        <v>0</v>
      </c>
      <c r="D50" s="80">
        <v>0</v>
      </c>
      <c r="E50" s="80">
        <v>0</v>
      </c>
      <c r="F50" s="80">
        <v>0</v>
      </c>
      <c r="G50" s="80">
        <v>0</v>
      </c>
      <c r="H50" s="80">
        <v>0</v>
      </c>
      <c r="I50" s="80">
        <v>0</v>
      </c>
      <c r="J50" s="80">
        <v>0</v>
      </c>
      <c r="K50" s="80">
        <v>0</v>
      </c>
      <c r="L50" s="80">
        <v>0</v>
      </c>
      <c r="M50" s="80">
        <v>0</v>
      </c>
      <c r="N50" s="80">
        <v>0</v>
      </c>
      <c r="O50" s="80">
        <v>0</v>
      </c>
      <c r="P50" s="80">
        <v>0</v>
      </c>
      <c r="Q50" s="80">
        <v>0</v>
      </c>
      <c r="R50" s="80">
        <v>0</v>
      </c>
      <c r="S50" s="80">
        <v>0</v>
      </c>
      <c r="T50" s="80">
        <v>0</v>
      </c>
      <c r="U50" s="80">
        <v>1</v>
      </c>
      <c r="V50" s="80">
        <v>0</v>
      </c>
      <c r="W50" s="80">
        <v>100000</v>
      </c>
      <c r="X50" s="80">
        <v>0</v>
      </c>
      <c r="Y50" s="80">
        <v>0</v>
      </c>
      <c r="Z50" s="80">
        <v>0</v>
      </c>
      <c r="AA50" s="80">
        <v>0</v>
      </c>
      <c r="AB50" s="80">
        <v>0</v>
      </c>
      <c r="AC50" s="80">
        <v>35500</v>
      </c>
      <c r="AD50" s="80">
        <v>0</v>
      </c>
      <c r="AE50" s="80">
        <v>0</v>
      </c>
      <c r="AF50" s="81">
        <v>0</v>
      </c>
    </row>
    <row r="51" spans="1:32" ht="15" customHeight="1" x14ac:dyDescent="0.25">
      <c r="A51" s="7"/>
      <c r="B51" s="82" t="s">
        <v>219</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1"/>
    </row>
    <row r="52" spans="1:32" ht="15" customHeight="1" x14ac:dyDescent="0.25">
      <c r="A52" s="7"/>
      <c r="B52" s="79" t="s">
        <v>220</v>
      </c>
      <c r="C52" s="80">
        <v>509304</v>
      </c>
      <c r="D52" s="80">
        <v>740423</v>
      </c>
      <c r="E52" s="80">
        <v>18000</v>
      </c>
      <c r="F52" s="80">
        <v>52563</v>
      </c>
      <c r="G52" s="80">
        <v>103942</v>
      </c>
      <c r="H52" s="80">
        <v>400028</v>
      </c>
      <c r="I52" s="80">
        <v>0</v>
      </c>
      <c r="J52" s="80">
        <v>500</v>
      </c>
      <c r="K52" s="80">
        <v>1370427</v>
      </c>
      <c r="L52" s="80">
        <v>0</v>
      </c>
      <c r="M52" s="80">
        <v>269990</v>
      </c>
      <c r="N52" s="80">
        <v>211120</v>
      </c>
      <c r="O52" s="80">
        <v>753624</v>
      </c>
      <c r="P52" s="80">
        <v>402</v>
      </c>
      <c r="Q52" s="80">
        <v>19251</v>
      </c>
      <c r="R52" s="80">
        <v>0</v>
      </c>
      <c r="S52" s="80">
        <v>0</v>
      </c>
      <c r="T52" s="80">
        <v>30001</v>
      </c>
      <c r="U52" s="80">
        <v>8083</v>
      </c>
      <c r="V52" s="80">
        <v>0</v>
      </c>
      <c r="W52" s="80">
        <v>1899950</v>
      </c>
      <c r="X52" s="80">
        <v>3993</v>
      </c>
      <c r="Y52" s="80">
        <v>68409</v>
      </c>
      <c r="Z52" s="80">
        <v>53001</v>
      </c>
      <c r="AA52" s="80">
        <v>0</v>
      </c>
      <c r="AB52" s="80">
        <v>757015</v>
      </c>
      <c r="AC52" s="80">
        <v>5197</v>
      </c>
      <c r="AD52" s="80">
        <v>0</v>
      </c>
      <c r="AE52" s="80">
        <v>0</v>
      </c>
      <c r="AF52" s="81">
        <v>0</v>
      </c>
    </row>
    <row r="53" spans="1:32" ht="15" customHeight="1" x14ac:dyDescent="0.25">
      <c r="A53" s="7"/>
      <c r="B53" s="82" t="s">
        <v>153</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1"/>
    </row>
    <row r="54" spans="1:32" ht="15" customHeight="1" x14ac:dyDescent="0.25">
      <c r="A54" s="7"/>
      <c r="B54" s="79" t="s">
        <v>221</v>
      </c>
      <c r="C54" s="80">
        <v>543812</v>
      </c>
      <c r="D54" s="80">
        <v>76744</v>
      </c>
      <c r="E54" s="80">
        <v>0</v>
      </c>
      <c r="F54" s="80">
        <v>0</v>
      </c>
      <c r="G54" s="80">
        <v>33470</v>
      </c>
      <c r="H54" s="80">
        <v>0</v>
      </c>
      <c r="I54" s="80">
        <v>0</v>
      </c>
      <c r="J54" s="80">
        <v>48</v>
      </c>
      <c r="K54" s="80">
        <v>663937</v>
      </c>
      <c r="L54" s="80">
        <v>0</v>
      </c>
      <c r="M54" s="80">
        <v>0</v>
      </c>
      <c r="N54" s="80">
        <v>0</v>
      </c>
      <c r="O54" s="80">
        <v>0</v>
      </c>
      <c r="P54" s="80">
        <v>4000</v>
      </c>
      <c r="Q54" s="80">
        <v>286688</v>
      </c>
      <c r="R54" s="80">
        <v>1</v>
      </c>
      <c r="S54" s="80">
        <v>0</v>
      </c>
      <c r="T54" s="80">
        <v>1005</v>
      </c>
      <c r="U54" s="80">
        <v>103570</v>
      </c>
      <c r="V54" s="80">
        <v>0</v>
      </c>
      <c r="W54" s="80">
        <v>2114810</v>
      </c>
      <c r="X54" s="80">
        <v>0</v>
      </c>
      <c r="Y54" s="80">
        <v>5337</v>
      </c>
      <c r="Z54" s="80">
        <v>15000</v>
      </c>
      <c r="AA54" s="80">
        <v>0</v>
      </c>
      <c r="AB54" s="80">
        <v>36822</v>
      </c>
      <c r="AC54" s="80">
        <v>0</v>
      </c>
      <c r="AD54" s="80">
        <v>0</v>
      </c>
      <c r="AE54" s="80">
        <v>87642</v>
      </c>
      <c r="AF54" s="81">
        <v>0</v>
      </c>
    </row>
    <row r="55" spans="1:32" ht="15" customHeight="1" x14ac:dyDescent="0.25">
      <c r="A55" s="7"/>
      <c r="B55" s="82" t="s">
        <v>222</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1"/>
    </row>
    <row r="56" spans="1:32" ht="15" customHeight="1" x14ac:dyDescent="0.25">
      <c r="A56" s="7"/>
      <c r="B56" s="79" t="s">
        <v>223</v>
      </c>
      <c r="C56" s="80">
        <v>45496</v>
      </c>
      <c r="D56" s="80">
        <v>418978</v>
      </c>
      <c r="E56" s="80">
        <v>0</v>
      </c>
      <c r="F56" s="80">
        <v>0</v>
      </c>
      <c r="G56" s="80">
        <v>541356</v>
      </c>
      <c r="H56" s="80">
        <v>0</v>
      </c>
      <c r="I56" s="80">
        <v>0</v>
      </c>
      <c r="J56" s="80">
        <v>0</v>
      </c>
      <c r="K56" s="80">
        <v>706639</v>
      </c>
      <c r="L56" s="80">
        <v>139395</v>
      </c>
      <c r="M56" s="80">
        <v>0</v>
      </c>
      <c r="N56" s="80">
        <v>0</v>
      </c>
      <c r="O56" s="80">
        <v>7682</v>
      </c>
      <c r="P56" s="80">
        <v>0</v>
      </c>
      <c r="Q56" s="80">
        <v>13535</v>
      </c>
      <c r="R56" s="80">
        <v>50625</v>
      </c>
      <c r="S56" s="80">
        <v>25644</v>
      </c>
      <c r="T56" s="80">
        <v>255</v>
      </c>
      <c r="U56" s="80">
        <v>229224</v>
      </c>
      <c r="V56" s="80">
        <v>0</v>
      </c>
      <c r="W56" s="80">
        <v>1125624</v>
      </c>
      <c r="X56" s="80">
        <v>5273</v>
      </c>
      <c r="Y56" s="80">
        <v>3855</v>
      </c>
      <c r="Z56" s="80">
        <v>35</v>
      </c>
      <c r="AA56" s="80">
        <v>0</v>
      </c>
      <c r="AB56" s="80">
        <v>915407</v>
      </c>
      <c r="AC56" s="80">
        <v>70471</v>
      </c>
      <c r="AD56" s="80">
        <v>0</v>
      </c>
      <c r="AE56" s="80">
        <v>1707</v>
      </c>
      <c r="AF56" s="81">
        <v>0</v>
      </c>
    </row>
    <row r="57" spans="1:32" ht="15" customHeight="1" x14ac:dyDescent="0.25">
      <c r="A57" s="7"/>
      <c r="B57" s="82" t="s">
        <v>224</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1"/>
    </row>
    <row r="58" spans="1:32" ht="15" customHeight="1" x14ac:dyDescent="0.25">
      <c r="A58" s="7"/>
      <c r="B58" s="79" t="s">
        <v>225</v>
      </c>
      <c r="C58" s="80">
        <v>0</v>
      </c>
      <c r="D58" s="80">
        <v>62947</v>
      </c>
      <c r="E58" s="80">
        <v>0</v>
      </c>
      <c r="F58" s="80">
        <v>0</v>
      </c>
      <c r="G58" s="80">
        <v>0</v>
      </c>
      <c r="H58" s="80">
        <v>0</v>
      </c>
      <c r="I58" s="80">
        <v>0</v>
      </c>
      <c r="J58" s="80">
        <v>0</v>
      </c>
      <c r="K58" s="80">
        <v>0</v>
      </c>
      <c r="L58" s="80">
        <v>120349</v>
      </c>
      <c r="M58" s="80">
        <v>0</v>
      </c>
      <c r="N58" s="80">
        <v>0</v>
      </c>
      <c r="O58" s="80">
        <v>0</v>
      </c>
      <c r="P58" s="80">
        <v>0</v>
      </c>
      <c r="Q58" s="80">
        <v>0</v>
      </c>
      <c r="R58" s="80">
        <v>0</v>
      </c>
      <c r="S58" s="80">
        <v>0</v>
      </c>
      <c r="T58" s="80">
        <v>0</v>
      </c>
      <c r="U58" s="80">
        <v>198621</v>
      </c>
      <c r="V58" s="80">
        <v>0</v>
      </c>
      <c r="W58" s="80">
        <v>103107</v>
      </c>
      <c r="X58" s="80">
        <v>0</v>
      </c>
      <c r="Y58" s="80">
        <v>0</v>
      </c>
      <c r="Z58" s="80">
        <v>0</v>
      </c>
      <c r="AA58" s="80">
        <v>0</v>
      </c>
      <c r="AB58" s="80">
        <v>0</v>
      </c>
      <c r="AC58" s="80">
        <v>0</v>
      </c>
      <c r="AD58" s="80">
        <v>0</v>
      </c>
      <c r="AE58" s="80">
        <v>0</v>
      </c>
      <c r="AF58" s="81">
        <v>0</v>
      </c>
    </row>
    <row r="59" spans="1:32" ht="15" customHeight="1" x14ac:dyDescent="0.25">
      <c r="A59" s="7"/>
      <c r="B59" s="82" t="s">
        <v>226</v>
      </c>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1"/>
    </row>
    <row r="60" spans="1:32" ht="15" customHeight="1" x14ac:dyDescent="0.25">
      <c r="A60" s="7"/>
      <c r="B60" s="79" t="s">
        <v>227</v>
      </c>
      <c r="C60" s="80">
        <v>0</v>
      </c>
      <c r="D60" s="80">
        <v>-331</v>
      </c>
      <c r="E60" s="80">
        <v>0</v>
      </c>
      <c r="F60" s="80">
        <v>0</v>
      </c>
      <c r="G60" s="80">
        <v>-15059</v>
      </c>
      <c r="H60" s="80">
        <v>0</v>
      </c>
      <c r="I60" s="80">
        <v>0</v>
      </c>
      <c r="J60" s="80">
        <v>0</v>
      </c>
      <c r="K60" s="80">
        <v>-108807</v>
      </c>
      <c r="L60" s="80">
        <v>-15386</v>
      </c>
      <c r="M60" s="80">
        <v>0</v>
      </c>
      <c r="N60" s="80">
        <v>0</v>
      </c>
      <c r="O60" s="80">
        <v>0</v>
      </c>
      <c r="P60" s="80">
        <v>0</v>
      </c>
      <c r="Q60" s="80">
        <v>-67553</v>
      </c>
      <c r="R60" s="80">
        <v>0</v>
      </c>
      <c r="S60" s="80">
        <v>0</v>
      </c>
      <c r="T60" s="80">
        <v>0</v>
      </c>
      <c r="U60" s="80">
        <v>-651</v>
      </c>
      <c r="V60" s="80">
        <v>0</v>
      </c>
      <c r="W60" s="80">
        <v>-13620</v>
      </c>
      <c r="X60" s="80">
        <v>0</v>
      </c>
      <c r="Y60" s="80">
        <v>-424</v>
      </c>
      <c r="Z60" s="80">
        <v>0</v>
      </c>
      <c r="AA60" s="80">
        <v>0</v>
      </c>
      <c r="AB60" s="80">
        <v>0</v>
      </c>
      <c r="AC60" s="80">
        <v>0</v>
      </c>
      <c r="AD60" s="80">
        <v>0</v>
      </c>
      <c r="AE60" s="80">
        <v>0</v>
      </c>
      <c r="AF60" s="81">
        <v>0</v>
      </c>
    </row>
    <row r="61" spans="1:32" ht="15" customHeight="1" x14ac:dyDescent="0.25">
      <c r="A61" s="7"/>
      <c r="B61" s="82" t="s">
        <v>215</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1"/>
    </row>
    <row r="62" spans="1:32" s="1" customFormat="1" ht="15" customHeight="1" x14ac:dyDescent="0.25">
      <c r="A62" s="7" t="s">
        <v>15</v>
      </c>
      <c r="B62" s="10" t="s">
        <v>228</v>
      </c>
      <c r="C62" s="75">
        <f>+SUM(C63:C73)</f>
        <v>3853593</v>
      </c>
      <c r="D62" s="75">
        <f t="shared" ref="D62:AF62" si="5">+SUM(D63:D73)</f>
        <v>21095470</v>
      </c>
      <c r="E62" s="75">
        <f t="shared" si="5"/>
        <v>0</v>
      </c>
      <c r="F62" s="75">
        <f>+SUM(F63:F73)</f>
        <v>65989</v>
      </c>
      <c r="G62" s="75">
        <f t="shared" si="5"/>
        <v>35887685</v>
      </c>
      <c r="H62" s="75">
        <f t="shared" si="5"/>
        <v>17554</v>
      </c>
      <c r="I62" s="75">
        <f t="shared" si="5"/>
        <v>1576935</v>
      </c>
      <c r="J62" s="75">
        <f t="shared" si="5"/>
        <v>279345</v>
      </c>
      <c r="K62" s="75">
        <f t="shared" si="5"/>
        <v>30456930</v>
      </c>
      <c r="L62" s="75">
        <f t="shared" si="5"/>
        <v>561824</v>
      </c>
      <c r="M62" s="75">
        <f t="shared" si="5"/>
        <v>359489</v>
      </c>
      <c r="N62" s="75">
        <f t="shared" si="5"/>
        <v>166798</v>
      </c>
      <c r="O62" s="75">
        <f t="shared" si="5"/>
        <v>124157</v>
      </c>
      <c r="P62" s="75">
        <f t="shared" si="5"/>
        <v>227308</v>
      </c>
      <c r="Q62" s="75">
        <f t="shared" si="5"/>
        <v>6589963</v>
      </c>
      <c r="R62" s="75">
        <f t="shared" si="5"/>
        <v>16549</v>
      </c>
      <c r="S62" s="75">
        <f t="shared" si="5"/>
        <v>430373</v>
      </c>
      <c r="T62" s="75">
        <f t="shared" si="5"/>
        <v>7360843</v>
      </c>
      <c r="U62" s="75">
        <f t="shared" si="5"/>
        <v>14312065</v>
      </c>
      <c r="V62" s="75">
        <f>+SUM(V63:V73)</f>
        <v>67084</v>
      </c>
      <c r="W62" s="75">
        <f t="shared" si="5"/>
        <v>53722319</v>
      </c>
      <c r="X62" s="75">
        <f t="shared" si="5"/>
        <v>374125</v>
      </c>
      <c r="Y62" s="75">
        <f t="shared" si="5"/>
        <v>4668937</v>
      </c>
      <c r="Z62" s="75">
        <f t="shared" si="5"/>
        <v>5576808</v>
      </c>
      <c r="AA62" s="75">
        <f t="shared" si="5"/>
        <v>832644</v>
      </c>
      <c r="AB62" s="75">
        <f t="shared" si="5"/>
        <v>25590657</v>
      </c>
      <c r="AC62" s="75">
        <f t="shared" si="5"/>
        <v>261724</v>
      </c>
      <c r="AD62" s="75">
        <v>5862887</v>
      </c>
      <c r="AE62" s="75">
        <f t="shared" si="5"/>
        <v>442313</v>
      </c>
      <c r="AF62" s="76">
        <f t="shared" si="5"/>
        <v>0</v>
      </c>
    </row>
    <row r="63" spans="1:32" s="1" customFormat="1" ht="15" customHeight="1" x14ac:dyDescent="0.25">
      <c r="A63" s="7"/>
      <c r="B63" s="12" t="s">
        <v>229</v>
      </c>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6"/>
    </row>
    <row r="64" spans="1:32" ht="15" customHeight="1" x14ac:dyDescent="0.25">
      <c r="A64" s="7"/>
      <c r="B64" s="79" t="s">
        <v>230</v>
      </c>
      <c r="C64" s="85">
        <v>3264047</v>
      </c>
      <c r="D64" s="85">
        <v>14415735</v>
      </c>
      <c r="E64" s="85">
        <v>0</v>
      </c>
      <c r="F64" s="85">
        <v>60849</v>
      </c>
      <c r="G64" s="85">
        <v>34483961</v>
      </c>
      <c r="H64" s="85">
        <v>17574</v>
      </c>
      <c r="I64" s="85">
        <v>1653880</v>
      </c>
      <c r="J64" s="85">
        <v>22364</v>
      </c>
      <c r="K64" s="85">
        <v>30496979</v>
      </c>
      <c r="L64" s="85">
        <v>611648</v>
      </c>
      <c r="M64" s="85">
        <v>365030</v>
      </c>
      <c r="N64" s="85">
        <v>166276</v>
      </c>
      <c r="O64" s="85">
        <v>26687</v>
      </c>
      <c r="P64" s="85">
        <v>120323</v>
      </c>
      <c r="Q64" s="85">
        <v>3705326</v>
      </c>
      <c r="R64" s="85">
        <v>16749</v>
      </c>
      <c r="S64" s="85">
        <v>359476</v>
      </c>
      <c r="T64" s="85">
        <v>7290318</v>
      </c>
      <c r="U64" s="85">
        <v>9713820</v>
      </c>
      <c r="V64" s="85">
        <v>69592</v>
      </c>
      <c r="W64" s="85">
        <v>45979087</v>
      </c>
      <c r="X64" s="85">
        <v>392157</v>
      </c>
      <c r="Y64" s="85">
        <v>4299825</v>
      </c>
      <c r="Z64" s="85">
        <v>5218303</v>
      </c>
      <c r="AA64" s="85">
        <v>510333</v>
      </c>
      <c r="AB64" s="85">
        <v>21161075</v>
      </c>
      <c r="AC64" s="85">
        <v>261835</v>
      </c>
      <c r="AD64" s="85">
        <v>0</v>
      </c>
      <c r="AE64" s="85">
        <v>436506</v>
      </c>
      <c r="AF64" s="86">
        <v>0</v>
      </c>
    </row>
    <row r="65" spans="1:32" ht="15" customHeight="1" x14ac:dyDescent="0.25">
      <c r="A65" s="7"/>
      <c r="B65" s="82" t="s">
        <v>231</v>
      </c>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6"/>
    </row>
    <row r="66" spans="1:32" ht="15" customHeight="1" x14ac:dyDescent="0.25">
      <c r="A66" s="7"/>
      <c r="B66" s="79" t="s">
        <v>232</v>
      </c>
      <c r="C66" s="80">
        <v>0</v>
      </c>
      <c r="D66" s="80">
        <v>6144745</v>
      </c>
      <c r="E66" s="80">
        <v>0</v>
      </c>
      <c r="F66" s="80">
        <v>0</v>
      </c>
      <c r="G66" s="80">
        <v>51293</v>
      </c>
      <c r="H66" s="80">
        <v>0</v>
      </c>
      <c r="I66" s="80">
        <v>0</v>
      </c>
      <c r="J66" s="80">
        <v>0</v>
      </c>
      <c r="K66" s="80">
        <v>144572</v>
      </c>
      <c r="L66" s="80">
        <v>0</v>
      </c>
      <c r="M66" s="80">
        <v>0</v>
      </c>
      <c r="N66" s="80">
        <v>0</v>
      </c>
      <c r="O66" s="80">
        <v>0</v>
      </c>
      <c r="P66" s="80">
        <v>17439</v>
      </c>
      <c r="Q66" s="80">
        <v>2721214</v>
      </c>
      <c r="R66" s="80">
        <v>0</v>
      </c>
      <c r="S66" s="80">
        <v>70756</v>
      </c>
      <c r="T66" s="80">
        <v>0</v>
      </c>
      <c r="U66" s="80">
        <v>4036330</v>
      </c>
      <c r="V66" s="80">
        <v>0</v>
      </c>
      <c r="W66" s="80">
        <v>4387879</v>
      </c>
      <c r="X66" s="80">
        <v>0</v>
      </c>
      <c r="Y66" s="80">
        <v>0</v>
      </c>
      <c r="Z66" s="80">
        <v>0</v>
      </c>
      <c r="AA66" s="80">
        <v>327553</v>
      </c>
      <c r="AB66" s="80">
        <v>1860588</v>
      </c>
      <c r="AC66" s="80">
        <v>0</v>
      </c>
      <c r="AD66" s="80">
        <v>0</v>
      </c>
      <c r="AE66" s="80">
        <v>0</v>
      </c>
      <c r="AF66" s="81">
        <v>0</v>
      </c>
    </row>
    <row r="67" spans="1:32" ht="15" customHeight="1" x14ac:dyDescent="0.25">
      <c r="A67" s="7"/>
      <c r="B67" s="82" t="s">
        <v>233</v>
      </c>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1"/>
    </row>
    <row r="68" spans="1:32" ht="15" customHeight="1" x14ac:dyDescent="0.25">
      <c r="A68" s="7"/>
      <c r="B68" s="79" t="s">
        <v>234</v>
      </c>
      <c r="C68" s="80">
        <v>618770</v>
      </c>
      <c r="D68" s="80">
        <v>384855</v>
      </c>
      <c r="E68" s="80">
        <v>0</v>
      </c>
      <c r="F68" s="80">
        <v>0</v>
      </c>
      <c r="G68" s="80">
        <v>2122162</v>
      </c>
      <c r="H68" s="80">
        <v>0</v>
      </c>
      <c r="I68" s="80">
        <v>0</v>
      </c>
      <c r="J68" s="80">
        <v>256982</v>
      </c>
      <c r="K68" s="80">
        <v>0</v>
      </c>
      <c r="L68" s="80">
        <v>0</v>
      </c>
      <c r="M68" s="80">
        <v>0</v>
      </c>
      <c r="N68" s="80">
        <v>0</v>
      </c>
      <c r="O68" s="80">
        <v>96635</v>
      </c>
      <c r="P68" s="80">
        <v>93333</v>
      </c>
      <c r="Q68" s="80">
        <v>241688</v>
      </c>
      <c r="R68" s="80">
        <v>3499</v>
      </c>
      <c r="S68" s="80">
        <v>0</v>
      </c>
      <c r="T68" s="80">
        <v>261276</v>
      </c>
      <c r="U68" s="80">
        <v>686711</v>
      </c>
      <c r="V68" s="80">
        <v>0</v>
      </c>
      <c r="W68" s="80">
        <v>4249865</v>
      </c>
      <c r="X68" s="80">
        <v>4099</v>
      </c>
      <c r="Y68" s="80">
        <v>410226</v>
      </c>
      <c r="Z68" s="80">
        <v>335662</v>
      </c>
      <c r="AA68" s="80">
        <v>0</v>
      </c>
      <c r="AB68" s="80">
        <v>2422574</v>
      </c>
      <c r="AC68" s="80">
        <v>0</v>
      </c>
      <c r="AD68" s="80">
        <v>0</v>
      </c>
      <c r="AE68" s="80">
        <v>0</v>
      </c>
      <c r="AF68" s="81">
        <v>0</v>
      </c>
    </row>
    <row r="69" spans="1:32" ht="15" customHeight="1" x14ac:dyDescent="0.25">
      <c r="A69" s="7"/>
      <c r="B69" s="82" t="s">
        <v>235</v>
      </c>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1"/>
    </row>
    <row r="70" spans="1:32" ht="15" customHeight="1" x14ac:dyDescent="0.25">
      <c r="A70" s="7"/>
      <c r="B70" s="79" t="s">
        <v>236</v>
      </c>
      <c r="C70" s="80">
        <v>131932</v>
      </c>
      <c r="D70" s="80">
        <v>909696</v>
      </c>
      <c r="E70" s="80">
        <v>0</v>
      </c>
      <c r="F70" s="80">
        <v>19696</v>
      </c>
      <c r="G70" s="80">
        <v>4034982</v>
      </c>
      <c r="H70" s="80">
        <v>555</v>
      </c>
      <c r="I70" s="80">
        <v>222600</v>
      </c>
      <c r="J70" s="80">
        <v>191</v>
      </c>
      <c r="K70" s="80">
        <v>4987959</v>
      </c>
      <c r="L70" s="80">
        <v>70577</v>
      </c>
      <c r="M70" s="80">
        <v>19692</v>
      </c>
      <c r="N70" s="80">
        <v>1698</v>
      </c>
      <c r="O70" s="80">
        <v>67238</v>
      </c>
      <c r="P70" s="80">
        <v>37043</v>
      </c>
      <c r="Q70" s="80">
        <v>1040142</v>
      </c>
      <c r="R70" s="80">
        <v>1014</v>
      </c>
      <c r="S70" s="80">
        <v>197762</v>
      </c>
      <c r="T70" s="80">
        <v>706023</v>
      </c>
      <c r="U70" s="80">
        <v>1345176</v>
      </c>
      <c r="V70" s="80">
        <v>20289</v>
      </c>
      <c r="W70" s="80">
        <v>5061220</v>
      </c>
      <c r="X70" s="80">
        <v>14361</v>
      </c>
      <c r="Y70" s="80">
        <v>291986</v>
      </c>
      <c r="Z70" s="80">
        <v>363946</v>
      </c>
      <c r="AA70" s="80">
        <v>55270</v>
      </c>
      <c r="AB70" s="80">
        <v>1168215</v>
      </c>
      <c r="AC70" s="80">
        <v>0</v>
      </c>
      <c r="AD70" s="80">
        <v>0</v>
      </c>
      <c r="AE70" s="80">
        <v>25534</v>
      </c>
      <c r="AF70" s="81">
        <v>0</v>
      </c>
    </row>
    <row r="71" spans="1:32" ht="15" customHeight="1" x14ac:dyDescent="0.25">
      <c r="A71" s="7"/>
      <c r="B71" s="82" t="s">
        <v>237</v>
      </c>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1"/>
    </row>
    <row r="72" spans="1:32" ht="15" customHeight="1" x14ac:dyDescent="0.25">
      <c r="A72" s="7"/>
      <c r="B72" s="79" t="s">
        <v>238</v>
      </c>
      <c r="C72" s="80">
        <v>-161156</v>
      </c>
      <c r="D72" s="80">
        <v>-759561</v>
      </c>
      <c r="E72" s="80">
        <v>0</v>
      </c>
      <c r="F72" s="80">
        <v>-14556</v>
      </c>
      <c r="G72" s="80">
        <v>-4804713</v>
      </c>
      <c r="H72" s="80">
        <v>-575</v>
      </c>
      <c r="I72" s="80">
        <v>-299545</v>
      </c>
      <c r="J72" s="80">
        <v>-192</v>
      </c>
      <c r="K72" s="80">
        <v>-5172580</v>
      </c>
      <c r="L72" s="80">
        <v>-120401</v>
      </c>
      <c r="M72" s="80">
        <v>-25233</v>
      </c>
      <c r="N72" s="80">
        <v>-1176</v>
      </c>
      <c r="O72" s="80">
        <v>-66403</v>
      </c>
      <c r="P72" s="80">
        <v>-40830</v>
      </c>
      <c r="Q72" s="80">
        <v>-1118407</v>
      </c>
      <c r="R72" s="80">
        <v>-4713</v>
      </c>
      <c r="S72" s="80">
        <v>-197621</v>
      </c>
      <c r="T72" s="80">
        <v>-896774</v>
      </c>
      <c r="U72" s="80">
        <v>-1469972</v>
      </c>
      <c r="V72" s="80">
        <v>-22797</v>
      </c>
      <c r="W72" s="80">
        <v>-5955732</v>
      </c>
      <c r="X72" s="80">
        <v>-36492</v>
      </c>
      <c r="Y72" s="80">
        <v>-333100</v>
      </c>
      <c r="Z72" s="80">
        <v>-341103</v>
      </c>
      <c r="AA72" s="80">
        <v>-60512</v>
      </c>
      <c r="AB72" s="80">
        <v>-1021795</v>
      </c>
      <c r="AC72" s="80">
        <v>-111</v>
      </c>
      <c r="AD72" s="80">
        <v>-635892</v>
      </c>
      <c r="AE72" s="80">
        <v>-19727</v>
      </c>
      <c r="AF72" s="81">
        <v>0</v>
      </c>
    </row>
    <row r="73" spans="1:32" ht="15" customHeight="1" x14ac:dyDescent="0.25">
      <c r="A73" s="7"/>
      <c r="B73" s="82" t="s">
        <v>42</v>
      </c>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1"/>
    </row>
    <row r="74" spans="1:32" s="1" customFormat="1" ht="15" customHeight="1" x14ac:dyDescent="0.25">
      <c r="A74" s="7" t="s">
        <v>16</v>
      </c>
      <c r="B74" s="10" t="s">
        <v>239</v>
      </c>
      <c r="C74" s="75">
        <f>+SUM(C75:C81)</f>
        <v>58039</v>
      </c>
      <c r="D74" s="75">
        <f t="shared" ref="D74:AF74" si="6">+SUM(D75:D81)</f>
        <v>0</v>
      </c>
      <c r="E74" s="75">
        <f t="shared" si="6"/>
        <v>0</v>
      </c>
      <c r="F74" s="75">
        <f>+SUM(F75:F81)</f>
        <v>0</v>
      </c>
      <c r="G74" s="75">
        <f t="shared" si="6"/>
        <v>436742</v>
      </c>
      <c r="H74" s="75">
        <f t="shared" si="6"/>
        <v>0</v>
      </c>
      <c r="I74" s="75">
        <f t="shared" si="6"/>
        <v>28401</v>
      </c>
      <c r="J74" s="75">
        <f t="shared" si="6"/>
        <v>0</v>
      </c>
      <c r="K74" s="75">
        <f t="shared" si="6"/>
        <v>0</v>
      </c>
      <c r="L74" s="75">
        <f t="shared" si="6"/>
        <v>0</v>
      </c>
      <c r="M74" s="75">
        <f t="shared" si="6"/>
        <v>0</v>
      </c>
      <c r="N74" s="75">
        <f t="shared" si="6"/>
        <v>0</v>
      </c>
      <c r="O74" s="75">
        <f t="shared" si="6"/>
        <v>0</v>
      </c>
      <c r="P74" s="75">
        <f t="shared" si="6"/>
        <v>100005</v>
      </c>
      <c r="Q74" s="75">
        <f t="shared" si="6"/>
        <v>5557</v>
      </c>
      <c r="R74" s="75">
        <f t="shared" si="6"/>
        <v>0</v>
      </c>
      <c r="S74" s="75">
        <f t="shared" si="6"/>
        <v>0</v>
      </c>
      <c r="T74" s="75">
        <f t="shared" si="6"/>
        <v>142878</v>
      </c>
      <c r="U74" s="75">
        <f t="shared" si="6"/>
        <v>17651</v>
      </c>
      <c r="V74" s="75">
        <f>+SUM(V75:V81)</f>
        <v>0</v>
      </c>
      <c r="W74" s="75">
        <f t="shared" si="6"/>
        <v>0</v>
      </c>
      <c r="X74" s="75">
        <f t="shared" si="6"/>
        <v>0</v>
      </c>
      <c r="Y74" s="75">
        <f t="shared" si="6"/>
        <v>0</v>
      </c>
      <c r="Z74" s="75">
        <f t="shared" si="6"/>
        <v>0</v>
      </c>
      <c r="AA74" s="75">
        <f t="shared" si="6"/>
        <v>404046</v>
      </c>
      <c r="AB74" s="75">
        <f t="shared" si="6"/>
        <v>0</v>
      </c>
      <c r="AC74" s="75">
        <f t="shared" si="6"/>
        <v>0</v>
      </c>
      <c r="AD74" s="75">
        <f t="shared" si="6"/>
        <v>0</v>
      </c>
      <c r="AE74" s="75">
        <f t="shared" si="6"/>
        <v>0</v>
      </c>
      <c r="AF74" s="76">
        <f t="shared" si="6"/>
        <v>0</v>
      </c>
    </row>
    <row r="75" spans="1:32" s="1" customFormat="1" ht="15" customHeight="1" x14ac:dyDescent="0.25">
      <c r="A75" s="7"/>
      <c r="B75" s="12" t="s">
        <v>240</v>
      </c>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6"/>
    </row>
    <row r="76" spans="1:32" ht="15" customHeight="1" x14ac:dyDescent="0.25">
      <c r="A76" s="7"/>
      <c r="B76" s="79" t="s">
        <v>241</v>
      </c>
      <c r="C76" s="80">
        <v>58039</v>
      </c>
      <c r="D76" s="80">
        <v>0</v>
      </c>
      <c r="E76" s="80">
        <v>0</v>
      </c>
      <c r="F76" s="80">
        <v>0</v>
      </c>
      <c r="G76" s="80">
        <v>50528</v>
      </c>
      <c r="H76" s="80">
        <v>0</v>
      </c>
      <c r="I76" s="80">
        <v>0</v>
      </c>
      <c r="J76" s="80">
        <v>0</v>
      </c>
      <c r="K76" s="80">
        <v>0</v>
      </c>
      <c r="L76" s="80">
        <v>0</v>
      </c>
      <c r="M76" s="80">
        <v>0</v>
      </c>
      <c r="N76" s="80">
        <v>0</v>
      </c>
      <c r="O76" s="80">
        <v>0</v>
      </c>
      <c r="P76" s="80">
        <v>74230</v>
      </c>
      <c r="Q76" s="80">
        <v>0</v>
      </c>
      <c r="R76" s="80">
        <v>0</v>
      </c>
      <c r="S76" s="80">
        <v>0</v>
      </c>
      <c r="T76" s="80">
        <v>142878</v>
      </c>
      <c r="U76" s="80">
        <v>17651</v>
      </c>
      <c r="V76" s="80">
        <v>0</v>
      </c>
      <c r="W76" s="80">
        <v>0</v>
      </c>
      <c r="X76" s="80">
        <v>0</v>
      </c>
      <c r="Y76" s="80">
        <v>0</v>
      </c>
      <c r="Z76" s="80">
        <v>0</v>
      </c>
      <c r="AA76" s="80">
        <v>0</v>
      </c>
      <c r="AB76" s="80">
        <v>0</v>
      </c>
      <c r="AC76" s="80">
        <v>0</v>
      </c>
      <c r="AD76" s="80">
        <v>0</v>
      </c>
      <c r="AE76" s="80">
        <v>0</v>
      </c>
      <c r="AF76" s="81">
        <v>0</v>
      </c>
    </row>
    <row r="77" spans="1:32" ht="15" customHeight="1" x14ac:dyDescent="0.25">
      <c r="A77" s="7"/>
      <c r="B77" s="82" t="s">
        <v>193</v>
      </c>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1"/>
    </row>
    <row r="78" spans="1:32" ht="15" customHeight="1" x14ac:dyDescent="0.25">
      <c r="A78" s="7"/>
      <c r="B78" s="79" t="s">
        <v>242</v>
      </c>
      <c r="C78" s="80">
        <v>0</v>
      </c>
      <c r="D78" s="80">
        <v>0</v>
      </c>
      <c r="E78" s="80">
        <v>0</v>
      </c>
      <c r="F78" s="80">
        <v>0</v>
      </c>
      <c r="G78" s="80">
        <v>386214</v>
      </c>
      <c r="H78" s="80">
        <v>0</v>
      </c>
      <c r="I78" s="80">
        <v>28401</v>
      </c>
      <c r="J78" s="80">
        <v>0</v>
      </c>
      <c r="K78" s="80">
        <v>0</v>
      </c>
      <c r="L78" s="80">
        <v>0</v>
      </c>
      <c r="M78" s="80">
        <v>0</v>
      </c>
      <c r="N78" s="80">
        <v>0</v>
      </c>
      <c r="O78" s="80">
        <v>0</v>
      </c>
      <c r="P78" s="80">
        <v>25775</v>
      </c>
      <c r="Q78" s="80">
        <v>5557</v>
      </c>
      <c r="R78" s="80">
        <v>0</v>
      </c>
      <c r="S78" s="80">
        <v>0</v>
      </c>
      <c r="T78" s="80">
        <v>0</v>
      </c>
      <c r="U78" s="80">
        <v>0</v>
      </c>
      <c r="V78" s="80">
        <v>0</v>
      </c>
      <c r="W78" s="80">
        <v>0</v>
      </c>
      <c r="X78" s="80">
        <v>0</v>
      </c>
      <c r="Y78" s="80">
        <v>0</v>
      </c>
      <c r="Z78" s="80">
        <v>0</v>
      </c>
      <c r="AA78" s="80">
        <v>404046</v>
      </c>
      <c r="AB78" s="80">
        <v>0</v>
      </c>
      <c r="AC78" s="80">
        <v>0</v>
      </c>
      <c r="AD78" s="80">
        <v>0</v>
      </c>
      <c r="AE78" s="80">
        <v>0</v>
      </c>
      <c r="AF78" s="81">
        <v>0</v>
      </c>
    </row>
    <row r="79" spans="1:32" ht="15" customHeight="1" x14ac:dyDescent="0.25">
      <c r="A79" s="7"/>
      <c r="B79" s="82" t="s">
        <v>195</v>
      </c>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1"/>
    </row>
    <row r="80" spans="1:32" ht="15" customHeight="1" x14ac:dyDescent="0.25">
      <c r="A80" s="7"/>
      <c r="B80" s="79" t="s">
        <v>243</v>
      </c>
      <c r="C80" s="80">
        <v>0</v>
      </c>
      <c r="D80" s="80">
        <v>0</v>
      </c>
      <c r="E80" s="80">
        <v>0</v>
      </c>
      <c r="F80" s="80">
        <v>0</v>
      </c>
      <c r="G80" s="80">
        <v>0</v>
      </c>
      <c r="H80" s="80">
        <v>0</v>
      </c>
      <c r="I80" s="80">
        <v>0</v>
      </c>
      <c r="J80" s="80">
        <v>0</v>
      </c>
      <c r="K80" s="80">
        <v>0</v>
      </c>
      <c r="L80" s="80">
        <v>0</v>
      </c>
      <c r="M80" s="80">
        <v>0</v>
      </c>
      <c r="N80" s="80">
        <v>0</v>
      </c>
      <c r="O80" s="80">
        <v>0</v>
      </c>
      <c r="P80" s="80">
        <v>0</v>
      </c>
      <c r="Q80" s="80">
        <v>0</v>
      </c>
      <c r="R80" s="80">
        <v>0</v>
      </c>
      <c r="S80" s="80">
        <v>0</v>
      </c>
      <c r="T80" s="80">
        <v>0</v>
      </c>
      <c r="U80" s="80">
        <v>0</v>
      </c>
      <c r="V80" s="80">
        <v>0</v>
      </c>
      <c r="W80" s="80">
        <v>0</v>
      </c>
      <c r="X80" s="80">
        <v>0</v>
      </c>
      <c r="Y80" s="80">
        <v>0</v>
      </c>
      <c r="Z80" s="80">
        <v>0</v>
      </c>
      <c r="AA80" s="80">
        <v>0</v>
      </c>
      <c r="AB80" s="80">
        <v>0</v>
      </c>
      <c r="AC80" s="80">
        <v>0</v>
      </c>
      <c r="AD80" s="80">
        <v>0</v>
      </c>
      <c r="AE80" s="80">
        <v>0</v>
      </c>
      <c r="AF80" s="81">
        <v>0</v>
      </c>
    </row>
    <row r="81" spans="1:32" ht="15" customHeight="1" x14ac:dyDescent="0.25">
      <c r="A81" s="7"/>
      <c r="B81" s="82" t="s">
        <v>215</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1"/>
    </row>
    <row r="82" spans="1:32" ht="15" customHeight="1" x14ac:dyDescent="0.25">
      <c r="A82" s="7" t="s">
        <v>17</v>
      </c>
      <c r="B82" s="10" t="s">
        <v>244</v>
      </c>
      <c r="C82" s="75">
        <v>0</v>
      </c>
      <c r="D82" s="75">
        <v>0</v>
      </c>
      <c r="E82" s="75">
        <v>0</v>
      </c>
      <c r="F82" s="75">
        <v>0</v>
      </c>
      <c r="G82" s="75">
        <v>0</v>
      </c>
      <c r="H82" s="75">
        <v>0</v>
      </c>
      <c r="I82" s="75">
        <v>0</v>
      </c>
      <c r="J82" s="75">
        <v>0</v>
      </c>
      <c r="K82" s="75">
        <v>0</v>
      </c>
      <c r="L82" s="75">
        <v>0</v>
      </c>
      <c r="M82" s="75">
        <v>0</v>
      </c>
      <c r="N82" s="75">
        <v>0</v>
      </c>
      <c r="O82" s="75">
        <v>0</v>
      </c>
      <c r="P82" s="75">
        <v>0</v>
      </c>
      <c r="Q82" s="75">
        <v>442215</v>
      </c>
      <c r="R82" s="75">
        <v>0</v>
      </c>
      <c r="S82" s="75">
        <v>0</v>
      </c>
      <c r="T82" s="75">
        <v>0</v>
      </c>
      <c r="U82" s="75">
        <v>0</v>
      </c>
      <c r="V82" s="75">
        <v>0</v>
      </c>
      <c r="W82" s="75">
        <v>1044793</v>
      </c>
      <c r="X82" s="75">
        <v>0</v>
      </c>
      <c r="Y82" s="75">
        <v>0</v>
      </c>
      <c r="Z82" s="75">
        <v>0</v>
      </c>
      <c r="AA82" s="75">
        <v>0</v>
      </c>
      <c r="AB82" s="75">
        <v>0</v>
      </c>
      <c r="AC82" s="75">
        <v>0</v>
      </c>
      <c r="AD82" s="75">
        <v>0</v>
      </c>
      <c r="AE82" s="75">
        <v>0</v>
      </c>
      <c r="AF82" s="76">
        <v>0</v>
      </c>
    </row>
    <row r="83" spans="1:32" ht="15" customHeight="1" x14ac:dyDescent="0.25">
      <c r="A83" s="7"/>
      <c r="B83" s="12" t="s">
        <v>245</v>
      </c>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6"/>
    </row>
    <row r="84" spans="1:32" s="1" customFormat="1" ht="15" customHeight="1" x14ac:dyDescent="0.25">
      <c r="A84" s="7" t="s">
        <v>18</v>
      </c>
      <c r="B84" s="10" t="s">
        <v>246</v>
      </c>
      <c r="C84" s="75">
        <v>0</v>
      </c>
      <c r="D84" s="75">
        <v>109571</v>
      </c>
      <c r="E84" s="75">
        <v>0</v>
      </c>
      <c r="F84" s="75">
        <v>0</v>
      </c>
      <c r="G84" s="75">
        <v>52855</v>
      </c>
      <c r="H84" s="75">
        <v>0</v>
      </c>
      <c r="I84" s="75">
        <v>7132</v>
      </c>
      <c r="J84" s="75">
        <v>22071</v>
      </c>
      <c r="K84" s="75">
        <v>345621</v>
      </c>
      <c r="L84" s="75">
        <v>53</v>
      </c>
      <c r="M84" s="75">
        <v>0</v>
      </c>
      <c r="N84" s="75">
        <v>0</v>
      </c>
      <c r="O84" s="75">
        <v>0</v>
      </c>
      <c r="P84" s="75">
        <v>0</v>
      </c>
      <c r="Q84" s="75">
        <v>0</v>
      </c>
      <c r="R84" s="75">
        <v>0</v>
      </c>
      <c r="S84" s="75">
        <v>0</v>
      </c>
      <c r="T84" s="75">
        <v>0</v>
      </c>
      <c r="U84" s="75">
        <v>32</v>
      </c>
      <c r="V84" s="75">
        <v>0</v>
      </c>
      <c r="W84" s="75">
        <v>45368</v>
      </c>
      <c r="X84" s="75">
        <v>0</v>
      </c>
      <c r="Y84" s="75">
        <v>1118</v>
      </c>
      <c r="Z84" s="75">
        <v>0</v>
      </c>
      <c r="AA84" s="75">
        <v>0</v>
      </c>
      <c r="AB84" s="75">
        <v>129392</v>
      </c>
      <c r="AC84" s="75">
        <v>0</v>
      </c>
      <c r="AD84" s="75">
        <v>53692</v>
      </c>
      <c r="AE84" s="75">
        <v>0</v>
      </c>
      <c r="AF84" s="76">
        <v>0</v>
      </c>
    </row>
    <row r="85" spans="1:32" s="1" customFormat="1" ht="15" customHeight="1" x14ac:dyDescent="0.25">
      <c r="A85" s="7"/>
      <c r="B85" s="12" t="s">
        <v>247</v>
      </c>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6"/>
    </row>
    <row r="86" spans="1:32" s="1" customFormat="1" ht="15" customHeight="1" x14ac:dyDescent="0.25">
      <c r="A86" s="7" t="s">
        <v>19</v>
      </c>
      <c r="B86" s="10" t="s">
        <v>248</v>
      </c>
      <c r="C86" s="75">
        <f>+SUM(C87:C91)</f>
        <v>1934</v>
      </c>
      <c r="D86" s="75">
        <f t="shared" ref="D86:AF86" si="7">+SUM(D87:D91)</f>
        <v>0</v>
      </c>
      <c r="E86" s="75">
        <f t="shared" si="7"/>
        <v>0</v>
      </c>
      <c r="F86" s="75">
        <f>+SUM(F87:F91)</f>
        <v>86</v>
      </c>
      <c r="G86" s="75">
        <f t="shared" si="7"/>
        <v>1143869</v>
      </c>
      <c r="H86" s="75">
        <f t="shared" si="7"/>
        <v>0</v>
      </c>
      <c r="I86" s="75">
        <f t="shared" si="7"/>
        <v>107376</v>
      </c>
      <c r="J86" s="75">
        <f t="shared" si="7"/>
        <v>0</v>
      </c>
      <c r="K86" s="75">
        <f t="shared" si="7"/>
        <v>1681920</v>
      </c>
      <c r="L86" s="75">
        <f t="shared" si="7"/>
        <v>3600</v>
      </c>
      <c r="M86" s="75">
        <f t="shared" si="7"/>
        <v>10623</v>
      </c>
      <c r="N86" s="75">
        <f t="shared" si="7"/>
        <v>14</v>
      </c>
      <c r="O86" s="75">
        <v>187</v>
      </c>
      <c r="P86" s="75">
        <f t="shared" si="7"/>
        <v>28126</v>
      </c>
      <c r="Q86" s="75">
        <f t="shared" si="7"/>
        <v>661432</v>
      </c>
      <c r="R86" s="75">
        <f t="shared" si="7"/>
        <v>4478</v>
      </c>
      <c r="S86" s="75">
        <f t="shared" si="7"/>
        <v>422</v>
      </c>
      <c r="T86" s="75">
        <f t="shared" si="7"/>
        <v>440833</v>
      </c>
      <c r="U86" s="75">
        <f t="shared" si="7"/>
        <v>832924</v>
      </c>
      <c r="V86" s="75">
        <f>+SUM(V87:V91)</f>
        <v>19932</v>
      </c>
      <c r="W86" s="75">
        <f t="shared" si="7"/>
        <v>392525</v>
      </c>
      <c r="X86" s="75">
        <f t="shared" si="7"/>
        <v>0</v>
      </c>
      <c r="Y86" s="75">
        <f t="shared" si="7"/>
        <v>363</v>
      </c>
      <c r="Z86" s="75">
        <f t="shared" si="7"/>
        <v>20747</v>
      </c>
      <c r="AA86" s="75">
        <f t="shared" si="7"/>
        <v>532</v>
      </c>
      <c r="AB86" s="75">
        <f t="shared" si="7"/>
        <v>210035</v>
      </c>
      <c r="AC86" s="75">
        <f t="shared" si="7"/>
        <v>0</v>
      </c>
      <c r="AD86" s="75">
        <v>52943</v>
      </c>
      <c r="AE86" s="75">
        <f t="shared" si="7"/>
        <v>2305</v>
      </c>
      <c r="AF86" s="76">
        <f t="shared" si="7"/>
        <v>0</v>
      </c>
    </row>
    <row r="87" spans="1:32" s="1" customFormat="1" ht="15" customHeight="1" x14ac:dyDescent="0.25">
      <c r="A87" s="7"/>
      <c r="B87" s="12" t="s">
        <v>249</v>
      </c>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6"/>
    </row>
    <row r="88" spans="1:32" ht="15" customHeight="1" x14ac:dyDescent="0.25">
      <c r="A88" s="7"/>
      <c r="B88" s="79" t="s">
        <v>250</v>
      </c>
      <c r="C88" s="80">
        <v>1934</v>
      </c>
      <c r="D88" s="80">
        <v>0</v>
      </c>
      <c r="E88" s="80">
        <v>0</v>
      </c>
      <c r="F88" s="80">
        <v>86</v>
      </c>
      <c r="G88" s="80">
        <v>1474080</v>
      </c>
      <c r="H88" s="80">
        <v>0</v>
      </c>
      <c r="I88" s="80">
        <v>122550</v>
      </c>
      <c r="J88" s="80">
        <v>0</v>
      </c>
      <c r="K88" s="80">
        <v>2145770</v>
      </c>
      <c r="L88" s="80">
        <v>3600</v>
      </c>
      <c r="M88" s="80">
        <v>11799</v>
      </c>
      <c r="N88" s="80">
        <v>14</v>
      </c>
      <c r="O88" s="80">
        <v>0</v>
      </c>
      <c r="P88" s="80">
        <v>36786</v>
      </c>
      <c r="Q88" s="80">
        <v>921974</v>
      </c>
      <c r="R88" s="80">
        <v>6027</v>
      </c>
      <c r="S88" s="80">
        <v>422</v>
      </c>
      <c r="T88" s="80">
        <v>516161</v>
      </c>
      <c r="U88" s="80">
        <v>970495</v>
      </c>
      <c r="V88" s="80">
        <v>23998</v>
      </c>
      <c r="W88" s="80">
        <v>528487</v>
      </c>
      <c r="X88" s="80">
        <v>0</v>
      </c>
      <c r="Y88" s="80">
        <v>714</v>
      </c>
      <c r="Z88" s="80">
        <v>20747</v>
      </c>
      <c r="AA88" s="80">
        <v>532</v>
      </c>
      <c r="AB88" s="80">
        <v>331736</v>
      </c>
      <c r="AC88" s="80">
        <v>0</v>
      </c>
      <c r="AD88" s="80">
        <v>0</v>
      </c>
      <c r="AE88" s="80">
        <v>6192</v>
      </c>
      <c r="AF88" s="81">
        <v>0</v>
      </c>
    </row>
    <row r="89" spans="1:32" ht="15" customHeight="1" x14ac:dyDescent="0.25">
      <c r="A89" s="7"/>
      <c r="B89" s="35" t="s">
        <v>251</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1"/>
    </row>
    <row r="90" spans="1:32" ht="15" customHeight="1" x14ac:dyDescent="0.25">
      <c r="A90" s="7"/>
      <c r="B90" s="79" t="s">
        <v>252</v>
      </c>
      <c r="C90" s="80">
        <v>0</v>
      </c>
      <c r="D90" s="80">
        <v>0</v>
      </c>
      <c r="E90" s="80">
        <v>0</v>
      </c>
      <c r="F90" s="80">
        <v>0</v>
      </c>
      <c r="G90" s="80">
        <v>-330211</v>
      </c>
      <c r="H90" s="80">
        <v>0</v>
      </c>
      <c r="I90" s="80">
        <v>-15174</v>
      </c>
      <c r="J90" s="80">
        <v>0</v>
      </c>
      <c r="K90" s="80">
        <v>-463850</v>
      </c>
      <c r="L90" s="80">
        <v>0</v>
      </c>
      <c r="M90" s="80">
        <v>-1176</v>
      </c>
      <c r="N90" s="80">
        <v>0</v>
      </c>
      <c r="O90" s="80">
        <v>0</v>
      </c>
      <c r="P90" s="80">
        <v>-8660</v>
      </c>
      <c r="Q90" s="80">
        <v>-260542</v>
      </c>
      <c r="R90" s="80">
        <v>-1549</v>
      </c>
      <c r="S90" s="80">
        <v>0</v>
      </c>
      <c r="T90" s="80">
        <v>-75328</v>
      </c>
      <c r="U90" s="80">
        <v>-137571</v>
      </c>
      <c r="V90" s="80">
        <v>-4066</v>
      </c>
      <c r="W90" s="80">
        <v>-135962</v>
      </c>
      <c r="X90" s="80">
        <v>0</v>
      </c>
      <c r="Y90" s="80">
        <v>-351</v>
      </c>
      <c r="Z90" s="80">
        <v>0</v>
      </c>
      <c r="AA90" s="80">
        <v>0</v>
      </c>
      <c r="AB90" s="80">
        <v>-121701</v>
      </c>
      <c r="AC90" s="80">
        <v>0</v>
      </c>
      <c r="AD90" s="80">
        <v>0</v>
      </c>
      <c r="AE90" s="80">
        <v>-3887</v>
      </c>
      <c r="AF90" s="81">
        <v>0</v>
      </c>
    </row>
    <row r="91" spans="1:32" ht="15" customHeight="1" x14ac:dyDescent="0.25">
      <c r="A91" s="7"/>
      <c r="B91" s="35" t="s">
        <v>215</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1"/>
    </row>
    <row r="92" spans="1:32" s="1" customFormat="1" ht="15" customHeight="1" x14ac:dyDescent="0.25">
      <c r="A92" s="7" t="s">
        <v>20</v>
      </c>
      <c r="B92" s="10" t="s">
        <v>253</v>
      </c>
      <c r="C92" s="75">
        <f>+SUM(C93:C96)</f>
        <v>0</v>
      </c>
      <c r="D92" s="75">
        <f t="shared" ref="D92:AF92" si="8">+SUM(D93:D96)</f>
        <v>0</v>
      </c>
      <c r="E92" s="75">
        <f t="shared" si="8"/>
        <v>0</v>
      </c>
      <c r="F92" s="75">
        <f>+SUM(F93:F96)</f>
        <v>0</v>
      </c>
      <c r="G92" s="75">
        <f t="shared" si="8"/>
        <v>0</v>
      </c>
      <c r="H92" s="75">
        <f t="shared" si="8"/>
        <v>0</v>
      </c>
      <c r="I92" s="75">
        <f t="shared" si="8"/>
        <v>0</v>
      </c>
      <c r="J92" s="75">
        <f t="shared" si="8"/>
        <v>0</v>
      </c>
      <c r="K92" s="75">
        <f t="shared" si="8"/>
        <v>0</v>
      </c>
      <c r="L92" s="75">
        <f t="shared" si="8"/>
        <v>0</v>
      </c>
      <c r="M92" s="75">
        <f t="shared" si="8"/>
        <v>0</v>
      </c>
      <c r="N92" s="75">
        <f t="shared" si="8"/>
        <v>0</v>
      </c>
      <c r="O92" s="75">
        <f t="shared" si="8"/>
        <v>574</v>
      </c>
      <c r="P92" s="75">
        <f t="shared" si="8"/>
        <v>0</v>
      </c>
      <c r="Q92" s="75">
        <f t="shared" si="8"/>
        <v>45481</v>
      </c>
      <c r="R92" s="75">
        <f t="shared" si="8"/>
        <v>0</v>
      </c>
      <c r="S92" s="75">
        <f t="shared" si="8"/>
        <v>0</v>
      </c>
      <c r="T92" s="75">
        <f t="shared" si="8"/>
        <v>0</v>
      </c>
      <c r="U92" s="75">
        <f t="shared" si="8"/>
        <v>0</v>
      </c>
      <c r="V92" s="75">
        <f>+SUM(V93:V96)</f>
        <v>0</v>
      </c>
      <c r="W92" s="75">
        <f t="shared" si="8"/>
        <v>2951</v>
      </c>
      <c r="X92" s="75">
        <f t="shared" si="8"/>
        <v>0</v>
      </c>
      <c r="Y92" s="75">
        <f t="shared" si="8"/>
        <v>0</v>
      </c>
      <c r="Z92" s="75">
        <f t="shared" si="8"/>
        <v>0</v>
      </c>
      <c r="AA92" s="75">
        <f t="shared" si="8"/>
        <v>0</v>
      </c>
      <c r="AB92" s="75">
        <f t="shared" si="8"/>
        <v>0</v>
      </c>
      <c r="AC92" s="75">
        <f t="shared" si="8"/>
        <v>0</v>
      </c>
      <c r="AD92" s="75">
        <f t="shared" si="8"/>
        <v>0</v>
      </c>
      <c r="AE92" s="75">
        <f t="shared" si="8"/>
        <v>0</v>
      </c>
      <c r="AF92" s="76">
        <f t="shared" si="8"/>
        <v>0</v>
      </c>
    </row>
    <row r="93" spans="1:32" s="1" customFormat="1" ht="15" customHeight="1" x14ac:dyDescent="0.25">
      <c r="A93" s="7"/>
      <c r="B93" s="12" t="s">
        <v>254</v>
      </c>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6"/>
    </row>
    <row r="94" spans="1:32" ht="15" customHeight="1" x14ac:dyDescent="0.25">
      <c r="A94" s="7"/>
      <c r="B94" s="79" t="s">
        <v>255</v>
      </c>
      <c r="C94" s="80">
        <v>0</v>
      </c>
      <c r="D94" s="80">
        <v>0</v>
      </c>
      <c r="E94" s="80">
        <v>0</v>
      </c>
      <c r="F94" s="80">
        <v>0</v>
      </c>
      <c r="G94" s="80">
        <v>0</v>
      </c>
      <c r="H94" s="80">
        <v>0</v>
      </c>
      <c r="I94" s="80">
        <v>0</v>
      </c>
      <c r="J94" s="80">
        <v>0</v>
      </c>
      <c r="K94" s="80">
        <v>0</v>
      </c>
      <c r="L94" s="80">
        <v>0</v>
      </c>
      <c r="M94" s="80">
        <v>0</v>
      </c>
      <c r="N94" s="80">
        <v>0</v>
      </c>
      <c r="O94" s="80">
        <v>672</v>
      </c>
      <c r="P94" s="80">
        <v>0</v>
      </c>
      <c r="Q94" s="80">
        <v>56737</v>
      </c>
      <c r="R94" s="80">
        <v>0</v>
      </c>
      <c r="S94" s="80">
        <v>0</v>
      </c>
      <c r="T94" s="80">
        <v>0</v>
      </c>
      <c r="U94" s="80">
        <v>0</v>
      </c>
      <c r="V94" s="80">
        <v>0</v>
      </c>
      <c r="W94" s="80">
        <v>2951</v>
      </c>
      <c r="X94" s="80">
        <v>0</v>
      </c>
      <c r="Y94" s="80">
        <v>0</v>
      </c>
      <c r="Z94" s="80">
        <v>0</v>
      </c>
      <c r="AA94" s="80">
        <v>0</v>
      </c>
      <c r="AB94" s="80">
        <v>0</v>
      </c>
      <c r="AC94" s="80">
        <v>0</v>
      </c>
      <c r="AD94" s="80">
        <v>0</v>
      </c>
      <c r="AE94" s="80">
        <v>0</v>
      </c>
      <c r="AF94" s="81">
        <v>0</v>
      </c>
    </row>
    <row r="95" spans="1:32" ht="15" customHeight="1" x14ac:dyDescent="0.25">
      <c r="A95" s="7"/>
      <c r="B95" s="35" t="s">
        <v>251</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1"/>
    </row>
    <row r="96" spans="1:32" ht="15" customHeight="1" x14ac:dyDescent="0.25">
      <c r="A96" s="7"/>
      <c r="B96" s="79" t="s">
        <v>256</v>
      </c>
      <c r="C96" s="80">
        <v>0</v>
      </c>
      <c r="D96" s="80">
        <v>0</v>
      </c>
      <c r="E96" s="80">
        <v>0</v>
      </c>
      <c r="F96" s="80">
        <v>0</v>
      </c>
      <c r="G96" s="80">
        <v>0</v>
      </c>
      <c r="H96" s="80">
        <v>0</v>
      </c>
      <c r="I96" s="80">
        <v>0</v>
      </c>
      <c r="J96" s="80">
        <v>0</v>
      </c>
      <c r="K96" s="80">
        <v>0</v>
      </c>
      <c r="L96" s="80">
        <v>0</v>
      </c>
      <c r="M96" s="80">
        <v>0</v>
      </c>
      <c r="N96" s="80">
        <v>0</v>
      </c>
      <c r="O96" s="80">
        <v>-98</v>
      </c>
      <c r="P96" s="80">
        <v>0</v>
      </c>
      <c r="Q96" s="80">
        <v>-11256</v>
      </c>
      <c r="R96" s="80">
        <v>0</v>
      </c>
      <c r="S96" s="80">
        <v>0</v>
      </c>
      <c r="T96" s="80">
        <v>0</v>
      </c>
      <c r="U96" s="80">
        <v>0</v>
      </c>
      <c r="V96" s="80">
        <v>0</v>
      </c>
      <c r="W96" s="80">
        <v>0</v>
      </c>
      <c r="X96" s="80">
        <v>0</v>
      </c>
      <c r="Y96" s="80">
        <v>0</v>
      </c>
      <c r="Z96" s="80">
        <v>0</v>
      </c>
      <c r="AA96" s="80">
        <v>0</v>
      </c>
      <c r="AB96" s="80">
        <v>0</v>
      </c>
      <c r="AC96" s="80">
        <v>0</v>
      </c>
      <c r="AD96" s="80">
        <v>0</v>
      </c>
      <c r="AE96" s="80">
        <v>0</v>
      </c>
      <c r="AF96" s="81">
        <v>0</v>
      </c>
    </row>
    <row r="97" spans="1:32" ht="15" customHeight="1" x14ac:dyDescent="0.25">
      <c r="A97" s="7"/>
      <c r="B97" s="35" t="s">
        <v>257</v>
      </c>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1"/>
    </row>
    <row r="98" spans="1:32" s="1" customFormat="1" ht="15" customHeight="1" x14ac:dyDescent="0.25">
      <c r="A98" s="7" t="s">
        <v>21</v>
      </c>
      <c r="B98" s="10" t="s">
        <v>258</v>
      </c>
      <c r="C98" s="75">
        <f>+SUM(C99:C103)</f>
        <v>42844</v>
      </c>
      <c r="D98" s="75">
        <f t="shared" ref="D98:AF98" si="9">+SUM(D99:D103)</f>
        <v>55096</v>
      </c>
      <c r="E98" s="75">
        <f t="shared" si="9"/>
        <v>944</v>
      </c>
      <c r="F98" s="75">
        <f>+SUM(F99:F103)</f>
        <v>1923</v>
      </c>
      <c r="G98" s="75">
        <f t="shared" si="9"/>
        <v>208565</v>
      </c>
      <c r="H98" s="75">
        <f t="shared" si="9"/>
        <v>2011</v>
      </c>
      <c r="I98" s="75">
        <f t="shared" si="9"/>
        <v>0</v>
      </c>
      <c r="J98" s="75">
        <f t="shared" si="9"/>
        <v>15214</v>
      </c>
      <c r="K98" s="75">
        <f t="shared" si="9"/>
        <v>314537</v>
      </c>
      <c r="L98" s="75">
        <f t="shared" si="9"/>
        <v>7790</v>
      </c>
      <c r="M98" s="75">
        <f t="shared" si="9"/>
        <v>5785</v>
      </c>
      <c r="N98" s="75">
        <f t="shared" si="9"/>
        <v>1124</v>
      </c>
      <c r="O98" s="75">
        <f t="shared" si="9"/>
        <v>7931</v>
      </c>
      <c r="P98" s="75">
        <f t="shared" si="9"/>
        <v>1890</v>
      </c>
      <c r="Q98" s="75">
        <f t="shared" si="9"/>
        <v>19329</v>
      </c>
      <c r="R98" s="75">
        <f t="shared" si="9"/>
        <v>512</v>
      </c>
      <c r="S98" s="75">
        <f t="shared" si="9"/>
        <v>7818</v>
      </c>
      <c r="T98" s="75">
        <f t="shared" si="9"/>
        <v>248943</v>
      </c>
      <c r="U98" s="75">
        <f t="shared" si="9"/>
        <v>34214</v>
      </c>
      <c r="V98" s="75">
        <f>+SUM(V99:V103)</f>
        <v>1</v>
      </c>
      <c r="W98" s="75">
        <f t="shared" si="9"/>
        <v>362527</v>
      </c>
      <c r="X98" s="75">
        <f t="shared" si="9"/>
        <v>10351</v>
      </c>
      <c r="Y98" s="75">
        <f t="shared" si="9"/>
        <v>18828</v>
      </c>
      <c r="Z98" s="75">
        <f t="shared" si="9"/>
        <v>69658</v>
      </c>
      <c r="AA98" s="75">
        <f t="shared" si="9"/>
        <v>7039</v>
      </c>
      <c r="AB98" s="75">
        <f t="shared" si="9"/>
        <v>262124</v>
      </c>
      <c r="AC98" s="75">
        <f t="shared" si="9"/>
        <v>579</v>
      </c>
      <c r="AD98" s="75">
        <f t="shared" si="9"/>
        <v>6709</v>
      </c>
      <c r="AE98" s="75">
        <f t="shared" si="9"/>
        <v>5506</v>
      </c>
      <c r="AF98" s="76">
        <f t="shared" si="9"/>
        <v>6752</v>
      </c>
    </row>
    <row r="99" spans="1:32" s="1" customFormat="1" ht="15" customHeight="1" x14ac:dyDescent="0.25">
      <c r="A99" s="7"/>
      <c r="B99" s="12" t="s">
        <v>259</v>
      </c>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6"/>
    </row>
    <row r="100" spans="1:32" ht="15" customHeight="1" x14ac:dyDescent="0.25">
      <c r="A100" s="7"/>
      <c r="B100" s="79" t="s">
        <v>260</v>
      </c>
      <c r="C100" s="85">
        <v>75095</v>
      </c>
      <c r="D100" s="85">
        <v>462060</v>
      </c>
      <c r="E100" s="85">
        <v>2676</v>
      </c>
      <c r="F100" s="85">
        <v>6217</v>
      </c>
      <c r="G100" s="85">
        <v>982960</v>
      </c>
      <c r="H100" s="85">
        <v>3846</v>
      </c>
      <c r="I100" s="85">
        <v>3804</v>
      </c>
      <c r="J100" s="85">
        <v>27192</v>
      </c>
      <c r="K100" s="85">
        <v>1094116</v>
      </c>
      <c r="L100" s="85">
        <v>28405</v>
      </c>
      <c r="M100" s="85">
        <v>10251</v>
      </c>
      <c r="N100" s="85">
        <v>5178</v>
      </c>
      <c r="O100" s="85">
        <v>10496</v>
      </c>
      <c r="P100" s="85">
        <v>6122</v>
      </c>
      <c r="Q100" s="85">
        <v>109113</v>
      </c>
      <c r="R100" s="85">
        <v>3311</v>
      </c>
      <c r="S100" s="85">
        <v>7818</v>
      </c>
      <c r="T100" s="85">
        <v>473813</v>
      </c>
      <c r="U100" s="85">
        <v>192343</v>
      </c>
      <c r="V100" s="85">
        <v>771</v>
      </c>
      <c r="W100" s="85">
        <v>1241631</v>
      </c>
      <c r="X100" s="85">
        <v>22519</v>
      </c>
      <c r="Y100" s="85">
        <v>87124</v>
      </c>
      <c r="Z100" s="85">
        <v>160096</v>
      </c>
      <c r="AA100" s="85">
        <v>12166</v>
      </c>
      <c r="AB100" s="85">
        <v>700394</v>
      </c>
      <c r="AC100" s="85">
        <v>3846</v>
      </c>
      <c r="AD100" s="85">
        <v>107512</v>
      </c>
      <c r="AE100" s="85">
        <v>9133</v>
      </c>
      <c r="AF100" s="86">
        <v>12544</v>
      </c>
    </row>
    <row r="101" spans="1:32" ht="15" customHeight="1" x14ac:dyDescent="0.25">
      <c r="A101" s="7"/>
      <c r="B101" s="35" t="s">
        <v>251</v>
      </c>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6"/>
    </row>
    <row r="102" spans="1:32" ht="15" customHeight="1" x14ac:dyDescent="0.25">
      <c r="A102" s="7"/>
      <c r="B102" s="79" t="s">
        <v>261</v>
      </c>
      <c r="C102" s="85">
        <v>-32251</v>
      </c>
      <c r="D102" s="85">
        <v>-406964</v>
      </c>
      <c r="E102" s="85">
        <v>-1732</v>
      </c>
      <c r="F102" s="85">
        <v>-4294</v>
      </c>
      <c r="G102" s="85">
        <v>-774395</v>
      </c>
      <c r="H102" s="85">
        <v>-1835</v>
      </c>
      <c r="I102" s="85">
        <v>-3804</v>
      </c>
      <c r="J102" s="85">
        <v>-11978</v>
      </c>
      <c r="K102" s="85">
        <v>-779579</v>
      </c>
      <c r="L102" s="85">
        <v>-20615</v>
      </c>
      <c r="M102" s="85">
        <v>-4466</v>
      </c>
      <c r="N102" s="85">
        <v>-4054</v>
      </c>
      <c r="O102" s="85">
        <v>-2565</v>
      </c>
      <c r="P102" s="85">
        <v>-4232</v>
      </c>
      <c r="Q102" s="85">
        <v>-89784</v>
      </c>
      <c r="R102" s="85">
        <v>-2799</v>
      </c>
      <c r="S102" s="85">
        <v>0</v>
      </c>
      <c r="T102" s="85">
        <v>-224870</v>
      </c>
      <c r="U102" s="85">
        <v>-158129</v>
      </c>
      <c r="V102" s="85">
        <v>-770</v>
      </c>
      <c r="W102" s="85">
        <v>-879104</v>
      </c>
      <c r="X102" s="85">
        <v>-12168</v>
      </c>
      <c r="Y102" s="85">
        <v>-68296</v>
      </c>
      <c r="Z102" s="85">
        <v>-90438</v>
      </c>
      <c r="AA102" s="85">
        <v>-5127</v>
      </c>
      <c r="AB102" s="85">
        <v>-438270</v>
      </c>
      <c r="AC102" s="85">
        <v>-3267</v>
      </c>
      <c r="AD102" s="85">
        <v>-100803</v>
      </c>
      <c r="AE102" s="85">
        <v>-3627</v>
      </c>
      <c r="AF102" s="86">
        <v>-5792</v>
      </c>
    </row>
    <row r="103" spans="1:32" ht="15" customHeight="1" x14ac:dyDescent="0.25">
      <c r="A103" s="7"/>
      <c r="B103" s="35" t="s">
        <v>257</v>
      </c>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6"/>
    </row>
    <row r="104" spans="1:32" s="1" customFormat="1" ht="15" customHeight="1" x14ac:dyDescent="0.25">
      <c r="A104" s="7" t="s">
        <v>22</v>
      </c>
      <c r="B104" s="10" t="s">
        <v>262</v>
      </c>
      <c r="C104" s="75">
        <f>+SUM(C105:C109)</f>
        <v>573</v>
      </c>
      <c r="D104" s="75">
        <f t="shared" ref="D104:AF104" si="10">+SUM(D105:D109)</f>
        <v>19524</v>
      </c>
      <c r="E104" s="75">
        <f t="shared" si="10"/>
        <v>358</v>
      </c>
      <c r="F104" s="75">
        <f>+SUM(F105:F109)</f>
        <v>199</v>
      </c>
      <c r="G104" s="75">
        <f t="shared" si="10"/>
        <v>9172</v>
      </c>
      <c r="H104" s="75">
        <f t="shared" si="10"/>
        <v>76</v>
      </c>
      <c r="I104" s="75">
        <f t="shared" si="10"/>
        <v>0</v>
      </c>
      <c r="J104" s="75">
        <f t="shared" si="10"/>
        <v>2542</v>
      </c>
      <c r="K104" s="75">
        <f t="shared" si="10"/>
        <v>91540</v>
      </c>
      <c r="L104" s="75">
        <f t="shared" si="10"/>
        <v>12939</v>
      </c>
      <c r="M104" s="75">
        <f t="shared" si="10"/>
        <v>1305</v>
      </c>
      <c r="N104" s="75">
        <f t="shared" si="10"/>
        <v>375</v>
      </c>
      <c r="O104" s="75">
        <f t="shared" si="10"/>
        <v>239</v>
      </c>
      <c r="P104" s="75">
        <f t="shared" si="10"/>
        <v>122</v>
      </c>
      <c r="Q104" s="75">
        <f t="shared" si="10"/>
        <v>8011</v>
      </c>
      <c r="R104" s="75">
        <f t="shared" si="10"/>
        <v>1976</v>
      </c>
      <c r="S104" s="75">
        <f t="shared" si="10"/>
        <v>47</v>
      </c>
      <c r="T104" s="75">
        <f t="shared" si="10"/>
        <v>776</v>
      </c>
      <c r="U104" s="75">
        <f t="shared" si="10"/>
        <v>120120</v>
      </c>
      <c r="V104" s="75">
        <f>+SUM(V105:V109)</f>
        <v>0</v>
      </c>
      <c r="W104" s="75">
        <f t="shared" si="10"/>
        <v>81261</v>
      </c>
      <c r="X104" s="75">
        <f t="shared" si="10"/>
        <v>4885</v>
      </c>
      <c r="Y104" s="75">
        <f t="shared" si="10"/>
        <v>18690</v>
      </c>
      <c r="Z104" s="75">
        <f t="shared" si="10"/>
        <v>46</v>
      </c>
      <c r="AA104" s="75">
        <f t="shared" si="10"/>
        <v>2501</v>
      </c>
      <c r="AB104" s="75">
        <f t="shared" si="10"/>
        <v>27865</v>
      </c>
      <c r="AC104" s="75">
        <f t="shared" si="10"/>
        <v>214</v>
      </c>
      <c r="AD104" s="75">
        <f t="shared" si="10"/>
        <v>50421</v>
      </c>
      <c r="AE104" s="75">
        <f t="shared" si="10"/>
        <v>19</v>
      </c>
      <c r="AF104" s="76">
        <f t="shared" si="10"/>
        <v>78</v>
      </c>
    </row>
    <row r="105" spans="1:32" s="1" customFormat="1" ht="15" customHeight="1" x14ac:dyDescent="0.25">
      <c r="A105" s="7"/>
      <c r="B105" s="12" t="s">
        <v>43</v>
      </c>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6"/>
    </row>
    <row r="106" spans="1:32" ht="15" customHeight="1" x14ac:dyDescent="0.25">
      <c r="A106" s="7"/>
      <c r="B106" s="79" t="s">
        <v>263</v>
      </c>
      <c r="C106" s="85">
        <v>2559</v>
      </c>
      <c r="D106" s="85">
        <v>101625</v>
      </c>
      <c r="E106" s="85">
        <v>2688</v>
      </c>
      <c r="F106" s="85">
        <v>2482</v>
      </c>
      <c r="G106" s="85">
        <v>22065</v>
      </c>
      <c r="H106" s="85">
        <v>409</v>
      </c>
      <c r="I106" s="85">
        <v>0</v>
      </c>
      <c r="J106" s="85">
        <v>10196</v>
      </c>
      <c r="K106" s="85">
        <v>753660</v>
      </c>
      <c r="L106" s="85">
        <v>28728</v>
      </c>
      <c r="M106" s="85">
        <v>6848</v>
      </c>
      <c r="N106" s="85">
        <v>11693</v>
      </c>
      <c r="O106" s="85">
        <v>343</v>
      </c>
      <c r="P106" s="85">
        <v>1970</v>
      </c>
      <c r="Q106" s="85">
        <v>66099</v>
      </c>
      <c r="R106" s="85">
        <v>8284</v>
      </c>
      <c r="S106" s="85">
        <v>47</v>
      </c>
      <c r="T106" s="85">
        <v>15165</v>
      </c>
      <c r="U106" s="85">
        <v>168400</v>
      </c>
      <c r="V106" s="85">
        <v>206</v>
      </c>
      <c r="W106" s="85">
        <v>671390</v>
      </c>
      <c r="X106" s="85">
        <v>10041</v>
      </c>
      <c r="Y106" s="85">
        <v>31453</v>
      </c>
      <c r="Z106" s="85">
        <v>20869</v>
      </c>
      <c r="AA106" s="85">
        <v>10836</v>
      </c>
      <c r="AB106" s="85">
        <v>392245</v>
      </c>
      <c r="AC106" s="85">
        <v>736</v>
      </c>
      <c r="AD106" s="85">
        <v>149755</v>
      </c>
      <c r="AE106" s="85">
        <v>1072</v>
      </c>
      <c r="AF106" s="86">
        <v>1008</v>
      </c>
    </row>
    <row r="107" spans="1:32" ht="15" customHeight="1" x14ac:dyDescent="0.25">
      <c r="A107" s="7"/>
      <c r="B107" s="35" t="s">
        <v>251</v>
      </c>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6"/>
    </row>
    <row r="108" spans="1:32" ht="15" customHeight="1" x14ac:dyDescent="0.25">
      <c r="A108" s="7"/>
      <c r="B108" s="79" t="s">
        <v>264</v>
      </c>
      <c r="C108" s="85">
        <v>-1986</v>
      </c>
      <c r="D108" s="85">
        <v>-82101</v>
      </c>
      <c r="E108" s="85">
        <v>-2330</v>
      </c>
      <c r="F108" s="85">
        <v>-2283</v>
      </c>
      <c r="G108" s="85">
        <v>-12893</v>
      </c>
      <c r="H108" s="85">
        <v>-333</v>
      </c>
      <c r="I108" s="85">
        <v>0</v>
      </c>
      <c r="J108" s="85">
        <v>-7654</v>
      </c>
      <c r="K108" s="85">
        <v>-662120</v>
      </c>
      <c r="L108" s="85">
        <v>-15789</v>
      </c>
      <c r="M108" s="85">
        <v>-5543</v>
      </c>
      <c r="N108" s="85">
        <v>-11318</v>
      </c>
      <c r="O108" s="85">
        <v>-104</v>
      </c>
      <c r="P108" s="85">
        <v>-1848</v>
      </c>
      <c r="Q108" s="85">
        <v>-58088</v>
      </c>
      <c r="R108" s="85">
        <v>-6308</v>
      </c>
      <c r="S108" s="85">
        <v>0</v>
      </c>
      <c r="T108" s="85">
        <v>-14389</v>
      </c>
      <c r="U108" s="85">
        <v>-48280</v>
      </c>
      <c r="V108" s="85">
        <v>-206</v>
      </c>
      <c r="W108" s="85">
        <v>-590129</v>
      </c>
      <c r="X108" s="85">
        <v>-5156</v>
      </c>
      <c r="Y108" s="85">
        <v>-12763</v>
      </c>
      <c r="Z108" s="85">
        <v>-20823</v>
      </c>
      <c r="AA108" s="85">
        <v>-8335</v>
      </c>
      <c r="AB108" s="85">
        <v>-364380</v>
      </c>
      <c r="AC108" s="85">
        <v>-522</v>
      </c>
      <c r="AD108" s="85">
        <v>-99334</v>
      </c>
      <c r="AE108" s="85">
        <v>-1053</v>
      </c>
      <c r="AF108" s="86">
        <v>-930</v>
      </c>
    </row>
    <row r="109" spans="1:32" ht="15" customHeight="1" x14ac:dyDescent="0.25">
      <c r="A109" s="7"/>
      <c r="B109" s="35" t="s">
        <v>257</v>
      </c>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6"/>
    </row>
    <row r="110" spans="1:32" s="1" customFormat="1" ht="15" customHeight="1" x14ac:dyDescent="0.25">
      <c r="A110" s="7" t="s">
        <v>23</v>
      </c>
      <c r="B110" s="10" t="s">
        <v>265</v>
      </c>
      <c r="C110" s="75">
        <f>+SUM(C112:C114)</f>
        <v>0</v>
      </c>
      <c r="D110" s="75">
        <f t="shared" ref="D110:AF110" si="11">+SUM(D112:D114)</f>
        <v>393100</v>
      </c>
      <c r="E110" s="75">
        <f t="shared" si="11"/>
        <v>121</v>
      </c>
      <c r="F110" s="75">
        <f>+SUM(F112:F114)</f>
        <v>314</v>
      </c>
      <c r="G110" s="75">
        <f t="shared" si="11"/>
        <v>3632148</v>
      </c>
      <c r="H110" s="75">
        <f t="shared" si="11"/>
        <v>0</v>
      </c>
      <c r="I110" s="75">
        <f t="shared" si="11"/>
        <v>150</v>
      </c>
      <c r="J110" s="75">
        <f t="shared" si="11"/>
        <v>17207</v>
      </c>
      <c r="K110" s="75">
        <f t="shared" si="11"/>
        <v>1381148</v>
      </c>
      <c r="L110" s="75">
        <f t="shared" si="11"/>
        <v>369331</v>
      </c>
      <c r="M110" s="75">
        <f t="shared" si="11"/>
        <v>0</v>
      </c>
      <c r="N110" s="75">
        <f t="shared" si="11"/>
        <v>0</v>
      </c>
      <c r="O110" s="75">
        <f t="shared" si="11"/>
        <v>175979</v>
      </c>
      <c r="P110" s="75">
        <f t="shared" si="11"/>
        <v>252</v>
      </c>
      <c r="Q110" s="75">
        <f t="shared" si="11"/>
        <v>113087</v>
      </c>
      <c r="R110" s="75">
        <f t="shared" si="11"/>
        <v>10026</v>
      </c>
      <c r="S110" s="75">
        <f t="shared" si="11"/>
        <v>7141</v>
      </c>
      <c r="T110" s="75">
        <f t="shared" si="11"/>
        <v>70534</v>
      </c>
      <c r="U110" s="75">
        <f t="shared" si="11"/>
        <v>419183</v>
      </c>
      <c r="V110" s="75">
        <f>+SUM(V112:V114)</f>
        <v>274</v>
      </c>
      <c r="W110" s="75">
        <f t="shared" si="11"/>
        <v>3646824</v>
      </c>
      <c r="X110" s="75">
        <f t="shared" si="11"/>
        <v>24491</v>
      </c>
      <c r="Y110" s="75">
        <f t="shared" si="11"/>
        <v>18730</v>
      </c>
      <c r="Z110" s="75">
        <f t="shared" si="11"/>
        <v>0</v>
      </c>
      <c r="AA110" s="75">
        <f t="shared" si="11"/>
        <v>0</v>
      </c>
      <c r="AB110" s="75">
        <f t="shared" si="11"/>
        <v>573273</v>
      </c>
      <c r="AC110" s="75">
        <f t="shared" si="11"/>
        <v>0</v>
      </c>
      <c r="AD110" s="75">
        <v>7551</v>
      </c>
      <c r="AE110" s="75">
        <f t="shared" si="11"/>
        <v>5768</v>
      </c>
      <c r="AF110" s="76">
        <f t="shared" si="11"/>
        <v>0</v>
      </c>
    </row>
    <row r="111" spans="1:32" s="1" customFormat="1" ht="15" customHeight="1" x14ac:dyDescent="0.25">
      <c r="A111" s="7"/>
      <c r="B111" s="12" t="s">
        <v>266</v>
      </c>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6"/>
    </row>
    <row r="112" spans="1:32" ht="15" customHeight="1" x14ac:dyDescent="0.25">
      <c r="A112" s="7"/>
      <c r="B112" s="79" t="s">
        <v>267</v>
      </c>
      <c r="C112" s="85">
        <v>0</v>
      </c>
      <c r="D112" s="85">
        <v>393100</v>
      </c>
      <c r="E112" s="85">
        <v>121</v>
      </c>
      <c r="F112" s="85">
        <v>914</v>
      </c>
      <c r="G112" s="85">
        <v>7525398</v>
      </c>
      <c r="H112" s="85">
        <v>0</v>
      </c>
      <c r="I112" s="85">
        <v>150</v>
      </c>
      <c r="J112" s="85">
        <v>17624</v>
      </c>
      <c r="K112" s="85">
        <v>1727078</v>
      </c>
      <c r="L112" s="85">
        <v>370448</v>
      </c>
      <c r="M112" s="85">
        <v>0</v>
      </c>
      <c r="N112" s="85">
        <v>0</v>
      </c>
      <c r="O112" s="85">
        <v>175979</v>
      </c>
      <c r="P112" s="85">
        <v>252</v>
      </c>
      <c r="Q112" s="85">
        <v>510803</v>
      </c>
      <c r="R112" s="85">
        <v>10816</v>
      </c>
      <c r="S112" s="85">
        <v>7141</v>
      </c>
      <c r="T112" s="85">
        <v>71017</v>
      </c>
      <c r="U112" s="85">
        <v>419183</v>
      </c>
      <c r="V112" s="85">
        <v>274</v>
      </c>
      <c r="W112" s="85">
        <v>4326992</v>
      </c>
      <c r="X112" s="85">
        <v>53226</v>
      </c>
      <c r="Y112" s="85">
        <v>29783</v>
      </c>
      <c r="Z112" s="85">
        <v>0</v>
      </c>
      <c r="AA112" s="85">
        <v>0</v>
      </c>
      <c r="AB112" s="85">
        <v>573273</v>
      </c>
      <c r="AC112" s="85">
        <v>0</v>
      </c>
      <c r="AD112" s="85">
        <v>0</v>
      </c>
      <c r="AE112" s="85">
        <v>5768</v>
      </c>
      <c r="AF112" s="86">
        <v>0</v>
      </c>
    </row>
    <row r="113" spans="1:32" ht="15" customHeight="1" x14ac:dyDescent="0.25">
      <c r="A113" s="7"/>
      <c r="B113" s="35" t="s">
        <v>251</v>
      </c>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6"/>
    </row>
    <row r="114" spans="1:32" ht="15" customHeight="1" x14ac:dyDescent="0.25">
      <c r="A114" s="7"/>
      <c r="B114" s="79" t="s">
        <v>268</v>
      </c>
      <c r="C114" s="85">
        <v>0</v>
      </c>
      <c r="D114" s="85">
        <v>0</v>
      </c>
      <c r="E114" s="85">
        <v>0</v>
      </c>
      <c r="F114" s="85">
        <v>-600</v>
      </c>
      <c r="G114" s="85">
        <v>-3893250</v>
      </c>
      <c r="H114" s="85">
        <v>0</v>
      </c>
      <c r="I114" s="85">
        <v>0</v>
      </c>
      <c r="J114" s="85">
        <v>-417</v>
      </c>
      <c r="K114" s="85">
        <v>-345930</v>
      </c>
      <c r="L114" s="85">
        <v>-1117</v>
      </c>
      <c r="M114" s="85">
        <v>0</v>
      </c>
      <c r="N114" s="85">
        <v>0</v>
      </c>
      <c r="O114" s="85">
        <v>0</v>
      </c>
      <c r="P114" s="85">
        <v>0</v>
      </c>
      <c r="Q114" s="85">
        <v>-397716</v>
      </c>
      <c r="R114" s="85">
        <v>-790</v>
      </c>
      <c r="S114" s="85">
        <v>0</v>
      </c>
      <c r="T114" s="85">
        <v>-483</v>
      </c>
      <c r="U114" s="85">
        <v>0</v>
      </c>
      <c r="V114" s="85">
        <v>0</v>
      </c>
      <c r="W114" s="85">
        <v>-680168</v>
      </c>
      <c r="X114" s="85">
        <v>-28735</v>
      </c>
      <c r="Y114" s="85">
        <v>-11053</v>
      </c>
      <c r="Z114" s="85">
        <v>0</v>
      </c>
      <c r="AA114" s="85">
        <v>0</v>
      </c>
      <c r="AB114" s="85">
        <v>0</v>
      </c>
      <c r="AC114" s="85">
        <v>0</v>
      </c>
      <c r="AD114" s="85">
        <v>0</v>
      </c>
      <c r="AE114" s="85">
        <v>0</v>
      </c>
      <c r="AF114" s="86">
        <v>0</v>
      </c>
    </row>
    <row r="115" spans="1:32" ht="15" customHeight="1" x14ac:dyDescent="0.25">
      <c r="A115" s="7"/>
      <c r="B115" s="35" t="s">
        <v>215</v>
      </c>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6"/>
    </row>
    <row r="116" spans="1:32" s="1" customFormat="1" ht="15" customHeight="1" x14ac:dyDescent="0.25">
      <c r="A116" s="7" t="s">
        <v>24</v>
      </c>
      <c r="B116" s="10" t="s">
        <v>269</v>
      </c>
      <c r="C116" s="75">
        <v>1318</v>
      </c>
      <c r="D116" s="75">
        <v>2533</v>
      </c>
      <c r="E116" s="75">
        <v>0</v>
      </c>
      <c r="F116" s="75">
        <v>2587</v>
      </c>
      <c r="G116" s="75">
        <v>8529</v>
      </c>
      <c r="H116" s="75">
        <v>0</v>
      </c>
      <c r="I116" s="75">
        <v>14309</v>
      </c>
      <c r="J116" s="75">
        <v>0</v>
      </c>
      <c r="K116" s="75">
        <v>739</v>
      </c>
      <c r="L116" s="75">
        <v>412</v>
      </c>
      <c r="M116" s="75">
        <v>82</v>
      </c>
      <c r="N116" s="75">
        <v>1059</v>
      </c>
      <c r="O116" s="75">
        <v>11</v>
      </c>
      <c r="P116" s="75">
        <v>0</v>
      </c>
      <c r="Q116" s="75">
        <v>420</v>
      </c>
      <c r="R116" s="75">
        <v>48</v>
      </c>
      <c r="S116" s="75">
        <v>0</v>
      </c>
      <c r="T116" s="75">
        <v>1267</v>
      </c>
      <c r="U116" s="75">
        <v>0</v>
      </c>
      <c r="V116" s="75">
        <v>0</v>
      </c>
      <c r="W116" s="75">
        <v>24346</v>
      </c>
      <c r="X116" s="75">
        <v>982</v>
      </c>
      <c r="Y116" s="75">
        <v>374</v>
      </c>
      <c r="Z116" s="75">
        <v>0</v>
      </c>
      <c r="AA116" s="75">
        <v>0</v>
      </c>
      <c r="AB116" s="75">
        <v>12708</v>
      </c>
      <c r="AC116" s="75">
        <v>0</v>
      </c>
      <c r="AD116" s="75">
        <v>20399</v>
      </c>
      <c r="AE116" s="75">
        <v>3107</v>
      </c>
      <c r="AF116" s="76">
        <v>0</v>
      </c>
    </row>
    <row r="117" spans="1:32" s="1" customFormat="1" ht="15" customHeight="1" x14ac:dyDescent="0.25">
      <c r="A117" s="7"/>
      <c r="B117" s="12" t="s">
        <v>270</v>
      </c>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6"/>
    </row>
    <row r="118" spans="1:32" s="1" customFormat="1" ht="15" customHeight="1" x14ac:dyDescent="0.25">
      <c r="A118" s="7" t="s">
        <v>25</v>
      </c>
      <c r="B118" s="10" t="s">
        <v>271</v>
      </c>
      <c r="C118" s="75">
        <v>6511</v>
      </c>
      <c r="D118" s="75">
        <v>371282</v>
      </c>
      <c r="E118" s="75">
        <v>625</v>
      </c>
      <c r="F118" s="75">
        <v>224</v>
      </c>
      <c r="G118" s="75">
        <v>2929524</v>
      </c>
      <c r="H118" s="75">
        <v>280</v>
      </c>
      <c r="I118" s="75">
        <v>87994</v>
      </c>
      <c r="J118" s="75">
        <v>34389</v>
      </c>
      <c r="K118" s="75">
        <v>2632822</v>
      </c>
      <c r="L118" s="75">
        <v>85503</v>
      </c>
      <c r="M118" s="75">
        <v>3894</v>
      </c>
      <c r="N118" s="75">
        <v>408</v>
      </c>
      <c r="O118" s="75">
        <v>1293</v>
      </c>
      <c r="P118" s="75">
        <v>9916</v>
      </c>
      <c r="Q118" s="75">
        <v>285197</v>
      </c>
      <c r="R118" s="75">
        <v>15553</v>
      </c>
      <c r="S118" s="75">
        <v>1472</v>
      </c>
      <c r="T118" s="75">
        <v>170525</v>
      </c>
      <c r="U118" s="75">
        <v>402533</v>
      </c>
      <c r="V118" s="75">
        <v>7065</v>
      </c>
      <c r="W118" s="75">
        <v>1698279</v>
      </c>
      <c r="X118" s="75">
        <v>37142</v>
      </c>
      <c r="Y118" s="75">
        <v>101572</v>
      </c>
      <c r="Z118" s="75">
        <v>68640</v>
      </c>
      <c r="AA118" s="75">
        <v>7415</v>
      </c>
      <c r="AB118" s="75">
        <v>428207</v>
      </c>
      <c r="AC118" s="75">
        <v>1383</v>
      </c>
      <c r="AD118" s="75">
        <v>22231</v>
      </c>
      <c r="AE118" s="75">
        <v>5862</v>
      </c>
      <c r="AF118" s="76">
        <v>263</v>
      </c>
    </row>
    <row r="119" spans="1:32" s="1" customFormat="1" ht="15" customHeight="1" x14ac:dyDescent="0.25">
      <c r="A119" s="7"/>
      <c r="B119" s="12" t="s">
        <v>272</v>
      </c>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6"/>
    </row>
    <row r="120" spans="1:32" s="1" customFormat="1" ht="15" customHeight="1" x14ac:dyDescent="0.25">
      <c r="A120" s="7" t="s">
        <v>26</v>
      </c>
      <c r="B120" s="10" t="s">
        <v>273</v>
      </c>
      <c r="C120" s="75">
        <f>+SUM(C122:C124)</f>
        <v>48520</v>
      </c>
      <c r="D120" s="75">
        <f t="shared" ref="D120:AF120" si="12">+SUM(D122:D124)</f>
        <v>777337</v>
      </c>
      <c r="E120" s="75">
        <f t="shared" si="12"/>
        <v>7384</v>
      </c>
      <c r="F120" s="75">
        <f>+SUM(F122:F124)</f>
        <v>9497</v>
      </c>
      <c r="G120" s="75">
        <f t="shared" si="12"/>
        <v>948480</v>
      </c>
      <c r="H120" s="75">
        <f t="shared" si="12"/>
        <v>9291</v>
      </c>
      <c r="I120" s="75">
        <f t="shared" si="12"/>
        <v>19507</v>
      </c>
      <c r="J120" s="75">
        <f t="shared" si="12"/>
        <v>29095</v>
      </c>
      <c r="K120" s="75">
        <f t="shared" si="12"/>
        <v>2409328</v>
      </c>
      <c r="L120" s="75">
        <f t="shared" si="12"/>
        <v>473428</v>
      </c>
      <c r="M120" s="75">
        <f t="shared" si="12"/>
        <v>5217</v>
      </c>
      <c r="N120" s="75">
        <f t="shared" si="12"/>
        <v>8331</v>
      </c>
      <c r="O120" s="75">
        <f t="shared" si="12"/>
        <v>24521</v>
      </c>
      <c r="P120" s="75">
        <f t="shared" si="12"/>
        <v>5885</v>
      </c>
      <c r="Q120" s="75">
        <f t="shared" si="12"/>
        <v>645706</v>
      </c>
      <c r="R120" s="75">
        <f t="shared" si="12"/>
        <v>33628</v>
      </c>
      <c r="S120" s="75">
        <f t="shared" si="12"/>
        <v>15427</v>
      </c>
      <c r="T120" s="75">
        <f t="shared" si="12"/>
        <v>227772</v>
      </c>
      <c r="U120" s="75">
        <f t="shared" si="12"/>
        <v>307366</v>
      </c>
      <c r="V120" s="75">
        <f>+SUM(V122:V124)</f>
        <v>4473</v>
      </c>
      <c r="W120" s="75">
        <f t="shared" si="12"/>
        <v>2286754</v>
      </c>
      <c r="X120" s="75">
        <f t="shared" si="12"/>
        <v>71188</v>
      </c>
      <c r="Y120" s="75">
        <f t="shared" si="12"/>
        <v>61147</v>
      </c>
      <c r="Z120" s="75">
        <f t="shared" si="12"/>
        <v>435691</v>
      </c>
      <c r="AA120" s="75">
        <f t="shared" si="12"/>
        <v>41962</v>
      </c>
      <c r="AB120" s="75">
        <f t="shared" si="12"/>
        <v>268963</v>
      </c>
      <c r="AC120" s="75">
        <f t="shared" si="12"/>
        <v>593</v>
      </c>
      <c r="AD120" s="75">
        <v>221287</v>
      </c>
      <c r="AE120" s="75">
        <f t="shared" si="12"/>
        <v>5262</v>
      </c>
      <c r="AF120" s="76">
        <f t="shared" si="12"/>
        <v>12019</v>
      </c>
    </row>
    <row r="121" spans="1:32" s="1" customFormat="1" ht="15" customHeight="1" x14ac:dyDescent="0.25">
      <c r="A121" s="7"/>
      <c r="B121" s="12" t="s">
        <v>44</v>
      </c>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6"/>
    </row>
    <row r="122" spans="1:32" ht="15" customHeight="1" x14ac:dyDescent="0.25">
      <c r="A122" s="7"/>
      <c r="B122" s="79" t="s">
        <v>274</v>
      </c>
      <c r="C122" s="85">
        <v>49292</v>
      </c>
      <c r="D122" s="85">
        <v>840404</v>
      </c>
      <c r="E122" s="85">
        <v>7733</v>
      </c>
      <c r="F122" s="85">
        <v>9497</v>
      </c>
      <c r="G122" s="85">
        <v>1247697</v>
      </c>
      <c r="H122" s="85">
        <v>9291</v>
      </c>
      <c r="I122" s="85">
        <v>21072</v>
      </c>
      <c r="J122" s="85">
        <v>29108</v>
      </c>
      <c r="K122" s="85">
        <v>2601089</v>
      </c>
      <c r="L122" s="85">
        <v>483206</v>
      </c>
      <c r="M122" s="85">
        <v>5240</v>
      </c>
      <c r="N122" s="85">
        <v>8331</v>
      </c>
      <c r="O122" s="85">
        <v>25868</v>
      </c>
      <c r="P122" s="85">
        <v>5885</v>
      </c>
      <c r="Q122" s="85">
        <v>702492</v>
      </c>
      <c r="R122" s="85">
        <v>34195</v>
      </c>
      <c r="S122" s="85">
        <v>17267</v>
      </c>
      <c r="T122" s="85">
        <v>245427</v>
      </c>
      <c r="U122" s="85">
        <v>310452</v>
      </c>
      <c r="V122" s="85">
        <v>5527</v>
      </c>
      <c r="W122" s="85">
        <v>2457306</v>
      </c>
      <c r="X122" s="85">
        <v>123055</v>
      </c>
      <c r="Y122" s="85">
        <v>78406</v>
      </c>
      <c r="Z122" s="85">
        <v>468231</v>
      </c>
      <c r="AA122" s="85">
        <v>41962</v>
      </c>
      <c r="AB122" s="85">
        <v>287778</v>
      </c>
      <c r="AC122" s="85">
        <v>593</v>
      </c>
      <c r="AD122" s="85">
        <v>0</v>
      </c>
      <c r="AE122" s="85">
        <v>5262</v>
      </c>
      <c r="AF122" s="86">
        <v>12019</v>
      </c>
    </row>
    <row r="123" spans="1:32" ht="15" customHeight="1" x14ac:dyDescent="0.25">
      <c r="A123" s="7"/>
      <c r="B123" s="35" t="s">
        <v>251</v>
      </c>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6"/>
    </row>
    <row r="124" spans="1:32" ht="15" customHeight="1" x14ac:dyDescent="0.25">
      <c r="A124" s="7"/>
      <c r="B124" s="79" t="s">
        <v>275</v>
      </c>
      <c r="C124" s="85">
        <v>-772</v>
      </c>
      <c r="D124" s="85">
        <v>-63067</v>
      </c>
      <c r="E124" s="85">
        <v>-349</v>
      </c>
      <c r="F124" s="85">
        <v>0</v>
      </c>
      <c r="G124" s="85">
        <v>-299217</v>
      </c>
      <c r="H124" s="85">
        <v>0</v>
      </c>
      <c r="I124" s="85">
        <v>-1565</v>
      </c>
      <c r="J124" s="85">
        <v>-13</v>
      </c>
      <c r="K124" s="85">
        <v>-191761</v>
      </c>
      <c r="L124" s="85">
        <v>-9778</v>
      </c>
      <c r="M124" s="85">
        <v>-23</v>
      </c>
      <c r="N124" s="85">
        <v>0</v>
      </c>
      <c r="O124" s="85">
        <v>-1347</v>
      </c>
      <c r="P124" s="85">
        <v>0</v>
      </c>
      <c r="Q124" s="85">
        <v>-56786</v>
      </c>
      <c r="R124" s="85">
        <v>-567</v>
      </c>
      <c r="S124" s="85">
        <v>-1840</v>
      </c>
      <c r="T124" s="85">
        <v>-17655</v>
      </c>
      <c r="U124" s="85">
        <v>-3086</v>
      </c>
      <c r="V124" s="85">
        <v>-1054</v>
      </c>
      <c r="W124" s="85">
        <v>-170552</v>
      </c>
      <c r="X124" s="85">
        <v>-51867</v>
      </c>
      <c r="Y124" s="85">
        <v>-17259</v>
      </c>
      <c r="Z124" s="85">
        <v>-32540</v>
      </c>
      <c r="AA124" s="85">
        <v>0</v>
      </c>
      <c r="AB124" s="85">
        <v>-18815</v>
      </c>
      <c r="AC124" s="85">
        <v>0</v>
      </c>
      <c r="AD124" s="85">
        <v>0</v>
      </c>
      <c r="AE124" s="85">
        <v>0</v>
      </c>
      <c r="AF124" s="86">
        <v>0</v>
      </c>
    </row>
    <row r="125" spans="1:32" ht="15" customHeight="1" x14ac:dyDescent="0.25">
      <c r="A125" s="7"/>
      <c r="B125" s="35" t="s">
        <v>215</v>
      </c>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6"/>
    </row>
    <row r="126" spans="1:32" ht="15" customHeight="1" x14ac:dyDescent="0.25">
      <c r="A126" s="89"/>
      <c r="B126" s="110" t="s">
        <v>276</v>
      </c>
      <c r="C126" s="90">
        <f t="shared" ref="C126:AF126" si="13">+C6+C12+C14+C26+C36+C48+C62+C74+C82+C84+C86+C98+C104+C110+C116+C118+C120+C92</f>
        <v>6370691</v>
      </c>
      <c r="D126" s="90">
        <f t="shared" si="13"/>
        <v>35013879</v>
      </c>
      <c r="E126" s="90">
        <f t="shared" si="13"/>
        <v>39160</v>
      </c>
      <c r="F126" s="90">
        <f>+F6+F12+F14+F26+F36+F48+F62+F74+F82+F84+F86+F98+F104+F110+F116+F118+F120+F92</f>
        <v>237593</v>
      </c>
      <c r="G126" s="90">
        <f t="shared" si="13"/>
        <v>57057964</v>
      </c>
      <c r="H126" s="90">
        <f t="shared" si="13"/>
        <v>665733</v>
      </c>
      <c r="I126" s="90">
        <f t="shared" si="13"/>
        <v>2851878</v>
      </c>
      <c r="J126" s="90">
        <f t="shared" si="13"/>
        <v>1624205</v>
      </c>
      <c r="K126" s="90">
        <f t="shared" si="13"/>
        <v>53406748</v>
      </c>
      <c r="L126" s="90">
        <f t="shared" si="13"/>
        <v>2396478</v>
      </c>
      <c r="M126" s="90">
        <f t="shared" si="13"/>
        <v>686051</v>
      </c>
      <c r="N126" s="90">
        <f t="shared" si="13"/>
        <v>449655</v>
      </c>
      <c r="O126" s="90">
        <f t="shared" si="13"/>
        <v>1789748</v>
      </c>
      <c r="P126" s="90">
        <f t="shared" si="13"/>
        <v>603222</v>
      </c>
      <c r="Q126" s="90">
        <f t="shared" si="13"/>
        <v>12788046</v>
      </c>
      <c r="R126" s="90">
        <f t="shared" si="13"/>
        <v>261736</v>
      </c>
      <c r="S126" s="90">
        <f t="shared" si="13"/>
        <v>543645</v>
      </c>
      <c r="T126" s="90">
        <f t="shared" si="13"/>
        <v>12621320</v>
      </c>
      <c r="U126" s="90">
        <f t="shared" si="13"/>
        <v>25926069</v>
      </c>
      <c r="V126" s="90">
        <f>+V6+V12+V14+V26+V36+V48+V62+V74+V82+V84+V86+V98+V104+V110+V116+V118+V120+V92</f>
        <v>263935</v>
      </c>
      <c r="W126" s="90">
        <f>+W6+W12+W14+W26+W36+W48+W62+W74+W82+W84+W86+W98+W104+W110+W116+W118+W120+W92</f>
        <v>90387644</v>
      </c>
      <c r="X126" s="90">
        <f t="shared" si="13"/>
        <v>1836700</v>
      </c>
      <c r="Y126" s="90">
        <f t="shared" si="13"/>
        <v>5131939</v>
      </c>
      <c r="Z126" s="90">
        <f t="shared" si="13"/>
        <v>8229603</v>
      </c>
      <c r="AA126" s="90">
        <f t="shared" si="13"/>
        <v>1299720</v>
      </c>
      <c r="AB126" s="90">
        <f t="shared" si="13"/>
        <v>38226900</v>
      </c>
      <c r="AC126" s="90">
        <f t="shared" si="13"/>
        <v>431299</v>
      </c>
      <c r="AD126" s="90">
        <f t="shared" si="13"/>
        <v>13990916</v>
      </c>
      <c r="AE126" s="90">
        <f t="shared" si="13"/>
        <v>840244</v>
      </c>
      <c r="AF126" s="91">
        <f t="shared" si="13"/>
        <v>19114</v>
      </c>
    </row>
    <row r="127" spans="1:32" ht="15" customHeight="1" x14ac:dyDescent="0.25">
      <c r="A127" s="93"/>
      <c r="B127" s="111" t="s">
        <v>45</v>
      </c>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6"/>
    </row>
    <row r="128" spans="1:32" s="1" customFormat="1" ht="15" customHeight="1" x14ac:dyDescent="0.25">
      <c r="A128" s="7" t="s">
        <v>9</v>
      </c>
      <c r="B128" s="10" t="s">
        <v>277</v>
      </c>
      <c r="C128" s="75">
        <v>395123</v>
      </c>
      <c r="D128" s="75">
        <v>1520137</v>
      </c>
      <c r="E128" s="75">
        <v>0</v>
      </c>
      <c r="F128" s="75">
        <v>11013</v>
      </c>
      <c r="G128" s="75">
        <v>6158975</v>
      </c>
      <c r="H128" s="75">
        <v>0</v>
      </c>
      <c r="I128" s="75">
        <v>1250012</v>
      </c>
      <c r="J128" s="75">
        <v>210010</v>
      </c>
      <c r="K128" s="75">
        <v>5785156</v>
      </c>
      <c r="L128" s="75">
        <v>61124</v>
      </c>
      <c r="M128" s="75">
        <v>0</v>
      </c>
      <c r="N128" s="75">
        <v>0</v>
      </c>
      <c r="O128" s="75">
        <v>175007</v>
      </c>
      <c r="P128" s="75">
        <v>152506</v>
      </c>
      <c r="Q128" s="75">
        <v>1669324</v>
      </c>
      <c r="R128" s="75">
        <v>0</v>
      </c>
      <c r="S128" s="75">
        <v>0</v>
      </c>
      <c r="T128" s="75">
        <v>385515</v>
      </c>
      <c r="U128" s="75">
        <v>2776576</v>
      </c>
      <c r="V128" s="75">
        <v>0</v>
      </c>
      <c r="W128" s="75">
        <v>1338210</v>
      </c>
      <c r="X128" s="75">
        <v>305554</v>
      </c>
      <c r="Y128" s="75">
        <v>100081</v>
      </c>
      <c r="Z128" s="75">
        <v>900009</v>
      </c>
      <c r="AA128" s="75">
        <v>90000</v>
      </c>
      <c r="AB128" s="75">
        <v>3779581</v>
      </c>
      <c r="AC128" s="75">
        <v>0</v>
      </c>
      <c r="AD128" s="75">
        <v>1300061</v>
      </c>
      <c r="AE128" s="75">
        <v>0</v>
      </c>
      <c r="AF128" s="76">
        <v>0</v>
      </c>
    </row>
    <row r="129" spans="1:32" s="1" customFormat="1" ht="15" customHeight="1" x14ac:dyDescent="0.25">
      <c r="A129" s="7"/>
      <c r="B129" s="12" t="s">
        <v>278</v>
      </c>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6"/>
    </row>
    <row r="130" spans="1:32" s="1" customFormat="1" ht="15" customHeight="1" x14ac:dyDescent="0.25">
      <c r="A130" s="7" t="s">
        <v>10</v>
      </c>
      <c r="B130" s="10" t="s">
        <v>3</v>
      </c>
      <c r="C130" s="75">
        <v>5</v>
      </c>
      <c r="D130" s="75">
        <v>318621</v>
      </c>
      <c r="E130" s="75">
        <v>0</v>
      </c>
      <c r="F130" s="75">
        <v>937</v>
      </c>
      <c r="G130" s="75">
        <v>727131</v>
      </c>
      <c r="H130" s="75">
        <v>0</v>
      </c>
      <c r="I130" s="75">
        <v>2700</v>
      </c>
      <c r="J130" s="75">
        <v>976</v>
      </c>
      <c r="K130" s="75">
        <v>835738</v>
      </c>
      <c r="L130" s="75">
        <v>434988</v>
      </c>
      <c r="M130" s="75">
        <v>7</v>
      </c>
      <c r="N130" s="75">
        <v>1252</v>
      </c>
      <c r="O130" s="75">
        <v>82917</v>
      </c>
      <c r="P130" s="75">
        <v>507</v>
      </c>
      <c r="Q130" s="75">
        <v>30211</v>
      </c>
      <c r="R130" s="75">
        <v>11350</v>
      </c>
      <c r="S130" s="75">
        <v>0</v>
      </c>
      <c r="T130" s="75">
        <v>3</v>
      </c>
      <c r="U130" s="75">
        <v>45798</v>
      </c>
      <c r="V130" s="75">
        <v>0</v>
      </c>
      <c r="W130" s="75">
        <v>1849402</v>
      </c>
      <c r="X130" s="75">
        <v>706463</v>
      </c>
      <c r="Y130" s="75">
        <v>74500</v>
      </c>
      <c r="Z130" s="75">
        <v>37633</v>
      </c>
      <c r="AA130" s="75">
        <v>0</v>
      </c>
      <c r="AB130" s="75">
        <v>1893288</v>
      </c>
      <c r="AC130" s="75">
        <v>0</v>
      </c>
      <c r="AD130" s="75">
        <v>1737</v>
      </c>
      <c r="AE130" s="75">
        <v>4548</v>
      </c>
      <c r="AF130" s="76">
        <v>0</v>
      </c>
    </row>
    <row r="131" spans="1:32" s="1" customFormat="1" ht="15" customHeight="1" x14ac:dyDescent="0.25">
      <c r="A131" s="7"/>
      <c r="B131" s="12" t="s">
        <v>46</v>
      </c>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6"/>
    </row>
    <row r="132" spans="1:32" s="1" customFormat="1" ht="15" customHeight="1" x14ac:dyDescent="0.25">
      <c r="A132" s="7" t="s">
        <v>11</v>
      </c>
      <c r="B132" s="10" t="s">
        <v>279</v>
      </c>
      <c r="C132" s="75">
        <v>0</v>
      </c>
      <c r="D132" s="75">
        <v>0</v>
      </c>
      <c r="E132" s="75">
        <v>0</v>
      </c>
      <c r="F132" s="75">
        <v>0</v>
      </c>
      <c r="G132" s="75">
        <v>0</v>
      </c>
      <c r="H132" s="75">
        <v>0</v>
      </c>
      <c r="I132" s="75">
        <v>0</v>
      </c>
      <c r="J132" s="75">
        <v>0</v>
      </c>
      <c r="K132" s="75">
        <v>0</v>
      </c>
      <c r="L132" s="75">
        <v>0</v>
      </c>
      <c r="M132" s="75">
        <v>0</v>
      </c>
      <c r="N132" s="75">
        <v>0</v>
      </c>
      <c r="O132" s="75">
        <v>0</v>
      </c>
      <c r="P132" s="75">
        <v>0</v>
      </c>
      <c r="Q132" s="75">
        <v>0</v>
      </c>
      <c r="R132" s="75">
        <v>0</v>
      </c>
      <c r="S132" s="75">
        <v>0</v>
      </c>
      <c r="T132" s="75">
        <v>0</v>
      </c>
      <c r="U132" s="75">
        <v>0</v>
      </c>
      <c r="V132" s="75">
        <v>0</v>
      </c>
      <c r="W132" s="75">
        <v>0</v>
      </c>
      <c r="X132" s="75">
        <v>0</v>
      </c>
      <c r="Y132" s="75">
        <v>0</v>
      </c>
      <c r="Z132" s="75">
        <v>0</v>
      </c>
      <c r="AA132" s="75">
        <v>0</v>
      </c>
      <c r="AB132" s="75">
        <v>0</v>
      </c>
      <c r="AC132" s="75">
        <v>0</v>
      </c>
      <c r="AD132" s="75">
        <v>0</v>
      </c>
      <c r="AE132" s="75">
        <v>0</v>
      </c>
      <c r="AF132" s="76">
        <v>0</v>
      </c>
    </row>
    <row r="133" spans="1:32" s="1" customFormat="1" ht="15" customHeight="1" x14ac:dyDescent="0.25">
      <c r="A133" s="7"/>
      <c r="B133" s="12" t="s">
        <v>280</v>
      </c>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6"/>
    </row>
    <row r="134" spans="1:32" s="1" customFormat="1" ht="15" customHeight="1" x14ac:dyDescent="0.25">
      <c r="A134" s="7" t="s">
        <v>12</v>
      </c>
      <c r="B134" s="10" t="s">
        <v>281</v>
      </c>
      <c r="C134" s="75">
        <f>+SUM(C135:C144)</f>
        <v>527395</v>
      </c>
      <c r="D134" s="75">
        <f t="shared" ref="D134:AF134" si="14">+SUM(D135:D144)</f>
        <v>2119868</v>
      </c>
      <c r="E134" s="75">
        <f t="shared" si="14"/>
        <v>3257</v>
      </c>
      <c r="F134" s="75">
        <f>+SUM(F135:F144)</f>
        <v>500</v>
      </c>
      <c r="G134" s="75">
        <f t="shared" si="14"/>
        <v>5227405</v>
      </c>
      <c r="H134" s="75">
        <f t="shared" si="14"/>
        <v>0</v>
      </c>
      <c r="I134" s="75">
        <f t="shared" si="14"/>
        <v>1321631</v>
      </c>
      <c r="J134" s="75">
        <f t="shared" si="14"/>
        <v>250488</v>
      </c>
      <c r="K134" s="75">
        <f t="shared" si="14"/>
        <v>4997499</v>
      </c>
      <c r="L134" s="75">
        <f t="shared" si="14"/>
        <v>609268</v>
      </c>
      <c r="M134" s="75">
        <f t="shared" si="14"/>
        <v>317865</v>
      </c>
      <c r="N134" s="75">
        <f t="shared" si="14"/>
        <v>26454</v>
      </c>
      <c r="O134" s="75">
        <f t="shared" si="14"/>
        <v>611655</v>
      </c>
      <c r="P134" s="75">
        <f t="shared" si="14"/>
        <v>124</v>
      </c>
      <c r="Q134" s="75">
        <f t="shared" si="14"/>
        <v>758222</v>
      </c>
      <c r="R134" s="75">
        <f t="shared" si="14"/>
        <v>58567</v>
      </c>
      <c r="S134" s="75">
        <f t="shared" si="14"/>
        <v>156022</v>
      </c>
      <c r="T134" s="75">
        <f t="shared" si="14"/>
        <v>160215</v>
      </c>
      <c r="U134" s="75">
        <f t="shared" si="14"/>
        <v>2675822</v>
      </c>
      <c r="V134" s="75">
        <f>+SUM(V135:V144)</f>
        <v>64002</v>
      </c>
      <c r="W134" s="75">
        <f t="shared" si="14"/>
        <v>4501307</v>
      </c>
      <c r="X134" s="75">
        <f t="shared" si="14"/>
        <v>312632</v>
      </c>
      <c r="Y134" s="75">
        <f t="shared" si="14"/>
        <v>2403620</v>
      </c>
      <c r="Z134" s="75">
        <f t="shared" si="14"/>
        <v>2087953</v>
      </c>
      <c r="AA134" s="75">
        <f t="shared" si="14"/>
        <v>586285</v>
      </c>
      <c r="AB134" s="75">
        <f t="shared" si="14"/>
        <v>3396389</v>
      </c>
      <c r="AC134" s="75">
        <f t="shared" si="14"/>
        <v>268591</v>
      </c>
      <c r="AD134" s="75">
        <v>7791538</v>
      </c>
      <c r="AE134" s="75">
        <f t="shared" si="14"/>
        <v>460930</v>
      </c>
      <c r="AF134" s="76">
        <f t="shared" si="14"/>
        <v>11398</v>
      </c>
    </row>
    <row r="135" spans="1:32" s="1" customFormat="1" ht="15" customHeight="1" x14ac:dyDescent="0.25">
      <c r="A135" s="7"/>
      <c r="B135" s="12" t="s">
        <v>282</v>
      </c>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6"/>
    </row>
    <row r="136" spans="1:32" ht="15" customHeight="1" x14ac:dyDescent="0.25">
      <c r="A136" s="7"/>
      <c r="B136" s="79" t="s">
        <v>283</v>
      </c>
      <c r="C136" s="85">
        <v>511429</v>
      </c>
      <c r="D136" s="85">
        <v>1943816</v>
      </c>
      <c r="E136" s="85">
        <v>2692</v>
      </c>
      <c r="F136" s="85">
        <v>238</v>
      </c>
      <c r="G136" s="85">
        <v>2124958</v>
      </c>
      <c r="H136" s="85">
        <v>0</v>
      </c>
      <c r="I136" s="85">
        <v>1314876</v>
      </c>
      <c r="J136" s="85">
        <v>58550</v>
      </c>
      <c r="K136" s="85">
        <v>2125172</v>
      </c>
      <c r="L136" s="85">
        <v>810</v>
      </c>
      <c r="M136" s="85">
        <v>316357</v>
      </c>
      <c r="N136" s="85">
        <v>8348</v>
      </c>
      <c r="O136" s="85">
        <v>90074</v>
      </c>
      <c r="P136" s="85">
        <v>124</v>
      </c>
      <c r="Q136" s="85">
        <v>315861</v>
      </c>
      <c r="R136" s="85">
        <v>31966</v>
      </c>
      <c r="S136" s="85">
        <v>0</v>
      </c>
      <c r="T136" s="85">
        <v>160211</v>
      </c>
      <c r="U136" s="85">
        <v>606044</v>
      </c>
      <c r="V136" s="85">
        <v>0</v>
      </c>
      <c r="W136" s="85">
        <v>3443431</v>
      </c>
      <c r="X136" s="85">
        <v>100288</v>
      </c>
      <c r="Y136" s="85">
        <v>2317913</v>
      </c>
      <c r="Z136" s="85">
        <v>1166357</v>
      </c>
      <c r="AA136" s="85">
        <v>0</v>
      </c>
      <c r="AB136" s="85">
        <v>882639</v>
      </c>
      <c r="AC136" s="85">
        <v>32120</v>
      </c>
      <c r="AD136" s="85">
        <v>0</v>
      </c>
      <c r="AE136" s="85">
        <v>415778</v>
      </c>
      <c r="AF136" s="86">
        <v>0</v>
      </c>
    </row>
    <row r="137" spans="1:32" ht="15" customHeight="1" x14ac:dyDescent="0.25">
      <c r="A137" s="7"/>
      <c r="B137" s="82" t="s">
        <v>153</v>
      </c>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6"/>
    </row>
    <row r="138" spans="1:32" ht="15" customHeight="1" x14ac:dyDescent="0.25">
      <c r="A138" s="7"/>
      <c r="B138" s="79" t="s">
        <v>284</v>
      </c>
      <c r="C138" s="85">
        <v>0</v>
      </c>
      <c r="D138" s="85">
        <v>0</v>
      </c>
      <c r="E138" s="85">
        <v>0</v>
      </c>
      <c r="F138" s="85">
        <v>0</v>
      </c>
      <c r="G138" s="85">
        <v>0</v>
      </c>
      <c r="H138" s="85">
        <v>0</v>
      </c>
      <c r="I138" s="85">
        <v>0</v>
      </c>
      <c r="J138" s="85">
        <v>0</v>
      </c>
      <c r="K138" s="85">
        <v>0</v>
      </c>
      <c r="L138" s="85">
        <v>453794</v>
      </c>
      <c r="M138" s="85">
        <v>0</v>
      </c>
      <c r="N138" s="85">
        <v>0</v>
      </c>
      <c r="O138" s="85">
        <v>0</v>
      </c>
      <c r="P138" s="85">
        <v>0</v>
      </c>
      <c r="Q138" s="85">
        <v>0</v>
      </c>
      <c r="R138" s="85">
        <v>0</v>
      </c>
      <c r="S138" s="85">
        <v>30181</v>
      </c>
      <c r="T138" s="85">
        <v>0</v>
      </c>
      <c r="U138" s="85">
        <v>0</v>
      </c>
      <c r="V138" s="85">
        <v>64002</v>
      </c>
      <c r="W138" s="85">
        <v>19855</v>
      </c>
      <c r="X138" s="85">
        <v>0</v>
      </c>
      <c r="Y138" s="85">
        <v>80943</v>
      </c>
      <c r="Z138" s="85">
        <v>0</v>
      </c>
      <c r="AA138" s="85">
        <v>0</v>
      </c>
      <c r="AB138" s="85">
        <v>0</v>
      </c>
      <c r="AC138" s="85">
        <v>0</v>
      </c>
      <c r="AD138" s="85">
        <v>0</v>
      </c>
      <c r="AE138" s="85">
        <v>0</v>
      </c>
      <c r="AF138" s="86">
        <v>0</v>
      </c>
    </row>
    <row r="139" spans="1:32" ht="15" customHeight="1" x14ac:dyDescent="0.25">
      <c r="A139" s="7"/>
      <c r="B139" s="82" t="s">
        <v>219</v>
      </c>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6"/>
    </row>
    <row r="140" spans="1:32" ht="15" customHeight="1" x14ac:dyDescent="0.25">
      <c r="A140" s="7"/>
      <c r="B140" s="79" t="s">
        <v>285</v>
      </c>
      <c r="C140" s="85">
        <v>15862</v>
      </c>
      <c r="D140" s="85">
        <v>0</v>
      </c>
      <c r="E140" s="85">
        <v>0</v>
      </c>
      <c r="F140" s="85">
        <v>262</v>
      </c>
      <c r="G140" s="85">
        <v>829083</v>
      </c>
      <c r="H140" s="85">
        <v>0</v>
      </c>
      <c r="I140" s="85">
        <v>0</v>
      </c>
      <c r="J140" s="85">
        <v>191930</v>
      </c>
      <c r="K140" s="85">
        <v>1104575</v>
      </c>
      <c r="L140" s="85">
        <v>0</v>
      </c>
      <c r="M140" s="85">
        <v>0</v>
      </c>
      <c r="N140" s="85">
        <v>0</v>
      </c>
      <c r="O140" s="85">
        <v>0</v>
      </c>
      <c r="P140" s="85">
        <v>0</v>
      </c>
      <c r="Q140" s="85">
        <v>129924</v>
      </c>
      <c r="R140" s="85">
        <v>20205</v>
      </c>
      <c r="S140" s="85">
        <v>125696</v>
      </c>
      <c r="T140" s="85">
        <v>0</v>
      </c>
      <c r="U140" s="85">
        <v>629776</v>
      </c>
      <c r="V140" s="85">
        <v>0</v>
      </c>
      <c r="W140" s="85">
        <v>23211</v>
      </c>
      <c r="X140" s="85">
        <v>0</v>
      </c>
      <c r="Y140" s="85">
        <v>0</v>
      </c>
      <c r="Z140" s="85">
        <v>112536</v>
      </c>
      <c r="AA140" s="85">
        <v>586285</v>
      </c>
      <c r="AB140" s="85">
        <v>0</v>
      </c>
      <c r="AC140" s="85">
        <v>0</v>
      </c>
      <c r="AD140" s="85">
        <v>0</v>
      </c>
      <c r="AE140" s="85">
        <v>0</v>
      </c>
      <c r="AF140" s="86">
        <v>0</v>
      </c>
    </row>
    <row r="141" spans="1:32" ht="15" customHeight="1" x14ac:dyDescent="0.25">
      <c r="A141" s="7"/>
      <c r="B141" s="82" t="s">
        <v>222</v>
      </c>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6"/>
    </row>
    <row r="142" spans="1:32" ht="15" customHeight="1" x14ac:dyDescent="0.25">
      <c r="A142" s="7"/>
      <c r="B142" s="79" t="s">
        <v>286</v>
      </c>
      <c r="C142" s="85">
        <v>0</v>
      </c>
      <c r="D142" s="85">
        <v>99802</v>
      </c>
      <c r="E142" s="85">
        <v>0</v>
      </c>
      <c r="F142" s="85">
        <v>0</v>
      </c>
      <c r="G142" s="85">
        <v>2143141</v>
      </c>
      <c r="H142" s="85">
        <v>0</v>
      </c>
      <c r="I142" s="85">
        <v>0</v>
      </c>
      <c r="J142" s="85">
        <v>0</v>
      </c>
      <c r="K142" s="85">
        <v>1686616</v>
      </c>
      <c r="L142" s="85">
        <v>84704</v>
      </c>
      <c r="M142" s="85">
        <v>0</v>
      </c>
      <c r="N142" s="85">
        <v>0</v>
      </c>
      <c r="O142" s="85">
        <v>521581</v>
      </c>
      <c r="P142" s="85">
        <v>0</v>
      </c>
      <c r="Q142" s="85">
        <v>304003</v>
      </c>
      <c r="R142" s="85">
        <v>0</v>
      </c>
      <c r="S142" s="85">
        <v>0</v>
      </c>
      <c r="T142" s="85">
        <v>0</v>
      </c>
      <c r="U142" s="85">
        <v>1197695</v>
      </c>
      <c r="V142" s="85">
        <v>0</v>
      </c>
      <c r="W142" s="85">
        <v>696414</v>
      </c>
      <c r="X142" s="85">
        <v>0</v>
      </c>
      <c r="Y142" s="85">
        <v>0</v>
      </c>
      <c r="Z142" s="85">
        <v>808585</v>
      </c>
      <c r="AA142" s="85">
        <v>0</v>
      </c>
      <c r="AB142" s="85">
        <v>1982598</v>
      </c>
      <c r="AC142" s="85">
        <v>0</v>
      </c>
      <c r="AD142" s="85">
        <v>0</v>
      </c>
      <c r="AE142" s="85">
        <v>0</v>
      </c>
      <c r="AF142" s="86">
        <v>0</v>
      </c>
    </row>
    <row r="143" spans="1:32" ht="15" customHeight="1" x14ac:dyDescent="0.25">
      <c r="A143" s="7"/>
      <c r="B143" s="82" t="s">
        <v>287</v>
      </c>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6"/>
    </row>
    <row r="144" spans="1:32" ht="15" customHeight="1" x14ac:dyDescent="0.25">
      <c r="A144" s="7"/>
      <c r="B144" s="79" t="s">
        <v>288</v>
      </c>
      <c r="C144" s="85">
        <v>104</v>
      </c>
      <c r="D144" s="85">
        <v>76250</v>
      </c>
      <c r="E144" s="85">
        <v>565</v>
      </c>
      <c r="F144" s="85">
        <v>0</v>
      </c>
      <c r="G144" s="85">
        <v>130223</v>
      </c>
      <c r="H144" s="85">
        <v>0</v>
      </c>
      <c r="I144" s="85">
        <v>6755</v>
      </c>
      <c r="J144" s="85">
        <v>8</v>
      </c>
      <c r="K144" s="85">
        <v>81136</v>
      </c>
      <c r="L144" s="85">
        <v>69960</v>
      </c>
      <c r="M144" s="85">
        <v>1508</v>
      </c>
      <c r="N144" s="85">
        <v>18106</v>
      </c>
      <c r="O144" s="85">
        <v>0</v>
      </c>
      <c r="P144" s="85">
        <v>0</v>
      </c>
      <c r="Q144" s="85">
        <v>8434</v>
      </c>
      <c r="R144" s="85">
        <v>6396</v>
      </c>
      <c r="S144" s="85">
        <v>145</v>
      </c>
      <c r="T144" s="85">
        <v>4</v>
      </c>
      <c r="U144" s="85">
        <v>242307</v>
      </c>
      <c r="V144" s="85">
        <v>0</v>
      </c>
      <c r="W144" s="85">
        <v>318396</v>
      </c>
      <c r="X144" s="85">
        <v>212344</v>
      </c>
      <c r="Y144" s="85">
        <v>4764</v>
      </c>
      <c r="Z144" s="85">
        <v>475</v>
      </c>
      <c r="AA144" s="85">
        <v>0</v>
      </c>
      <c r="AB144" s="85">
        <v>531152</v>
      </c>
      <c r="AC144" s="85">
        <v>236471</v>
      </c>
      <c r="AD144" s="85">
        <v>0</v>
      </c>
      <c r="AE144" s="85">
        <v>45152</v>
      </c>
      <c r="AF144" s="86">
        <v>11398</v>
      </c>
    </row>
    <row r="145" spans="1:32" ht="15" customHeight="1" x14ac:dyDescent="0.25">
      <c r="A145" s="7"/>
      <c r="B145" s="82" t="s">
        <v>289</v>
      </c>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6"/>
    </row>
    <row r="146" spans="1:32" s="1" customFormat="1" ht="15" customHeight="1" x14ac:dyDescent="0.25">
      <c r="A146" s="7" t="s">
        <v>13</v>
      </c>
      <c r="B146" s="10" t="s">
        <v>290</v>
      </c>
      <c r="C146" s="75">
        <f>+SUM(C147:C155)</f>
        <v>4671949</v>
      </c>
      <c r="D146" s="75">
        <f t="shared" ref="D146:AF146" si="15">+SUM(D147:D155)</f>
        <v>20772463</v>
      </c>
      <c r="E146" s="75">
        <f t="shared" si="15"/>
        <v>31</v>
      </c>
      <c r="F146" s="75">
        <f>+SUM(F147:F155)</f>
        <v>166539</v>
      </c>
      <c r="G146" s="75">
        <f t="shared" si="15"/>
        <v>34358389</v>
      </c>
      <c r="H146" s="75">
        <f t="shared" si="15"/>
        <v>598207</v>
      </c>
      <c r="I146" s="75">
        <f t="shared" si="15"/>
        <v>1</v>
      </c>
      <c r="J146" s="75">
        <f t="shared" si="15"/>
        <v>805520</v>
      </c>
      <c r="K146" s="75">
        <f t="shared" si="15"/>
        <v>29120392</v>
      </c>
      <c r="L146" s="75">
        <f t="shared" si="15"/>
        <v>79342</v>
      </c>
      <c r="M146" s="75">
        <f t="shared" si="15"/>
        <v>327215</v>
      </c>
      <c r="N146" s="75">
        <f t="shared" si="15"/>
        <v>339725</v>
      </c>
      <c r="O146" s="75">
        <f t="shared" si="15"/>
        <v>466635</v>
      </c>
      <c r="P146" s="75">
        <f t="shared" si="15"/>
        <v>336865</v>
      </c>
      <c r="Q146" s="75">
        <f t="shared" si="15"/>
        <v>6253633</v>
      </c>
      <c r="R146" s="75">
        <f t="shared" si="15"/>
        <v>141349</v>
      </c>
      <c r="S146" s="75">
        <f t="shared" si="15"/>
        <v>556</v>
      </c>
      <c r="T146" s="75">
        <f t="shared" si="15"/>
        <v>10683537</v>
      </c>
      <c r="U146" s="75">
        <f t="shared" si="15"/>
        <v>12576424</v>
      </c>
      <c r="V146" s="75">
        <f>+SUM(V147:V155)</f>
        <v>0</v>
      </c>
      <c r="W146" s="75">
        <f t="shared" si="15"/>
        <v>60659305</v>
      </c>
      <c r="X146" s="75">
        <f t="shared" si="15"/>
        <v>155818</v>
      </c>
      <c r="Y146" s="75">
        <f t="shared" si="15"/>
        <v>2271906</v>
      </c>
      <c r="Z146" s="75">
        <f t="shared" si="15"/>
        <v>4176555</v>
      </c>
      <c r="AA146" s="75">
        <f t="shared" si="15"/>
        <v>1859</v>
      </c>
      <c r="AB146" s="75">
        <f t="shared" si="15"/>
        <v>21764865</v>
      </c>
      <c r="AC146" s="75">
        <f t="shared" si="15"/>
        <v>97895</v>
      </c>
      <c r="AD146" s="75">
        <v>3384192</v>
      </c>
      <c r="AE146" s="75">
        <f t="shared" si="15"/>
        <v>302655</v>
      </c>
      <c r="AF146" s="76">
        <f t="shared" si="15"/>
        <v>0</v>
      </c>
    </row>
    <row r="147" spans="1:32" s="1" customFormat="1" ht="15" customHeight="1" x14ac:dyDescent="0.25">
      <c r="A147" s="7"/>
      <c r="B147" s="12" t="s">
        <v>291</v>
      </c>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6"/>
    </row>
    <row r="148" spans="1:32" ht="15" customHeight="1" x14ac:dyDescent="0.25">
      <c r="A148" s="7"/>
      <c r="B148" s="79" t="s">
        <v>292</v>
      </c>
      <c r="C148" s="85">
        <v>983872</v>
      </c>
      <c r="D148" s="85">
        <v>8283227</v>
      </c>
      <c r="E148" s="85">
        <v>0</v>
      </c>
      <c r="F148" s="85">
        <v>73863</v>
      </c>
      <c r="G148" s="85">
        <v>12677573</v>
      </c>
      <c r="H148" s="85">
        <v>161793</v>
      </c>
      <c r="I148" s="85">
        <v>0</v>
      </c>
      <c r="J148" s="85">
        <v>299651</v>
      </c>
      <c r="K148" s="85">
        <v>8431268</v>
      </c>
      <c r="L148" s="85">
        <v>17754</v>
      </c>
      <c r="M148" s="85">
        <v>57412</v>
      </c>
      <c r="N148" s="85">
        <v>274902</v>
      </c>
      <c r="O148" s="85">
        <v>38992</v>
      </c>
      <c r="P148" s="85">
        <v>68720</v>
      </c>
      <c r="Q148" s="85">
        <v>1962555</v>
      </c>
      <c r="R148" s="85">
        <v>88562</v>
      </c>
      <c r="S148" s="85">
        <v>0</v>
      </c>
      <c r="T148" s="85">
        <v>3102966</v>
      </c>
      <c r="U148" s="85">
        <v>2992958</v>
      </c>
      <c r="V148" s="85">
        <v>0</v>
      </c>
      <c r="W148" s="85">
        <v>19094537</v>
      </c>
      <c r="X148" s="85">
        <v>33186</v>
      </c>
      <c r="Y148" s="85">
        <v>805123</v>
      </c>
      <c r="Z148" s="85">
        <v>1028540</v>
      </c>
      <c r="AA148" s="85">
        <v>1859</v>
      </c>
      <c r="AB148" s="85">
        <v>6143348</v>
      </c>
      <c r="AC148" s="85">
        <v>17305</v>
      </c>
      <c r="AD148" s="85">
        <v>0</v>
      </c>
      <c r="AE148" s="85">
        <v>184665</v>
      </c>
      <c r="AF148" s="86">
        <v>0</v>
      </c>
    </row>
    <row r="149" spans="1:32" ht="15" customHeight="1" x14ac:dyDescent="0.25">
      <c r="A149" s="7"/>
      <c r="B149" s="82" t="s">
        <v>293</v>
      </c>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6"/>
    </row>
    <row r="150" spans="1:32" ht="15" customHeight="1" x14ac:dyDescent="0.25">
      <c r="A150" s="7"/>
      <c r="B150" s="79" t="s">
        <v>294</v>
      </c>
      <c r="C150" s="85">
        <v>3580118</v>
      </c>
      <c r="D150" s="85">
        <v>12007946</v>
      </c>
      <c r="E150" s="85">
        <v>0</v>
      </c>
      <c r="F150" s="85">
        <v>92676</v>
      </c>
      <c r="G150" s="85">
        <v>19243117</v>
      </c>
      <c r="H150" s="85">
        <v>380878</v>
      </c>
      <c r="I150" s="85">
        <v>0</v>
      </c>
      <c r="J150" s="85">
        <v>449870</v>
      </c>
      <c r="K150" s="85">
        <v>17575332</v>
      </c>
      <c r="L150" s="85">
        <v>28813</v>
      </c>
      <c r="M150" s="85">
        <v>242789</v>
      </c>
      <c r="N150" s="85">
        <v>62054</v>
      </c>
      <c r="O150" s="85">
        <v>327204</v>
      </c>
      <c r="P150" s="85">
        <v>245307</v>
      </c>
      <c r="Q150" s="85">
        <v>3115449</v>
      </c>
      <c r="R150" s="85">
        <v>52787</v>
      </c>
      <c r="S150" s="85">
        <v>0</v>
      </c>
      <c r="T150" s="85">
        <v>5409883</v>
      </c>
      <c r="U150" s="85">
        <v>9468372</v>
      </c>
      <c r="V150" s="85">
        <v>0</v>
      </c>
      <c r="W150" s="85">
        <v>39110938</v>
      </c>
      <c r="X150" s="85">
        <v>122632</v>
      </c>
      <c r="Y150" s="85">
        <v>1461671</v>
      </c>
      <c r="Z150" s="85">
        <v>3132336</v>
      </c>
      <c r="AA150" s="85">
        <v>0</v>
      </c>
      <c r="AB150" s="85">
        <v>12426770</v>
      </c>
      <c r="AC150" s="85">
        <v>80521</v>
      </c>
      <c r="AD150" s="85">
        <v>0</v>
      </c>
      <c r="AE150" s="85">
        <v>117270</v>
      </c>
      <c r="AF150" s="86">
        <v>0</v>
      </c>
    </row>
    <row r="151" spans="1:32" ht="15" customHeight="1" x14ac:dyDescent="0.25">
      <c r="A151" s="7"/>
      <c r="B151" s="82" t="s">
        <v>295</v>
      </c>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6"/>
    </row>
    <row r="152" spans="1:32" ht="15" customHeight="1" x14ac:dyDescent="0.25">
      <c r="A152" s="7"/>
      <c r="B152" s="79" t="s">
        <v>296</v>
      </c>
      <c r="C152" s="85">
        <v>12626</v>
      </c>
      <c r="D152" s="85">
        <v>70946</v>
      </c>
      <c r="E152" s="85">
        <v>0</v>
      </c>
      <c r="F152" s="85">
        <v>0</v>
      </c>
      <c r="G152" s="85">
        <v>1796481</v>
      </c>
      <c r="H152" s="85">
        <v>51987</v>
      </c>
      <c r="I152" s="85">
        <v>0</v>
      </c>
      <c r="J152" s="85">
        <v>394</v>
      </c>
      <c r="K152" s="85">
        <v>2748640</v>
      </c>
      <c r="L152" s="85">
        <v>0</v>
      </c>
      <c r="M152" s="85">
        <v>24171</v>
      </c>
      <c r="N152" s="85">
        <v>562</v>
      </c>
      <c r="O152" s="85">
        <v>0</v>
      </c>
      <c r="P152" s="85">
        <v>0</v>
      </c>
      <c r="Q152" s="85">
        <v>1147871</v>
      </c>
      <c r="R152" s="85">
        <v>0</v>
      </c>
      <c r="S152" s="85">
        <v>0</v>
      </c>
      <c r="T152" s="85">
        <v>2157644</v>
      </c>
      <c r="U152" s="85">
        <v>108604</v>
      </c>
      <c r="V152" s="85">
        <v>0</v>
      </c>
      <c r="W152" s="85">
        <v>2168480</v>
      </c>
      <c r="X152" s="85">
        <v>0</v>
      </c>
      <c r="Y152" s="85">
        <v>1325</v>
      </c>
      <c r="Z152" s="85">
        <v>6187</v>
      </c>
      <c r="AA152" s="85">
        <v>0</v>
      </c>
      <c r="AB152" s="85">
        <v>25979</v>
      </c>
      <c r="AC152" s="85">
        <v>0</v>
      </c>
      <c r="AD152" s="85">
        <v>0</v>
      </c>
      <c r="AE152" s="85">
        <v>0</v>
      </c>
      <c r="AF152" s="86">
        <v>0</v>
      </c>
    </row>
    <row r="153" spans="1:32" ht="15" customHeight="1" x14ac:dyDescent="0.25">
      <c r="A153" s="7"/>
      <c r="B153" s="82" t="s">
        <v>297</v>
      </c>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6"/>
    </row>
    <row r="154" spans="1:32" ht="15" customHeight="1" x14ac:dyDescent="0.25">
      <c r="A154" s="7"/>
      <c r="B154" s="79" t="s">
        <v>298</v>
      </c>
      <c r="C154" s="85">
        <v>95333</v>
      </c>
      <c r="D154" s="85">
        <v>410344</v>
      </c>
      <c r="E154" s="85">
        <v>31</v>
      </c>
      <c r="F154" s="85">
        <v>0</v>
      </c>
      <c r="G154" s="85">
        <v>641218</v>
      </c>
      <c r="H154" s="85">
        <v>3549</v>
      </c>
      <c r="I154" s="85">
        <v>1</v>
      </c>
      <c r="J154" s="85">
        <v>55605</v>
      </c>
      <c r="K154" s="85">
        <v>365152</v>
      </c>
      <c r="L154" s="85">
        <v>32775</v>
      </c>
      <c r="M154" s="85">
        <v>2843</v>
      </c>
      <c r="N154" s="85">
        <v>2207</v>
      </c>
      <c r="O154" s="85">
        <v>100439</v>
      </c>
      <c r="P154" s="85">
        <v>22838</v>
      </c>
      <c r="Q154" s="85">
        <v>27758</v>
      </c>
      <c r="R154" s="85">
        <v>0</v>
      </c>
      <c r="S154" s="85">
        <v>556</v>
      </c>
      <c r="T154" s="85">
        <v>13044</v>
      </c>
      <c r="U154" s="85">
        <v>6490</v>
      </c>
      <c r="V154" s="85">
        <v>0</v>
      </c>
      <c r="W154" s="85">
        <v>285350</v>
      </c>
      <c r="X154" s="85">
        <v>0</v>
      </c>
      <c r="Y154" s="85">
        <v>3787</v>
      </c>
      <c r="Z154" s="85">
        <v>9492</v>
      </c>
      <c r="AA154" s="85">
        <v>0</v>
      </c>
      <c r="AB154" s="85">
        <v>3168768</v>
      </c>
      <c r="AC154" s="85">
        <v>69</v>
      </c>
      <c r="AD154" s="85">
        <v>0</v>
      </c>
      <c r="AE154" s="85">
        <v>720</v>
      </c>
      <c r="AF154" s="86">
        <v>0</v>
      </c>
    </row>
    <row r="155" spans="1:32" ht="15" customHeight="1" x14ac:dyDescent="0.25">
      <c r="A155" s="7"/>
      <c r="B155" s="82" t="s">
        <v>289</v>
      </c>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6"/>
    </row>
    <row r="156" spans="1:32" s="1" customFormat="1" ht="15" customHeight="1" x14ac:dyDescent="0.25">
      <c r="A156" s="7" t="s">
        <v>14</v>
      </c>
      <c r="B156" s="10" t="s">
        <v>299</v>
      </c>
      <c r="C156" s="75">
        <f>+SUM(C157:C163)</f>
        <v>0</v>
      </c>
      <c r="D156" s="75">
        <f t="shared" ref="D156:AF156" si="16">+SUM(D157:D163)</f>
        <v>1185768</v>
      </c>
      <c r="E156" s="75">
        <f t="shared" si="16"/>
        <v>0</v>
      </c>
      <c r="F156" s="75">
        <f>+SUM(F157:F163)</f>
        <v>0</v>
      </c>
      <c r="G156" s="75">
        <f t="shared" si="16"/>
        <v>4234584</v>
      </c>
      <c r="H156" s="75">
        <f t="shared" si="16"/>
        <v>0</v>
      </c>
      <c r="I156" s="75">
        <f t="shared" si="16"/>
        <v>0</v>
      </c>
      <c r="J156" s="75">
        <f t="shared" si="16"/>
        <v>0</v>
      </c>
      <c r="K156" s="75">
        <f t="shared" si="16"/>
        <v>6283772</v>
      </c>
      <c r="L156" s="75">
        <f t="shared" si="16"/>
        <v>252815</v>
      </c>
      <c r="M156" s="75">
        <f t="shared" si="16"/>
        <v>0</v>
      </c>
      <c r="N156" s="75">
        <f t="shared" si="16"/>
        <v>0</v>
      </c>
      <c r="O156" s="75">
        <f t="shared" si="16"/>
        <v>0</v>
      </c>
      <c r="P156" s="75">
        <f t="shared" si="16"/>
        <v>1656</v>
      </c>
      <c r="Q156" s="75">
        <f t="shared" si="16"/>
        <v>224225</v>
      </c>
      <c r="R156" s="75">
        <f t="shared" si="16"/>
        <v>0</v>
      </c>
      <c r="S156" s="75">
        <f t="shared" si="16"/>
        <v>0</v>
      </c>
      <c r="T156" s="75">
        <f t="shared" si="16"/>
        <v>0</v>
      </c>
      <c r="U156" s="75">
        <f t="shared" si="16"/>
        <v>1601125</v>
      </c>
      <c r="V156" s="75">
        <f>+SUM(V157:V163)</f>
        <v>0</v>
      </c>
      <c r="W156" s="75">
        <f t="shared" si="16"/>
        <v>8132439</v>
      </c>
      <c r="X156" s="75">
        <f t="shared" si="16"/>
        <v>0</v>
      </c>
      <c r="Y156" s="75">
        <f t="shared" si="16"/>
        <v>0</v>
      </c>
      <c r="Z156" s="75">
        <f t="shared" si="16"/>
        <v>56470</v>
      </c>
      <c r="AA156" s="75">
        <f t="shared" si="16"/>
        <v>0</v>
      </c>
      <c r="AB156" s="75">
        <f t="shared" si="16"/>
        <v>1826629</v>
      </c>
      <c r="AC156" s="75">
        <f t="shared" si="16"/>
        <v>0</v>
      </c>
      <c r="AD156" s="75">
        <f t="shared" si="16"/>
        <v>0</v>
      </c>
      <c r="AE156" s="75">
        <f t="shared" si="16"/>
        <v>0</v>
      </c>
      <c r="AF156" s="76">
        <f t="shared" si="16"/>
        <v>0</v>
      </c>
    </row>
    <row r="157" spans="1:32" s="1" customFormat="1" ht="15" customHeight="1" x14ac:dyDescent="0.25">
      <c r="A157" s="7"/>
      <c r="B157" s="12" t="s">
        <v>300</v>
      </c>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6"/>
    </row>
    <row r="158" spans="1:32" ht="15" customHeight="1" x14ac:dyDescent="0.25">
      <c r="A158" s="7"/>
      <c r="B158" s="79" t="s">
        <v>301</v>
      </c>
      <c r="C158" s="85">
        <v>0</v>
      </c>
      <c r="D158" s="85">
        <v>0</v>
      </c>
      <c r="E158" s="85">
        <v>0</v>
      </c>
      <c r="F158" s="85">
        <v>0</v>
      </c>
      <c r="G158" s="85">
        <v>0</v>
      </c>
      <c r="H158" s="85">
        <v>0</v>
      </c>
      <c r="I158" s="85">
        <v>0</v>
      </c>
      <c r="J158" s="85">
        <v>0</v>
      </c>
      <c r="K158" s="85">
        <v>98504</v>
      </c>
      <c r="L158" s="85">
        <v>0</v>
      </c>
      <c r="M158" s="85">
        <v>0</v>
      </c>
      <c r="N158" s="85">
        <v>0</v>
      </c>
      <c r="O158" s="85">
        <v>0</v>
      </c>
      <c r="P158" s="85">
        <v>0</v>
      </c>
      <c r="Q158" s="85">
        <v>55854</v>
      </c>
      <c r="R158" s="85">
        <v>0</v>
      </c>
      <c r="S158" s="85">
        <v>0</v>
      </c>
      <c r="T158" s="85">
        <v>0</v>
      </c>
      <c r="U158" s="85">
        <v>0</v>
      </c>
      <c r="V158" s="85">
        <v>0</v>
      </c>
      <c r="W158" s="85">
        <v>0</v>
      </c>
      <c r="X158" s="85">
        <v>0</v>
      </c>
      <c r="Y158" s="85">
        <v>0</v>
      </c>
      <c r="Z158" s="85">
        <v>0</v>
      </c>
      <c r="AA158" s="85">
        <v>0</v>
      </c>
      <c r="AB158" s="85">
        <v>0</v>
      </c>
      <c r="AC158" s="85">
        <v>0</v>
      </c>
      <c r="AD158" s="85">
        <v>0</v>
      </c>
      <c r="AE158" s="85">
        <v>0</v>
      </c>
      <c r="AF158" s="86">
        <v>0</v>
      </c>
    </row>
    <row r="159" spans="1:32" ht="15" customHeight="1" x14ac:dyDescent="0.25">
      <c r="A159" s="7"/>
      <c r="B159" s="82" t="s">
        <v>302</v>
      </c>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6"/>
    </row>
    <row r="160" spans="1:32" ht="15" customHeight="1" x14ac:dyDescent="0.25">
      <c r="A160" s="7"/>
      <c r="B160" s="79" t="s">
        <v>303</v>
      </c>
      <c r="C160" s="85">
        <v>0</v>
      </c>
      <c r="D160" s="85">
        <v>1185768</v>
      </c>
      <c r="E160" s="85">
        <v>0</v>
      </c>
      <c r="F160" s="85">
        <v>0</v>
      </c>
      <c r="G160" s="85">
        <v>3740719</v>
      </c>
      <c r="H160" s="85">
        <v>0</v>
      </c>
      <c r="I160" s="85">
        <v>0</v>
      </c>
      <c r="J160" s="85">
        <v>0</v>
      </c>
      <c r="K160" s="85">
        <v>6107169</v>
      </c>
      <c r="L160" s="85">
        <v>252326</v>
      </c>
      <c r="M160" s="85">
        <v>0</v>
      </c>
      <c r="N160" s="85">
        <v>0</v>
      </c>
      <c r="O160" s="85">
        <v>0</v>
      </c>
      <c r="P160" s="85">
        <v>0</v>
      </c>
      <c r="Q160" s="85">
        <v>165327</v>
      </c>
      <c r="R160" s="85">
        <v>0</v>
      </c>
      <c r="S160" s="85">
        <v>0</v>
      </c>
      <c r="T160" s="85">
        <v>0</v>
      </c>
      <c r="U160" s="85">
        <v>1565933</v>
      </c>
      <c r="V160" s="85">
        <v>0</v>
      </c>
      <c r="W160" s="85">
        <v>7964994</v>
      </c>
      <c r="X160" s="85">
        <v>0</v>
      </c>
      <c r="Y160" s="85">
        <v>0</v>
      </c>
      <c r="Z160" s="85">
        <v>56470</v>
      </c>
      <c r="AA160" s="85">
        <v>0</v>
      </c>
      <c r="AB160" s="85">
        <v>1793457</v>
      </c>
      <c r="AC160" s="85">
        <v>0</v>
      </c>
      <c r="AD160" s="85">
        <v>0</v>
      </c>
      <c r="AE160" s="85">
        <v>0</v>
      </c>
      <c r="AF160" s="86">
        <v>0</v>
      </c>
    </row>
    <row r="161" spans="1:32" ht="15" customHeight="1" x14ac:dyDescent="0.25">
      <c r="A161" s="7"/>
      <c r="B161" s="82" t="s">
        <v>304</v>
      </c>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6"/>
    </row>
    <row r="162" spans="1:32" ht="15" customHeight="1" x14ac:dyDescent="0.25">
      <c r="A162" s="7"/>
      <c r="B162" s="79" t="s">
        <v>305</v>
      </c>
      <c r="C162" s="85">
        <v>0</v>
      </c>
      <c r="D162" s="85">
        <v>0</v>
      </c>
      <c r="E162" s="85">
        <v>0</v>
      </c>
      <c r="F162" s="85">
        <v>0</v>
      </c>
      <c r="G162" s="85">
        <v>493865</v>
      </c>
      <c r="H162" s="85">
        <v>0</v>
      </c>
      <c r="I162" s="85">
        <v>0</v>
      </c>
      <c r="J162" s="85">
        <v>0</v>
      </c>
      <c r="K162" s="85">
        <v>78099</v>
      </c>
      <c r="L162" s="85">
        <v>489</v>
      </c>
      <c r="M162" s="85">
        <v>0</v>
      </c>
      <c r="N162" s="85">
        <v>0</v>
      </c>
      <c r="O162" s="85">
        <v>0</v>
      </c>
      <c r="P162" s="85">
        <v>1656</v>
      </c>
      <c r="Q162" s="85">
        <v>3044</v>
      </c>
      <c r="R162" s="85">
        <v>0</v>
      </c>
      <c r="S162" s="85">
        <v>0</v>
      </c>
      <c r="T162" s="85">
        <v>0</v>
      </c>
      <c r="U162" s="85">
        <v>35192</v>
      </c>
      <c r="V162" s="85">
        <v>0</v>
      </c>
      <c r="W162" s="85">
        <v>167445</v>
      </c>
      <c r="X162" s="85">
        <v>0</v>
      </c>
      <c r="Y162" s="85">
        <v>0</v>
      </c>
      <c r="Z162" s="85">
        <v>0</v>
      </c>
      <c r="AA162" s="85">
        <v>0</v>
      </c>
      <c r="AB162" s="85">
        <v>33172</v>
      </c>
      <c r="AC162" s="85">
        <v>0</v>
      </c>
      <c r="AD162" s="85">
        <v>0</v>
      </c>
      <c r="AE162" s="85">
        <v>0</v>
      </c>
      <c r="AF162" s="86">
        <v>0</v>
      </c>
    </row>
    <row r="163" spans="1:32" ht="15" customHeight="1" x14ac:dyDescent="0.25">
      <c r="A163" s="7"/>
      <c r="B163" s="82" t="s">
        <v>47</v>
      </c>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6"/>
    </row>
    <row r="164" spans="1:32" s="1" customFormat="1" ht="15" customHeight="1" x14ac:dyDescent="0.25">
      <c r="A164" s="7" t="s">
        <v>15</v>
      </c>
      <c r="B164" s="10" t="s">
        <v>306</v>
      </c>
      <c r="C164" s="75">
        <v>0</v>
      </c>
      <c r="D164" s="75">
        <v>6302745</v>
      </c>
      <c r="E164" s="75">
        <v>0</v>
      </c>
      <c r="F164" s="75">
        <v>0</v>
      </c>
      <c r="G164" s="75">
        <v>0</v>
      </c>
      <c r="H164" s="75">
        <v>0</v>
      </c>
      <c r="I164" s="75">
        <v>0</v>
      </c>
      <c r="J164" s="75">
        <v>0</v>
      </c>
      <c r="K164" s="75">
        <v>196530</v>
      </c>
      <c r="L164" s="75">
        <v>0</v>
      </c>
      <c r="M164" s="75">
        <v>0</v>
      </c>
      <c r="N164" s="75">
        <v>0</v>
      </c>
      <c r="O164" s="75">
        <v>0</v>
      </c>
      <c r="P164" s="75">
        <v>16740</v>
      </c>
      <c r="Q164" s="75">
        <v>2564510</v>
      </c>
      <c r="R164" s="75">
        <v>0</v>
      </c>
      <c r="S164" s="75">
        <v>69509</v>
      </c>
      <c r="T164" s="75">
        <v>0</v>
      </c>
      <c r="U164" s="75">
        <v>4110776</v>
      </c>
      <c r="V164" s="75">
        <v>0</v>
      </c>
      <c r="W164" s="75">
        <v>4464741</v>
      </c>
      <c r="X164" s="75">
        <v>0</v>
      </c>
      <c r="Y164" s="75">
        <v>0</v>
      </c>
      <c r="Z164" s="75">
        <v>0</v>
      </c>
      <c r="AA164" s="75">
        <v>400913</v>
      </c>
      <c r="AB164" s="75">
        <v>1900904</v>
      </c>
      <c r="AC164" s="75">
        <v>0</v>
      </c>
      <c r="AD164" s="75">
        <v>560753</v>
      </c>
      <c r="AE164" s="75">
        <v>0</v>
      </c>
      <c r="AF164" s="76">
        <v>0</v>
      </c>
    </row>
    <row r="165" spans="1:32" s="1" customFormat="1" ht="15" customHeight="1" x14ac:dyDescent="0.25">
      <c r="A165" s="7"/>
      <c r="B165" s="12" t="s">
        <v>307</v>
      </c>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6"/>
    </row>
    <row r="166" spans="1:32" s="1" customFormat="1" ht="15" customHeight="1" x14ac:dyDescent="0.25">
      <c r="A166" s="7" t="s">
        <v>16</v>
      </c>
      <c r="B166" s="10" t="s">
        <v>246</v>
      </c>
      <c r="C166" s="75">
        <v>0</v>
      </c>
      <c r="D166" s="75">
        <v>238470</v>
      </c>
      <c r="E166" s="75">
        <v>0</v>
      </c>
      <c r="F166" s="75">
        <v>0</v>
      </c>
      <c r="G166" s="75">
        <v>35730</v>
      </c>
      <c r="H166" s="75">
        <v>0</v>
      </c>
      <c r="I166" s="75">
        <v>0</v>
      </c>
      <c r="J166" s="75">
        <v>2603</v>
      </c>
      <c r="K166" s="75">
        <v>83578</v>
      </c>
      <c r="L166" s="75">
        <v>74</v>
      </c>
      <c r="M166" s="75">
        <v>753</v>
      </c>
      <c r="N166" s="75">
        <v>0</v>
      </c>
      <c r="O166" s="75">
        <v>17507</v>
      </c>
      <c r="P166" s="75">
        <v>0</v>
      </c>
      <c r="Q166" s="75">
        <v>0</v>
      </c>
      <c r="R166" s="75">
        <v>0</v>
      </c>
      <c r="S166" s="75">
        <v>0</v>
      </c>
      <c r="T166" s="75">
        <v>0</v>
      </c>
      <c r="U166" s="75">
        <v>1119</v>
      </c>
      <c r="V166" s="75">
        <v>0</v>
      </c>
      <c r="W166" s="75">
        <v>18788</v>
      </c>
      <c r="X166" s="75">
        <v>368</v>
      </c>
      <c r="Y166" s="75">
        <v>9077</v>
      </c>
      <c r="Z166" s="75">
        <v>108798</v>
      </c>
      <c r="AA166" s="75">
        <v>363</v>
      </c>
      <c r="AB166" s="75">
        <v>150005</v>
      </c>
      <c r="AC166" s="75">
        <v>0</v>
      </c>
      <c r="AD166" s="75">
        <v>37742</v>
      </c>
      <c r="AE166" s="75">
        <v>0</v>
      </c>
      <c r="AF166" s="76">
        <v>0</v>
      </c>
    </row>
    <row r="167" spans="1:32" s="1" customFormat="1" ht="15" customHeight="1" x14ac:dyDescent="0.25">
      <c r="A167" s="7"/>
      <c r="B167" s="12" t="s">
        <v>247</v>
      </c>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6"/>
    </row>
    <row r="168" spans="1:32" s="1" customFormat="1" ht="15" customHeight="1" x14ac:dyDescent="0.25">
      <c r="A168" s="7" t="s">
        <v>17</v>
      </c>
      <c r="B168" s="10" t="s">
        <v>308</v>
      </c>
      <c r="C168" s="75">
        <v>0</v>
      </c>
      <c r="D168" s="75">
        <v>0</v>
      </c>
      <c r="E168" s="75">
        <v>0</v>
      </c>
      <c r="F168" s="75">
        <v>0</v>
      </c>
      <c r="G168" s="75">
        <v>0</v>
      </c>
      <c r="H168" s="75">
        <v>0</v>
      </c>
      <c r="I168" s="75">
        <v>0</v>
      </c>
      <c r="J168" s="75">
        <v>0</v>
      </c>
      <c r="K168" s="75">
        <v>0</v>
      </c>
      <c r="L168" s="75">
        <v>0</v>
      </c>
      <c r="M168" s="75">
        <v>0</v>
      </c>
      <c r="N168" s="75">
        <v>0</v>
      </c>
      <c r="O168" s="75">
        <v>0</v>
      </c>
      <c r="P168" s="75">
        <v>0</v>
      </c>
      <c r="Q168" s="75">
        <v>0</v>
      </c>
      <c r="R168" s="75">
        <v>0</v>
      </c>
      <c r="S168" s="75">
        <v>0</v>
      </c>
      <c r="T168" s="75">
        <v>0</v>
      </c>
      <c r="U168" s="75">
        <v>0</v>
      </c>
      <c r="V168" s="75">
        <v>0</v>
      </c>
      <c r="W168" s="75">
        <v>0</v>
      </c>
      <c r="X168" s="75">
        <v>0</v>
      </c>
      <c r="Y168" s="75">
        <v>0</v>
      </c>
      <c r="Z168" s="75">
        <v>0</v>
      </c>
      <c r="AA168" s="75">
        <v>0</v>
      </c>
      <c r="AB168" s="75">
        <v>0</v>
      </c>
      <c r="AC168" s="75">
        <v>0</v>
      </c>
      <c r="AD168" s="75">
        <v>0</v>
      </c>
      <c r="AE168" s="75">
        <v>0</v>
      </c>
      <c r="AF168" s="76">
        <v>0</v>
      </c>
    </row>
    <row r="169" spans="1:32" s="1" customFormat="1" ht="15" customHeight="1" x14ac:dyDescent="0.25">
      <c r="A169" s="7"/>
      <c r="B169" s="12" t="s">
        <v>309</v>
      </c>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6"/>
    </row>
    <row r="170" spans="1:32" s="1" customFormat="1" ht="15" customHeight="1" x14ac:dyDescent="0.25">
      <c r="A170" s="7" t="s">
        <v>18</v>
      </c>
      <c r="B170" s="10" t="s">
        <v>4</v>
      </c>
      <c r="C170" s="98">
        <v>70387</v>
      </c>
      <c r="D170" s="98">
        <v>211777</v>
      </c>
      <c r="E170" s="98">
        <v>9</v>
      </c>
      <c r="F170" s="98">
        <v>768</v>
      </c>
      <c r="G170" s="98">
        <v>386706</v>
      </c>
      <c r="H170" s="98">
        <v>411</v>
      </c>
      <c r="I170" s="98">
        <v>17415</v>
      </c>
      <c r="J170" s="98">
        <v>39427</v>
      </c>
      <c r="K170" s="98">
        <v>631051</v>
      </c>
      <c r="L170" s="98">
        <v>163850</v>
      </c>
      <c r="M170" s="98">
        <v>2526</v>
      </c>
      <c r="N170" s="98">
        <v>1733</v>
      </c>
      <c r="O170" s="98">
        <v>1481</v>
      </c>
      <c r="P170" s="98">
        <v>2313</v>
      </c>
      <c r="Q170" s="98">
        <v>53195</v>
      </c>
      <c r="R170" s="98">
        <v>264</v>
      </c>
      <c r="S170" s="98">
        <v>6174</v>
      </c>
      <c r="T170" s="98">
        <v>6525</v>
      </c>
      <c r="U170" s="98">
        <v>122728</v>
      </c>
      <c r="V170" s="98">
        <v>897</v>
      </c>
      <c r="W170" s="98">
        <v>980568</v>
      </c>
      <c r="X170" s="98">
        <v>12893</v>
      </c>
      <c r="Y170" s="98">
        <v>28329</v>
      </c>
      <c r="Z170" s="98">
        <v>55957</v>
      </c>
      <c r="AA170" s="98">
        <v>13658</v>
      </c>
      <c r="AB170" s="98">
        <v>248291</v>
      </c>
      <c r="AC170" s="98">
        <v>4210</v>
      </c>
      <c r="AD170" s="98">
        <v>54409</v>
      </c>
      <c r="AE170" s="98">
        <v>10100</v>
      </c>
      <c r="AF170" s="99">
        <v>0</v>
      </c>
    </row>
    <row r="171" spans="1:32" s="1" customFormat="1" ht="15" customHeight="1" x14ac:dyDescent="0.25">
      <c r="A171" s="7"/>
      <c r="B171" s="12" t="s">
        <v>42</v>
      </c>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9"/>
    </row>
    <row r="172" spans="1:32" s="1" customFormat="1" ht="15" customHeight="1" x14ac:dyDescent="0.25">
      <c r="A172" s="7" t="s">
        <v>19</v>
      </c>
      <c r="B172" s="10" t="s">
        <v>310</v>
      </c>
      <c r="C172" s="98">
        <v>4712</v>
      </c>
      <c r="D172" s="98">
        <v>17701</v>
      </c>
      <c r="E172" s="98">
        <v>385</v>
      </c>
      <c r="F172" s="98">
        <v>0</v>
      </c>
      <c r="G172" s="98">
        <v>3165</v>
      </c>
      <c r="H172" s="98">
        <v>1</v>
      </c>
      <c r="I172" s="98">
        <v>0</v>
      </c>
      <c r="J172" s="98">
        <v>40988</v>
      </c>
      <c r="K172" s="98">
        <v>28358</v>
      </c>
      <c r="L172" s="98">
        <v>7586</v>
      </c>
      <c r="M172" s="98">
        <v>156</v>
      </c>
      <c r="N172" s="98">
        <v>991</v>
      </c>
      <c r="O172" s="98">
        <v>8264</v>
      </c>
      <c r="P172" s="98">
        <v>0</v>
      </c>
      <c r="Q172" s="98">
        <v>17661</v>
      </c>
      <c r="R172" s="98">
        <v>0</v>
      </c>
      <c r="S172" s="98">
        <v>3753</v>
      </c>
      <c r="T172" s="98">
        <v>606</v>
      </c>
      <c r="U172" s="98">
        <v>0</v>
      </c>
      <c r="V172" s="98">
        <v>213</v>
      </c>
      <c r="W172" s="98">
        <v>21127</v>
      </c>
      <c r="X172" s="98">
        <v>4260</v>
      </c>
      <c r="Y172" s="98">
        <v>198</v>
      </c>
      <c r="Z172" s="98">
        <v>10419</v>
      </c>
      <c r="AA172" s="98">
        <v>4287</v>
      </c>
      <c r="AB172" s="98">
        <v>6694</v>
      </c>
      <c r="AC172" s="98">
        <v>380</v>
      </c>
      <c r="AD172" s="98">
        <v>18990</v>
      </c>
      <c r="AE172" s="98">
        <v>1125</v>
      </c>
      <c r="AF172" s="99">
        <v>0</v>
      </c>
    </row>
    <row r="173" spans="1:32" s="1" customFormat="1" ht="15" customHeight="1" x14ac:dyDescent="0.25">
      <c r="A173" s="7"/>
      <c r="B173" s="12" t="s">
        <v>311</v>
      </c>
      <c r="C173" s="98"/>
      <c r="D173" s="98"/>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c r="AD173" s="98"/>
      <c r="AE173" s="98"/>
      <c r="AF173" s="99"/>
    </row>
    <row r="174" spans="1:32" s="1" customFormat="1" ht="15" customHeight="1" x14ac:dyDescent="0.25">
      <c r="A174" s="7" t="s">
        <v>20</v>
      </c>
      <c r="B174" s="10" t="s">
        <v>312</v>
      </c>
      <c r="C174" s="98">
        <v>6857</v>
      </c>
      <c r="D174" s="98">
        <v>5631</v>
      </c>
      <c r="E174" s="98">
        <v>30</v>
      </c>
      <c r="F174" s="98">
        <v>0</v>
      </c>
      <c r="G174" s="98">
        <v>0</v>
      </c>
      <c r="H174" s="98">
        <v>0</v>
      </c>
      <c r="I174" s="98">
        <v>0</v>
      </c>
      <c r="J174" s="98">
        <v>0</v>
      </c>
      <c r="K174" s="98">
        <v>101017</v>
      </c>
      <c r="L174" s="98">
        <v>0</v>
      </c>
      <c r="M174" s="98">
        <v>169</v>
      </c>
      <c r="N174" s="98">
        <v>49</v>
      </c>
      <c r="O174" s="98">
        <v>3394</v>
      </c>
      <c r="P174" s="98">
        <v>847</v>
      </c>
      <c r="Q174" s="98">
        <v>0</v>
      </c>
      <c r="R174" s="98">
        <v>96</v>
      </c>
      <c r="S174" s="98">
        <v>0</v>
      </c>
      <c r="T174" s="98">
        <v>9259</v>
      </c>
      <c r="U174" s="98">
        <v>0</v>
      </c>
      <c r="V174" s="98">
        <v>0</v>
      </c>
      <c r="W174" s="98">
        <v>134494</v>
      </c>
      <c r="X174" s="98">
        <v>1678</v>
      </c>
      <c r="Y174" s="98">
        <v>257</v>
      </c>
      <c r="Z174" s="98">
        <v>21090</v>
      </c>
      <c r="AA174" s="98">
        <v>0</v>
      </c>
      <c r="AB174" s="98">
        <v>68252</v>
      </c>
      <c r="AC174" s="98">
        <v>9</v>
      </c>
      <c r="AD174" s="98">
        <v>38659</v>
      </c>
      <c r="AE174" s="98">
        <v>65</v>
      </c>
      <c r="AF174" s="99">
        <v>0</v>
      </c>
    </row>
    <row r="175" spans="1:32" s="1" customFormat="1" ht="15" customHeight="1" x14ac:dyDescent="0.25">
      <c r="A175" s="7"/>
      <c r="B175" s="12" t="s">
        <v>313</v>
      </c>
      <c r="C175" s="98"/>
      <c r="D175" s="98"/>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99"/>
    </row>
    <row r="176" spans="1:32" s="1" customFormat="1" ht="15" customHeight="1" x14ac:dyDescent="0.25">
      <c r="A176" s="7" t="s">
        <v>21</v>
      </c>
      <c r="B176" s="10" t="s">
        <v>314</v>
      </c>
      <c r="C176" s="98">
        <v>0</v>
      </c>
      <c r="D176" s="98">
        <v>0</v>
      </c>
      <c r="E176" s="98">
        <v>0</v>
      </c>
      <c r="F176" s="98">
        <v>0</v>
      </c>
      <c r="G176" s="98">
        <v>762242</v>
      </c>
      <c r="H176" s="98">
        <v>0</v>
      </c>
      <c r="I176" s="98">
        <v>0</v>
      </c>
      <c r="J176" s="98">
        <v>0</v>
      </c>
      <c r="K176" s="98">
        <v>0</v>
      </c>
      <c r="L176" s="98">
        <v>0</v>
      </c>
      <c r="M176" s="98">
        <v>0</v>
      </c>
      <c r="N176" s="98">
        <v>0</v>
      </c>
      <c r="O176" s="98">
        <v>0</v>
      </c>
      <c r="P176" s="98">
        <v>0</v>
      </c>
      <c r="Q176" s="98">
        <v>140288</v>
      </c>
      <c r="R176" s="98">
        <v>0</v>
      </c>
      <c r="S176" s="98">
        <v>0</v>
      </c>
      <c r="T176" s="98">
        <v>1690</v>
      </c>
      <c r="U176" s="98">
        <v>0</v>
      </c>
      <c r="V176" s="98">
        <v>0</v>
      </c>
      <c r="W176" s="98">
        <v>0</v>
      </c>
      <c r="X176" s="98">
        <v>0</v>
      </c>
      <c r="Y176" s="98">
        <v>0</v>
      </c>
      <c r="Z176" s="98">
        <v>0</v>
      </c>
      <c r="AA176" s="98">
        <v>0</v>
      </c>
      <c r="AB176" s="98">
        <v>0</v>
      </c>
      <c r="AC176" s="98">
        <v>0</v>
      </c>
      <c r="AD176" s="98">
        <v>0</v>
      </c>
      <c r="AE176" s="98">
        <v>0</v>
      </c>
      <c r="AF176" s="99">
        <v>0</v>
      </c>
    </row>
    <row r="177" spans="1:32" s="1" customFormat="1" ht="15" customHeight="1" x14ac:dyDescent="0.25">
      <c r="A177" s="7"/>
      <c r="B177" s="12" t="s">
        <v>315</v>
      </c>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99"/>
    </row>
    <row r="178" spans="1:32" s="1" customFormat="1" ht="15" customHeight="1" x14ac:dyDescent="0.25">
      <c r="A178" s="7" t="s">
        <v>22</v>
      </c>
      <c r="B178" s="10" t="s">
        <v>316</v>
      </c>
      <c r="C178" s="98">
        <v>145016</v>
      </c>
      <c r="D178" s="98">
        <v>133636</v>
      </c>
      <c r="E178" s="98">
        <v>0</v>
      </c>
      <c r="F178" s="98">
        <v>0</v>
      </c>
      <c r="G178" s="98">
        <v>888661</v>
      </c>
      <c r="H178" s="98">
        <v>0</v>
      </c>
      <c r="I178" s="98">
        <v>125014</v>
      </c>
      <c r="J178" s="98">
        <v>0</v>
      </c>
      <c r="K178" s="98">
        <v>0</v>
      </c>
      <c r="L178" s="98">
        <v>60227</v>
      </c>
      <c r="M178" s="98">
        <v>0</v>
      </c>
      <c r="N178" s="98">
        <v>0</v>
      </c>
      <c r="O178" s="98">
        <v>60244</v>
      </c>
      <c r="P178" s="98">
        <v>0</v>
      </c>
      <c r="Q178" s="98">
        <v>238063</v>
      </c>
      <c r="R178" s="98">
        <v>17181</v>
      </c>
      <c r="S178" s="98">
        <v>0</v>
      </c>
      <c r="T178" s="98">
        <v>140564</v>
      </c>
      <c r="U178" s="98">
        <v>333511</v>
      </c>
      <c r="V178" s="98">
        <v>0</v>
      </c>
      <c r="W178" s="98">
        <v>2600722</v>
      </c>
      <c r="X178" s="98">
        <v>0</v>
      </c>
      <c r="Y178" s="98">
        <v>0</v>
      </c>
      <c r="Z178" s="98">
        <v>0</v>
      </c>
      <c r="AA178" s="98">
        <v>15052</v>
      </c>
      <c r="AB178" s="98">
        <v>958862</v>
      </c>
      <c r="AC178" s="98">
        <v>0</v>
      </c>
      <c r="AD178" s="98">
        <v>0</v>
      </c>
      <c r="AE178" s="98">
        <v>0</v>
      </c>
      <c r="AF178" s="99">
        <v>0</v>
      </c>
    </row>
    <row r="179" spans="1:32" s="1" customFormat="1" ht="15" customHeight="1" x14ac:dyDescent="0.25">
      <c r="A179" s="7"/>
      <c r="B179" s="12" t="s">
        <v>317</v>
      </c>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99"/>
    </row>
    <row r="180" spans="1:32" s="1" customFormat="1" ht="15" customHeight="1" x14ac:dyDescent="0.25">
      <c r="A180" s="7" t="s">
        <v>23</v>
      </c>
      <c r="B180" s="10" t="s">
        <v>5</v>
      </c>
      <c r="C180" s="98">
        <v>126118</v>
      </c>
      <c r="D180" s="98">
        <v>614965</v>
      </c>
      <c r="E180" s="98">
        <v>5656</v>
      </c>
      <c r="F180" s="98">
        <v>24506</v>
      </c>
      <c r="G180" s="98">
        <v>843910</v>
      </c>
      <c r="H180" s="98">
        <v>11020</v>
      </c>
      <c r="I180" s="98">
        <v>1478</v>
      </c>
      <c r="J180" s="98">
        <v>42722</v>
      </c>
      <c r="K180" s="98">
        <v>894422</v>
      </c>
      <c r="L180" s="98">
        <v>266622</v>
      </c>
      <c r="M180" s="98">
        <v>2318</v>
      </c>
      <c r="N180" s="98">
        <v>7304</v>
      </c>
      <c r="O180" s="98">
        <v>31894</v>
      </c>
      <c r="P180" s="98">
        <v>16885</v>
      </c>
      <c r="Q180" s="98">
        <v>155367</v>
      </c>
      <c r="R180" s="98">
        <v>9772</v>
      </c>
      <c r="S180" s="98">
        <v>55698</v>
      </c>
      <c r="T180" s="98">
        <v>183222</v>
      </c>
      <c r="U180" s="98">
        <v>174958</v>
      </c>
      <c r="V180" s="98">
        <v>9564</v>
      </c>
      <c r="W180" s="98">
        <v>2071775</v>
      </c>
      <c r="X180" s="98">
        <v>60435</v>
      </c>
      <c r="Y180" s="98">
        <v>42867</v>
      </c>
      <c r="Z180" s="98">
        <v>54241</v>
      </c>
      <c r="AA180" s="98">
        <v>63426</v>
      </c>
      <c r="AB180" s="98">
        <v>367538</v>
      </c>
      <c r="AC180" s="98">
        <v>1686</v>
      </c>
      <c r="AD180" s="98">
        <v>179806</v>
      </c>
      <c r="AE180" s="98">
        <v>13394</v>
      </c>
      <c r="AF180" s="99">
        <v>7392</v>
      </c>
    </row>
    <row r="181" spans="1:32" s="1" customFormat="1" ht="15" customHeight="1" x14ac:dyDescent="0.25">
      <c r="A181" s="7"/>
      <c r="B181" s="12" t="s">
        <v>47</v>
      </c>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1"/>
    </row>
    <row r="182" spans="1:32" s="1" customFormat="1" ht="15" customHeight="1" x14ac:dyDescent="0.25">
      <c r="A182" s="100"/>
      <c r="B182" s="40" t="s">
        <v>136</v>
      </c>
      <c r="C182" s="22">
        <f>+C128+C130+C132+C134+C146+C156+C164+C166+C168+C170+C172+C174+C176+C178+C180</f>
        <v>5947562</v>
      </c>
      <c r="D182" s="22">
        <f t="shared" ref="D182:AF182" si="17">+D128+D130+D132+D134+D146+D156+D164+D166+D168+D170+D172+D174+D176+D178+D180</f>
        <v>33441782</v>
      </c>
      <c r="E182" s="22">
        <f t="shared" si="17"/>
        <v>9368</v>
      </c>
      <c r="F182" s="22">
        <f>+F128+F130+F132+F134+F146+F156+F164+F166+F168+F170+F172+F174+F176+F178+F180</f>
        <v>204263</v>
      </c>
      <c r="G182" s="22">
        <f t="shared" si="17"/>
        <v>53626898</v>
      </c>
      <c r="H182" s="22">
        <f t="shared" si="17"/>
        <v>609639</v>
      </c>
      <c r="I182" s="22">
        <f t="shared" si="17"/>
        <v>2718251</v>
      </c>
      <c r="J182" s="22">
        <f t="shared" si="17"/>
        <v>1392734</v>
      </c>
      <c r="K182" s="22">
        <f t="shared" si="17"/>
        <v>48957513</v>
      </c>
      <c r="L182" s="22">
        <f t="shared" si="17"/>
        <v>1935896</v>
      </c>
      <c r="M182" s="22">
        <f t="shared" si="17"/>
        <v>651009</v>
      </c>
      <c r="N182" s="22">
        <f t="shared" si="17"/>
        <v>377508</v>
      </c>
      <c r="O182" s="22">
        <f t="shared" si="17"/>
        <v>1458998</v>
      </c>
      <c r="P182" s="22">
        <f t="shared" si="17"/>
        <v>528443</v>
      </c>
      <c r="Q182" s="22">
        <f t="shared" si="17"/>
        <v>12104699</v>
      </c>
      <c r="R182" s="22">
        <f t="shared" si="17"/>
        <v>238579</v>
      </c>
      <c r="S182" s="22">
        <f t="shared" si="17"/>
        <v>291712</v>
      </c>
      <c r="T182" s="22">
        <f t="shared" si="17"/>
        <v>11571136</v>
      </c>
      <c r="U182" s="22">
        <f t="shared" si="17"/>
        <v>24418837</v>
      </c>
      <c r="V182" s="22">
        <f>+V128+V130+V132+V134+V146+V156+V164+V166+V168+V170+V172+V174+V176+V178+V180</f>
        <v>74676</v>
      </c>
      <c r="W182" s="22">
        <f>+W128+W130+W132+W134+W146+W156+W164+W166+W168+W170+W172+W174+W176+W178+W180</f>
        <v>86772878</v>
      </c>
      <c r="X182" s="22">
        <f t="shared" si="17"/>
        <v>1560101</v>
      </c>
      <c r="Y182" s="22">
        <f t="shared" si="17"/>
        <v>4930835</v>
      </c>
      <c r="Z182" s="22">
        <f t="shared" si="17"/>
        <v>7509125</v>
      </c>
      <c r="AA182" s="22">
        <f t="shared" si="17"/>
        <v>1175843</v>
      </c>
      <c r="AB182" s="22">
        <f t="shared" si="17"/>
        <v>36361298</v>
      </c>
      <c r="AC182" s="22">
        <f t="shared" si="17"/>
        <v>372771</v>
      </c>
      <c r="AD182" s="22">
        <f t="shared" si="17"/>
        <v>13367887</v>
      </c>
      <c r="AE182" s="22">
        <f t="shared" si="17"/>
        <v>792817</v>
      </c>
      <c r="AF182" s="26">
        <f t="shared" si="17"/>
        <v>18790</v>
      </c>
    </row>
    <row r="183" spans="1:32" ht="15" customHeight="1" x14ac:dyDescent="0.25">
      <c r="A183" s="100"/>
      <c r="B183" s="13" t="s">
        <v>48</v>
      </c>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6"/>
    </row>
    <row r="184" spans="1:32" s="1" customFormat="1" ht="15" customHeight="1" x14ac:dyDescent="0.25">
      <c r="A184" s="7" t="s">
        <v>24</v>
      </c>
      <c r="B184" s="10" t="s">
        <v>6</v>
      </c>
      <c r="C184" s="98">
        <v>340416</v>
      </c>
      <c r="D184" s="98">
        <v>1293063</v>
      </c>
      <c r="E184" s="98">
        <v>17500</v>
      </c>
      <c r="F184" s="98">
        <v>20000</v>
      </c>
      <c r="G184" s="98">
        <v>4094235</v>
      </c>
      <c r="H184" s="98">
        <v>17500</v>
      </c>
      <c r="I184" s="98">
        <v>17500</v>
      </c>
      <c r="J184" s="98">
        <v>156000</v>
      </c>
      <c r="K184" s="98">
        <v>4900000</v>
      </c>
      <c r="L184" s="98">
        <v>326269</v>
      </c>
      <c r="M184" s="98">
        <v>18638</v>
      </c>
      <c r="N184" s="98">
        <v>63000</v>
      </c>
      <c r="O184" s="98">
        <v>150000</v>
      </c>
      <c r="P184" s="98">
        <v>59500</v>
      </c>
      <c r="Q184" s="98">
        <v>1720700</v>
      </c>
      <c r="R184" s="98">
        <v>85000</v>
      </c>
      <c r="S184" s="98">
        <v>101000</v>
      </c>
      <c r="T184" s="98">
        <v>989996</v>
      </c>
      <c r="U184" s="98">
        <v>1900000</v>
      </c>
      <c r="V184" s="98">
        <v>180000</v>
      </c>
      <c r="W184" s="98">
        <v>5900000</v>
      </c>
      <c r="X184" s="98">
        <v>81250</v>
      </c>
      <c r="Y184" s="98">
        <v>530000</v>
      </c>
      <c r="Z184" s="98">
        <v>476000</v>
      </c>
      <c r="AA184" s="98">
        <v>66593</v>
      </c>
      <c r="AB184" s="98">
        <v>656723</v>
      </c>
      <c r="AC184" s="98">
        <v>46191</v>
      </c>
      <c r="AD184" s="98">
        <v>539904</v>
      </c>
      <c r="AE184" s="98">
        <v>36665</v>
      </c>
      <c r="AF184" s="99">
        <v>0</v>
      </c>
    </row>
    <row r="185" spans="1:32" s="1" customFormat="1" ht="15" customHeight="1" x14ac:dyDescent="0.25">
      <c r="A185" s="7"/>
      <c r="B185" s="12" t="s">
        <v>318</v>
      </c>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9"/>
    </row>
    <row r="186" spans="1:32" s="4" customFormat="1" ht="15" customHeight="1" x14ac:dyDescent="0.25">
      <c r="A186" s="7" t="s">
        <v>25</v>
      </c>
      <c r="B186" s="10" t="s">
        <v>7</v>
      </c>
      <c r="C186" s="98">
        <v>6790</v>
      </c>
      <c r="D186" s="98">
        <v>0</v>
      </c>
      <c r="E186" s="98">
        <v>0</v>
      </c>
      <c r="F186" s="98">
        <v>369</v>
      </c>
      <c r="G186" s="98">
        <v>16471</v>
      </c>
      <c r="H186" s="98">
        <v>0</v>
      </c>
      <c r="I186" s="98">
        <v>0</v>
      </c>
      <c r="J186" s="98">
        <v>1362</v>
      </c>
      <c r="K186" s="98">
        <v>0</v>
      </c>
      <c r="L186" s="98">
        <v>8796</v>
      </c>
      <c r="M186" s="98">
        <v>6681</v>
      </c>
      <c r="N186" s="98">
        <v>-8</v>
      </c>
      <c r="O186" s="98">
        <v>25000</v>
      </c>
      <c r="P186" s="98">
        <v>0</v>
      </c>
      <c r="Q186" s="98">
        <v>199765</v>
      </c>
      <c r="R186" s="98">
        <v>0</v>
      </c>
      <c r="S186" s="98">
        <v>0</v>
      </c>
      <c r="T186" s="98">
        <v>0</v>
      </c>
      <c r="U186" s="98">
        <v>0</v>
      </c>
      <c r="V186" s="98">
        <v>0</v>
      </c>
      <c r="W186" s="98">
        <v>0</v>
      </c>
      <c r="X186" s="98">
        <v>0</v>
      </c>
      <c r="Y186" s="98">
        <v>7008</v>
      </c>
      <c r="Z186" s="98">
        <v>10109</v>
      </c>
      <c r="AA186" s="98">
        <v>0</v>
      </c>
      <c r="AB186" s="98">
        <v>193390</v>
      </c>
      <c r="AC186" s="98">
        <v>0</v>
      </c>
      <c r="AD186" s="98">
        <v>0</v>
      </c>
      <c r="AE186" s="98">
        <v>0</v>
      </c>
      <c r="AF186" s="99">
        <v>0</v>
      </c>
    </row>
    <row r="187" spans="1:32" s="4" customFormat="1" ht="15" customHeight="1" x14ac:dyDescent="0.25">
      <c r="A187" s="7"/>
      <c r="B187" s="12" t="s">
        <v>49</v>
      </c>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9"/>
    </row>
    <row r="188" spans="1:32" s="4" customFormat="1" ht="15" customHeight="1" x14ac:dyDescent="0.25">
      <c r="A188" s="7" t="s">
        <v>26</v>
      </c>
      <c r="B188" s="10" t="s">
        <v>319</v>
      </c>
      <c r="C188" s="98">
        <v>0</v>
      </c>
      <c r="D188" s="98">
        <v>3853</v>
      </c>
      <c r="E188" s="98">
        <v>-26</v>
      </c>
      <c r="F188" s="98">
        <v>0</v>
      </c>
      <c r="G188" s="98">
        <v>9853</v>
      </c>
      <c r="H188" s="98">
        <v>0</v>
      </c>
      <c r="I188" s="98">
        <v>0</v>
      </c>
      <c r="J188" s="98">
        <v>0</v>
      </c>
      <c r="K188" s="98">
        <v>0</v>
      </c>
      <c r="L188" s="98">
        <v>3731</v>
      </c>
      <c r="M188" s="98">
        <v>0</v>
      </c>
      <c r="N188" s="98">
        <v>0</v>
      </c>
      <c r="O188" s="98">
        <v>0</v>
      </c>
      <c r="P188" s="98">
        <v>0</v>
      </c>
      <c r="Q188" s="98">
        <v>0</v>
      </c>
      <c r="R188" s="98">
        <v>0</v>
      </c>
      <c r="S188" s="98">
        <v>0</v>
      </c>
      <c r="T188" s="98">
        <v>0</v>
      </c>
      <c r="U188" s="98">
        <v>8273</v>
      </c>
      <c r="V188" s="98">
        <v>0</v>
      </c>
      <c r="W188" s="98">
        <v>0</v>
      </c>
      <c r="X188" s="98">
        <v>0</v>
      </c>
      <c r="Y188" s="98">
        <v>0</v>
      </c>
      <c r="Z188" s="98">
        <v>0</v>
      </c>
      <c r="AA188" s="98">
        <v>0</v>
      </c>
      <c r="AB188" s="98">
        <v>135000</v>
      </c>
      <c r="AC188" s="98">
        <v>0</v>
      </c>
      <c r="AD188" s="98">
        <v>0</v>
      </c>
      <c r="AE188" s="98">
        <v>0</v>
      </c>
      <c r="AF188" s="99">
        <v>0</v>
      </c>
    </row>
    <row r="189" spans="1:32" s="4" customFormat="1" ht="15" customHeight="1" x14ac:dyDescent="0.25">
      <c r="A189" s="7"/>
      <c r="B189" s="12" t="s">
        <v>320</v>
      </c>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9"/>
    </row>
    <row r="190" spans="1:32" s="4" customFormat="1" ht="15" customHeight="1" x14ac:dyDescent="0.25">
      <c r="A190" s="7" t="s">
        <v>27</v>
      </c>
      <c r="B190" s="10" t="s">
        <v>321</v>
      </c>
      <c r="C190" s="98">
        <v>0</v>
      </c>
      <c r="D190" s="98">
        <v>-12648</v>
      </c>
      <c r="E190" s="98">
        <v>0</v>
      </c>
      <c r="F190" s="98">
        <v>0</v>
      </c>
      <c r="G190" s="98">
        <v>-6931</v>
      </c>
      <c r="H190" s="98">
        <v>0</v>
      </c>
      <c r="I190" s="98">
        <v>0</v>
      </c>
      <c r="J190" s="98">
        <v>-2</v>
      </c>
      <c r="K190" s="98">
        <v>0</v>
      </c>
      <c r="L190" s="98">
        <v>0</v>
      </c>
      <c r="M190" s="98">
        <v>0</v>
      </c>
      <c r="N190" s="98">
        <v>0</v>
      </c>
      <c r="O190" s="98">
        <v>-2502</v>
      </c>
      <c r="P190" s="98">
        <v>0</v>
      </c>
      <c r="Q190" s="98">
        <v>0</v>
      </c>
      <c r="R190" s="98">
        <v>0</v>
      </c>
      <c r="S190" s="98">
        <v>0</v>
      </c>
      <c r="T190" s="98">
        <v>0</v>
      </c>
      <c r="U190" s="98">
        <v>0</v>
      </c>
      <c r="V190" s="98">
        <v>0</v>
      </c>
      <c r="W190" s="98">
        <v>0</v>
      </c>
      <c r="X190" s="98">
        <v>0</v>
      </c>
      <c r="Y190" s="98">
        <v>0</v>
      </c>
      <c r="Z190" s="98">
        <v>0</v>
      </c>
      <c r="AA190" s="98">
        <v>0</v>
      </c>
      <c r="AB190" s="98">
        <v>-1561</v>
      </c>
      <c r="AC190" s="98">
        <v>0</v>
      </c>
      <c r="AD190" s="98">
        <v>0</v>
      </c>
      <c r="AE190" s="98">
        <v>0</v>
      </c>
      <c r="AF190" s="99">
        <v>0</v>
      </c>
    </row>
    <row r="191" spans="1:32" s="4" customFormat="1" ht="15" customHeight="1" x14ac:dyDescent="0.25">
      <c r="A191" s="7"/>
      <c r="B191" s="12" t="s">
        <v>322</v>
      </c>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9"/>
    </row>
    <row r="192" spans="1:32" s="4" customFormat="1" ht="15" customHeight="1" x14ac:dyDescent="0.25">
      <c r="A192" s="7" t="s">
        <v>28</v>
      </c>
      <c r="B192" s="10" t="s">
        <v>8</v>
      </c>
      <c r="C192" s="98">
        <v>17169</v>
      </c>
      <c r="D192" s="98">
        <v>-26067</v>
      </c>
      <c r="E192" s="98">
        <v>761</v>
      </c>
      <c r="F192" s="98">
        <v>-1472</v>
      </c>
      <c r="G192" s="98">
        <v>-40298</v>
      </c>
      <c r="H192" s="98">
        <v>112</v>
      </c>
      <c r="I192" s="98">
        <v>-14992</v>
      </c>
      <c r="J192" s="98">
        <v>-81911</v>
      </c>
      <c r="K192" s="98">
        <v>55503</v>
      </c>
      <c r="L192" s="98">
        <v>-8508</v>
      </c>
      <c r="M192" s="98">
        <v>-1948</v>
      </c>
      <c r="N192" s="98">
        <v>54</v>
      </c>
      <c r="O192" s="98">
        <v>9177</v>
      </c>
      <c r="P192" s="98">
        <v>2918</v>
      </c>
      <c r="Q192" s="98">
        <v>-8152</v>
      </c>
      <c r="R192" s="98">
        <v>286</v>
      </c>
      <c r="S192" s="98">
        <v>64</v>
      </c>
      <c r="T192" s="98">
        <v>-82987</v>
      </c>
      <c r="U192" s="98">
        <v>-19417</v>
      </c>
      <c r="V192" s="98">
        <v>-178</v>
      </c>
      <c r="W192" s="98">
        <v>326327</v>
      </c>
      <c r="X192" s="98">
        <v>-13327</v>
      </c>
      <c r="Y192" s="98">
        <v>-61123</v>
      </c>
      <c r="Z192" s="98">
        <v>-5980</v>
      </c>
      <c r="AA192" s="98">
        <v>0</v>
      </c>
      <c r="AB192" s="98">
        <v>-361251</v>
      </c>
      <c r="AC192" s="98">
        <v>-3266</v>
      </c>
      <c r="AD192" s="98">
        <v>-50148</v>
      </c>
      <c r="AE192" s="98">
        <v>-5094</v>
      </c>
      <c r="AF192" s="99">
        <v>0</v>
      </c>
    </row>
    <row r="193" spans="1:32" s="4" customFormat="1" ht="15" customHeight="1" x14ac:dyDescent="0.25">
      <c r="A193" s="7"/>
      <c r="B193" s="12" t="s">
        <v>50</v>
      </c>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9"/>
    </row>
    <row r="194" spans="1:32" s="4" customFormat="1" ht="15" customHeight="1" x14ac:dyDescent="0.25">
      <c r="A194" s="7" t="s">
        <v>29</v>
      </c>
      <c r="B194" s="10" t="s">
        <v>323</v>
      </c>
      <c r="C194" s="98">
        <v>52377</v>
      </c>
      <c r="D194" s="98">
        <v>219266</v>
      </c>
      <c r="E194" s="98">
        <v>12004</v>
      </c>
      <c r="F194" s="98">
        <v>14326</v>
      </c>
      <c r="G194" s="98">
        <v>-924981</v>
      </c>
      <c r="H194" s="98">
        <v>5969</v>
      </c>
      <c r="I194" s="98">
        <v>133146</v>
      </c>
      <c r="J194" s="98">
        <v>104491</v>
      </c>
      <c r="K194" s="98">
        <v>-103805</v>
      </c>
      <c r="L194" s="98">
        <v>127558</v>
      </c>
      <c r="M194" s="98">
        <v>11287</v>
      </c>
      <c r="N194" s="98">
        <v>5827</v>
      </c>
      <c r="O194" s="98">
        <v>126554</v>
      </c>
      <c r="P194" s="98">
        <v>6177</v>
      </c>
      <c r="Q194" s="98">
        <v>-1284061</v>
      </c>
      <c r="R194" s="98">
        <v>-59445</v>
      </c>
      <c r="S194" s="98">
        <v>141735</v>
      </c>
      <c r="T194" s="98">
        <v>123213</v>
      </c>
      <c r="U194" s="98">
        <v>-291253</v>
      </c>
      <c r="V194" s="98">
        <v>4485</v>
      </c>
      <c r="W194" s="98">
        <v>-2564007</v>
      </c>
      <c r="X194" s="98">
        <v>207684</v>
      </c>
      <c r="Y194" s="98">
        <v>-257901</v>
      </c>
      <c r="Z194" s="98">
        <v>208354</v>
      </c>
      <c r="AA194" s="98">
        <v>48612</v>
      </c>
      <c r="AB194" s="98">
        <v>1157109</v>
      </c>
      <c r="AC194" s="98">
        <v>14534</v>
      </c>
      <c r="AD194" s="98">
        <v>53279</v>
      </c>
      <c r="AE194" s="98">
        <v>9508</v>
      </c>
      <c r="AF194" s="99">
        <v>0</v>
      </c>
    </row>
    <row r="195" spans="1:32" s="4" customFormat="1" ht="15" customHeight="1" x14ac:dyDescent="0.25">
      <c r="A195" s="7"/>
      <c r="B195" s="12" t="s">
        <v>324</v>
      </c>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9"/>
    </row>
    <row r="196" spans="1:32" s="4" customFormat="1" ht="15" customHeight="1" x14ac:dyDescent="0.25">
      <c r="A196" s="7" t="s">
        <v>325</v>
      </c>
      <c r="B196" s="10" t="s">
        <v>326</v>
      </c>
      <c r="C196" s="98">
        <v>6377</v>
      </c>
      <c r="D196" s="98">
        <v>94630</v>
      </c>
      <c r="E196" s="98">
        <v>-447</v>
      </c>
      <c r="F196" s="98">
        <v>107</v>
      </c>
      <c r="G196" s="98">
        <v>282717</v>
      </c>
      <c r="H196" s="98">
        <v>32513</v>
      </c>
      <c r="I196" s="98">
        <v>-2027</v>
      </c>
      <c r="J196" s="98">
        <v>51531</v>
      </c>
      <c r="K196" s="98">
        <v>-402463</v>
      </c>
      <c r="L196" s="98">
        <v>2736</v>
      </c>
      <c r="M196" s="98">
        <v>384</v>
      </c>
      <c r="N196" s="98">
        <v>3274</v>
      </c>
      <c r="O196" s="98">
        <v>22521</v>
      </c>
      <c r="P196" s="98">
        <v>6184</v>
      </c>
      <c r="Q196" s="98">
        <v>55095</v>
      </c>
      <c r="R196" s="98">
        <v>-2684</v>
      </c>
      <c r="S196" s="98">
        <v>9134</v>
      </c>
      <c r="T196" s="98">
        <v>19962</v>
      </c>
      <c r="U196" s="98">
        <v>-90371</v>
      </c>
      <c r="V196" s="98">
        <v>4952</v>
      </c>
      <c r="W196" s="98">
        <v>-47554</v>
      </c>
      <c r="X196" s="98">
        <v>992</v>
      </c>
      <c r="Y196" s="98">
        <v>-16880</v>
      </c>
      <c r="Z196" s="98">
        <v>31995</v>
      </c>
      <c r="AA196" s="98">
        <v>8672</v>
      </c>
      <c r="AB196" s="98">
        <v>86192</v>
      </c>
      <c r="AC196" s="98">
        <v>1069</v>
      </c>
      <c r="AD196" s="98">
        <v>79994</v>
      </c>
      <c r="AE196" s="98">
        <v>6348</v>
      </c>
      <c r="AF196" s="99">
        <v>324</v>
      </c>
    </row>
    <row r="197" spans="1:32" s="4" customFormat="1" ht="15" customHeight="1" x14ac:dyDescent="0.25">
      <c r="A197" s="7"/>
      <c r="B197" s="12" t="s">
        <v>327</v>
      </c>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9"/>
    </row>
    <row r="198" spans="1:32" s="1" customFormat="1" ht="15" customHeight="1" x14ac:dyDescent="0.25">
      <c r="A198" s="7" t="s">
        <v>328</v>
      </c>
      <c r="B198" s="10" t="s">
        <v>329</v>
      </c>
      <c r="C198" s="98">
        <v>0</v>
      </c>
      <c r="D198" s="98">
        <v>0</v>
      </c>
      <c r="E198" s="98">
        <v>0</v>
      </c>
      <c r="F198" s="98">
        <v>0</v>
      </c>
      <c r="G198" s="98">
        <v>0</v>
      </c>
      <c r="H198" s="98">
        <v>0</v>
      </c>
      <c r="I198" s="98">
        <v>0</v>
      </c>
      <c r="J198" s="98">
        <v>0</v>
      </c>
      <c r="K198" s="98">
        <v>0</v>
      </c>
      <c r="L198" s="98">
        <v>0</v>
      </c>
      <c r="M198" s="98">
        <v>0</v>
      </c>
      <c r="N198" s="98">
        <v>0</v>
      </c>
      <c r="O198" s="98">
        <v>0</v>
      </c>
      <c r="P198" s="98">
        <v>0</v>
      </c>
      <c r="Q198" s="98">
        <v>0</v>
      </c>
      <c r="R198" s="98">
        <v>0</v>
      </c>
      <c r="S198" s="98">
        <v>0</v>
      </c>
      <c r="T198" s="98">
        <v>0</v>
      </c>
      <c r="U198" s="98">
        <v>0</v>
      </c>
      <c r="V198" s="98">
        <v>0</v>
      </c>
      <c r="W198" s="98">
        <v>0</v>
      </c>
      <c r="X198" s="98">
        <v>0</v>
      </c>
      <c r="Y198" s="98">
        <v>0</v>
      </c>
      <c r="Z198" s="98">
        <v>0</v>
      </c>
      <c r="AA198" s="98">
        <v>0</v>
      </c>
      <c r="AB198" s="98">
        <v>0</v>
      </c>
      <c r="AC198" s="98">
        <v>0</v>
      </c>
      <c r="AD198" s="98">
        <v>0</v>
      </c>
      <c r="AE198" s="98">
        <v>0</v>
      </c>
      <c r="AF198" s="99">
        <v>0</v>
      </c>
    </row>
    <row r="199" spans="1:32" s="1" customFormat="1" ht="15" customHeight="1" x14ac:dyDescent="0.25">
      <c r="A199" s="7"/>
      <c r="B199" s="12" t="s">
        <v>330</v>
      </c>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9"/>
    </row>
    <row r="200" spans="1:32" s="1" customFormat="1" ht="15" customHeight="1" x14ac:dyDescent="0.25">
      <c r="A200" s="14"/>
      <c r="B200" s="15" t="s">
        <v>51</v>
      </c>
      <c r="C200" s="22">
        <f>+SUM(C184:C198)</f>
        <v>423129</v>
      </c>
      <c r="D200" s="22">
        <f t="shared" ref="D200:AF200" si="18">+SUM(D184:D198)</f>
        <v>1572097</v>
      </c>
      <c r="E200" s="22">
        <f t="shared" si="18"/>
        <v>29792</v>
      </c>
      <c r="F200" s="22">
        <f>+SUM(F184:F198)</f>
        <v>33330</v>
      </c>
      <c r="G200" s="22">
        <f t="shared" si="18"/>
        <v>3431066</v>
      </c>
      <c r="H200" s="22">
        <f t="shared" si="18"/>
        <v>56094</v>
      </c>
      <c r="I200" s="22">
        <f t="shared" si="18"/>
        <v>133627</v>
      </c>
      <c r="J200" s="22">
        <f t="shared" si="18"/>
        <v>231471</v>
      </c>
      <c r="K200" s="22">
        <f t="shared" si="18"/>
        <v>4449235</v>
      </c>
      <c r="L200" s="22">
        <f t="shared" si="18"/>
        <v>460582</v>
      </c>
      <c r="M200" s="22">
        <f t="shared" si="18"/>
        <v>35042</v>
      </c>
      <c r="N200" s="22">
        <f t="shared" si="18"/>
        <v>72147</v>
      </c>
      <c r="O200" s="22">
        <f t="shared" si="18"/>
        <v>330750</v>
      </c>
      <c r="P200" s="22">
        <f t="shared" si="18"/>
        <v>74779</v>
      </c>
      <c r="Q200" s="22">
        <f t="shared" si="18"/>
        <v>683347</v>
      </c>
      <c r="R200" s="22">
        <f t="shared" si="18"/>
        <v>23157</v>
      </c>
      <c r="S200" s="22">
        <f t="shared" si="18"/>
        <v>251933</v>
      </c>
      <c r="T200" s="22">
        <f t="shared" si="18"/>
        <v>1050184</v>
      </c>
      <c r="U200" s="22">
        <f t="shared" si="18"/>
        <v>1507232</v>
      </c>
      <c r="V200" s="22">
        <f>+SUM(V184:V198)</f>
        <v>189259</v>
      </c>
      <c r="W200" s="22">
        <f>+SUM(W184:W198)</f>
        <v>3614766</v>
      </c>
      <c r="X200" s="22">
        <f t="shared" si="18"/>
        <v>276599</v>
      </c>
      <c r="Y200" s="22">
        <f t="shared" si="18"/>
        <v>201104</v>
      </c>
      <c r="Z200" s="22">
        <f t="shared" si="18"/>
        <v>720478</v>
      </c>
      <c r="AA200" s="22">
        <f t="shared" si="18"/>
        <v>123877</v>
      </c>
      <c r="AB200" s="22">
        <f t="shared" si="18"/>
        <v>1865602</v>
      </c>
      <c r="AC200" s="22">
        <f t="shared" si="18"/>
        <v>58528</v>
      </c>
      <c r="AD200" s="22">
        <f t="shared" si="18"/>
        <v>623029</v>
      </c>
      <c r="AE200" s="22">
        <f t="shared" si="18"/>
        <v>47427</v>
      </c>
      <c r="AF200" s="26">
        <f t="shared" si="18"/>
        <v>324</v>
      </c>
    </row>
    <row r="201" spans="1:32" ht="15" customHeight="1" x14ac:dyDescent="0.25">
      <c r="A201" s="16"/>
      <c r="B201" s="17" t="s">
        <v>52</v>
      </c>
      <c r="C201" s="103">
        <f>+C200+C182</f>
        <v>6370691</v>
      </c>
      <c r="D201" s="103">
        <f t="shared" ref="D201:AF201" si="19">+D200+D182</f>
        <v>35013879</v>
      </c>
      <c r="E201" s="103">
        <f t="shared" si="19"/>
        <v>39160</v>
      </c>
      <c r="F201" s="103">
        <f>+F200+F182</f>
        <v>237593</v>
      </c>
      <c r="G201" s="103">
        <f t="shared" si="19"/>
        <v>57057964</v>
      </c>
      <c r="H201" s="103">
        <f t="shared" si="19"/>
        <v>665733</v>
      </c>
      <c r="I201" s="103">
        <f t="shared" si="19"/>
        <v>2851878</v>
      </c>
      <c r="J201" s="103">
        <f t="shared" si="19"/>
        <v>1624205</v>
      </c>
      <c r="K201" s="103">
        <f t="shared" si="19"/>
        <v>53406748</v>
      </c>
      <c r="L201" s="103">
        <f t="shared" si="19"/>
        <v>2396478</v>
      </c>
      <c r="M201" s="103">
        <f t="shared" si="19"/>
        <v>686051</v>
      </c>
      <c r="N201" s="103">
        <f t="shared" si="19"/>
        <v>449655</v>
      </c>
      <c r="O201" s="103">
        <f t="shared" si="19"/>
        <v>1789748</v>
      </c>
      <c r="P201" s="103">
        <f t="shared" si="19"/>
        <v>603222</v>
      </c>
      <c r="Q201" s="103">
        <f t="shared" si="19"/>
        <v>12788046</v>
      </c>
      <c r="R201" s="103">
        <f t="shared" si="19"/>
        <v>261736</v>
      </c>
      <c r="S201" s="103">
        <f t="shared" si="19"/>
        <v>543645</v>
      </c>
      <c r="T201" s="103">
        <f t="shared" si="19"/>
        <v>12621320</v>
      </c>
      <c r="U201" s="103">
        <f t="shared" si="19"/>
        <v>25926069</v>
      </c>
      <c r="V201" s="103">
        <f>+V200+V182</f>
        <v>263935</v>
      </c>
      <c r="W201" s="103">
        <f>+W200+W182</f>
        <v>90387644</v>
      </c>
      <c r="X201" s="103">
        <f t="shared" si="19"/>
        <v>1836700</v>
      </c>
      <c r="Y201" s="103">
        <f t="shared" si="19"/>
        <v>5131939</v>
      </c>
      <c r="Z201" s="103">
        <f t="shared" si="19"/>
        <v>8229603</v>
      </c>
      <c r="AA201" s="103">
        <f t="shared" si="19"/>
        <v>1299720</v>
      </c>
      <c r="AB201" s="103">
        <f t="shared" si="19"/>
        <v>38226900</v>
      </c>
      <c r="AC201" s="103">
        <f t="shared" si="19"/>
        <v>431299</v>
      </c>
      <c r="AD201" s="103">
        <f t="shared" si="19"/>
        <v>13990916</v>
      </c>
      <c r="AE201" s="103">
        <f t="shared" si="19"/>
        <v>840244</v>
      </c>
      <c r="AF201" s="104">
        <f t="shared" si="19"/>
        <v>19114</v>
      </c>
    </row>
    <row r="202" spans="1:32" ht="15" customHeight="1" x14ac:dyDescent="0.25">
      <c r="A202" s="1"/>
      <c r="B202" s="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row>
    <row r="203" spans="1:32" ht="15" customHeight="1" x14ac:dyDescent="0.25">
      <c r="A203" s="18" t="s">
        <v>135</v>
      </c>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row>
    <row r="204" spans="1:32" ht="15" customHeight="1" x14ac:dyDescent="0.25">
      <c r="A204" s="19" t="s">
        <v>53</v>
      </c>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row>
    <row r="205" spans="1:32" x14ac:dyDescent="0.25">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row>
    <row r="206" spans="1:32" x14ac:dyDescent="0.25">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row>
    <row r="207" spans="1:32" x14ac:dyDescent="0.25">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row>
    <row r="208" spans="1:32" x14ac:dyDescent="0.25">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row>
    <row r="209" spans="3:32" x14ac:dyDescent="0.25">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row>
    <row r="210" spans="3:32" x14ac:dyDescent="0.25">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c r="AE210" s="113"/>
      <c r="AF210" s="113"/>
    </row>
  </sheetData>
  <pageMargins left="0.70866141732283472" right="0.70866141732283472" top="0.27559055118110237" bottom="0.39370078740157483" header="0.15748031496062992" footer="0.31496062992125984"/>
  <pageSetup paperSize="9"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B210"/>
  <sheetViews>
    <sheetView showGridLines="0" zoomScaleNormal="100" workbookViewId="0">
      <pane xSplit="2" ySplit="4" topLeftCell="C5" activePane="bottomRight" state="frozen"/>
      <selection activeCell="D27" sqref="D27:D28"/>
      <selection pane="topRight" activeCell="D27" sqref="D27:D28"/>
      <selection pane="bottomLeft" activeCell="D27" sqref="D27:D28"/>
      <selection pane="bottomRight" activeCell="B31" sqref="B31"/>
    </sheetView>
  </sheetViews>
  <sheetFormatPr defaultRowHeight="15" x14ac:dyDescent="0.25"/>
  <cols>
    <col min="1" max="1" width="5.7109375" customWidth="1"/>
    <col min="2" max="2" width="64.5703125" style="2" bestFit="1" customWidth="1"/>
    <col min="3" max="20" width="10" style="20" customWidth="1"/>
    <col min="21" max="22" width="10.7109375" style="20" bestFit="1" customWidth="1"/>
    <col min="23" max="23" width="10.85546875" style="20" bestFit="1" customWidth="1"/>
    <col min="24" max="24" width="11.7109375" style="20" bestFit="1" customWidth="1"/>
    <col min="25" max="28" width="10" style="20" customWidth="1"/>
    <col min="31" max="31" width="10.85546875" bestFit="1" customWidth="1"/>
  </cols>
  <sheetData>
    <row r="1" spans="1:28" x14ac:dyDescent="0.25">
      <c r="A1" s="65" t="s">
        <v>40</v>
      </c>
    </row>
    <row r="2" spans="1:28" x14ac:dyDescent="0.25">
      <c r="A2" s="65" t="s">
        <v>345</v>
      </c>
      <c r="B2" s="5"/>
    </row>
    <row r="3" spans="1:28" ht="15.75" customHeight="1" x14ac:dyDescent="0.25">
      <c r="A3" s="67" t="s">
        <v>161</v>
      </c>
      <c r="B3" s="5"/>
    </row>
    <row r="4" spans="1:28" s="66" customFormat="1" ht="30" customHeight="1" x14ac:dyDescent="0.25">
      <c r="A4" s="69"/>
      <c r="B4" s="6"/>
      <c r="C4" s="46" t="s">
        <v>162</v>
      </c>
      <c r="D4" s="46" t="s">
        <v>30</v>
      </c>
      <c r="E4" s="46" t="s">
        <v>163</v>
      </c>
      <c r="F4" s="46" t="s">
        <v>343</v>
      </c>
      <c r="G4" s="46" t="s">
        <v>31</v>
      </c>
      <c r="H4" s="46" t="s">
        <v>32</v>
      </c>
      <c r="I4" s="46" t="s">
        <v>164</v>
      </c>
      <c r="J4" s="46" t="s">
        <v>1</v>
      </c>
      <c r="K4" s="46" t="s">
        <v>34</v>
      </c>
      <c r="L4" s="46" t="s">
        <v>35</v>
      </c>
      <c r="M4" s="46" t="s">
        <v>168</v>
      </c>
      <c r="N4" s="46" t="s">
        <v>169</v>
      </c>
      <c r="O4" s="46" t="s">
        <v>170</v>
      </c>
      <c r="P4" s="46" t="s">
        <v>346</v>
      </c>
      <c r="Q4" s="46" t="s">
        <v>36</v>
      </c>
      <c r="R4" s="46" t="s">
        <v>344</v>
      </c>
      <c r="S4" s="46" t="s">
        <v>2</v>
      </c>
      <c r="T4" s="46" t="s">
        <v>37</v>
      </c>
      <c r="U4" s="46" t="s">
        <v>0</v>
      </c>
      <c r="V4" s="46" t="s">
        <v>173</v>
      </c>
      <c r="W4" s="46" t="s">
        <v>174</v>
      </c>
      <c r="X4" s="46" t="s">
        <v>38</v>
      </c>
      <c r="Y4" s="46" t="s">
        <v>176</v>
      </c>
      <c r="Z4" s="46" t="s">
        <v>177</v>
      </c>
      <c r="AA4" s="46" t="s">
        <v>39</v>
      </c>
      <c r="AB4" s="46" t="s">
        <v>178</v>
      </c>
    </row>
    <row r="5" spans="1:28" x14ac:dyDescent="0.25">
      <c r="A5" s="8"/>
      <c r="B5" s="9" t="s">
        <v>335</v>
      </c>
      <c r="C5" s="21"/>
      <c r="D5" s="21"/>
      <c r="E5" s="21"/>
      <c r="F5" s="21"/>
      <c r="G5" s="21"/>
      <c r="H5" s="21"/>
      <c r="I5" s="21"/>
      <c r="J5" s="21"/>
      <c r="K5" s="21"/>
      <c r="L5" s="21"/>
      <c r="M5" s="21"/>
      <c r="N5" s="21"/>
      <c r="O5" s="21"/>
      <c r="P5" s="21"/>
      <c r="Q5" s="21"/>
      <c r="R5" s="21"/>
      <c r="S5" s="21"/>
      <c r="T5" s="21"/>
      <c r="U5" s="21"/>
      <c r="V5" s="21"/>
      <c r="W5" s="21"/>
      <c r="X5" s="21"/>
      <c r="Y5" s="21"/>
      <c r="Z5" s="21"/>
      <c r="AA5" s="21"/>
      <c r="AB5" s="25"/>
    </row>
    <row r="6" spans="1:28" s="1" customFormat="1" ht="15" customHeight="1" x14ac:dyDescent="0.25">
      <c r="A6" s="7" t="s">
        <v>9</v>
      </c>
      <c r="B6" s="10" t="s">
        <v>182</v>
      </c>
      <c r="C6" s="75">
        <v>230146</v>
      </c>
      <c r="D6" s="75">
        <v>439861</v>
      </c>
      <c r="E6" s="75">
        <v>0</v>
      </c>
      <c r="F6" s="75">
        <v>1566</v>
      </c>
      <c r="G6" s="75">
        <v>532837</v>
      </c>
      <c r="H6" s="75">
        <v>139</v>
      </c>
      <c r="I6" s="75">
        <v>0</v>
      </c>
      <c r="J6" s="75">
        <v>45629</v>
      </c>
      <c r="K6" s="75">
        <v>25496</v>
      </c>
      <c r="L6" s="75">
        <v>2236</v>
      </c>
      <c r="M6" s="75">
        <v>113341</v>
      </c>
      <c r="N6" s="75">
        <v>449</v>
      </c>
      <c r="O6" s="75">
        <v>56</v>
      </c>
      <c r="P6" s="75">
        <v>423404</v>
      </c>
      <c r="Q6" s="75">
        <v>203338</v>
      </c>
      <c r="R6" s="75">
        <v>0</v>
      </c>
      <c r="S6" s="75">
        <v>1201671</v>
      </c>
      <c r="T6" s="75">
        <v>610</v>
      </c>
      <c r="U6" s="75">
        <v>55467</v>
      </c>
      <c r="V6" s="75">
        <v>134283</v>
      </c>
      <c r="W6" s="75">
        <v>43</v>
      </c>
      <c r="X6" s="75">
        <v>830474</v>
      </c>
      <c r="Y6" s="75">
        <v>27972</v>
      </c>
      <c r="Z6" s="75">
        <v>70049</v>
      </c>
      <c r="AA6" s="75">
        <v>4121</v>
      </c>
      <c r="AB6" s="76">
        <v>0</v>
      </c>
    </row>
    <row r="7" spans="1:28" s="1" customFormat="1" ht="15" customHeight="1" x14ac:dyDescent="0.25">
      <c r="A7" s="7"/>
      <c r="B7" s="11" t="s">
        <v>183</v>
      </c>
      <c r="C7" s="75"/>
      <c r="D7" s="75"/>
      <c r="E7" s="75"/>
      <c r="F7" s="75"/>
      <c r="G7" s="75"/>
      <c r="H7" s="75"/>
      <c r="I7" s="75"/>
      <c r="J7" s="75"/>
      <c r="K7" s="75"/>
      <c r="L7" s="75"/>
      <c r="M7" s="75"/>
      <c r="N7" s="75"/>
      <c r="O7" s="75"/>
      <c r="P7" s="75"/>
      <c r="Q7" s="75"/>
      <c r="R7" s="75"/>
      <c r="S7" s="75"/>
      <c r="T7" s="75"/>
      <c r="U7" s="75"/>
      <c r="V7" s="75"/>
      <c r="W7" s="75"/>
      <c r="X7" s="75"/>
      <c r="Y7" s="75"/>
      <c r="Z7" s="75"/>
      <c r="AA7" s="75"/>
      <c r="AB7" s="76"/>
    </row>
    <row r="8" spans="1:28" ht="15" customHeight="1" x14ac:dyDescent="0.25">
      <c r="A8" s="78"/>
      <c r="B8" s="79" t="s">
        <v>184</v>
      </c>
      <c r="C8" s="109">
        <v>53816</v>
      </c>
      <c r="D8" s="109">
        <v>223238</v>
      </c>
      <c r="E8" s="109">
        <v>0</v>
      </c>
      <c r="F8" s="109">
        <v>0</v>
      </c>
      <c r="G8" s="109">
        <v>315807</v>
      </c>
      <c r="H8" s="109">
        <v>139</v>
      </c>
      <c r="I8" s="109">
        <v>0</v>
      </c>
      <c r="J8" s="109">
        <v>1687</v>
      </c>
      <c r="K8" s="109">
        <v>34</v>
      </c>
      <c r="L8" s="109">
        <v>412</v>
      </c>
      <c r="M8" s="109">
        <v>44265</v>
      </c>
      <c r="N8" s="109">
        <v>2</v>
      </c>
      <c r="O8" s="109">
        <v>7</v>
      </c>
      <c r="P8" s="109">
        <v>108356</v>
      </c>
      <c r="Q8" s="109">
        <v>172259</v>
      </c>
      <c r="R8" s="109">
        <v>0</v>
      </c>
      <c r="S8" s="109">
        <v>339273</v>
      </c>
      <c r="T8" s="109">
        <v>2</v>
      </c>
      <c r="U8" s="109">
        <v>27646</v>
      </c>
      <c r="V8" s="109">
        <v>48546</v>
      </c>
      <c r="W8" s="109">
        <v>43</v>
      </c>
      <c r="X8" s="109">
        <v>208014</v>
      </c>
      <c r="Y8" s="109">
        <v>1953</v>
      </c>
      <c r="Z8" s="85">
        <v>0</v>
      </c>
      <c r="AA8" s="109">
        <v>1</v>
      </c>
      <c r="AB8" s="115">
        <v>0</v>
      </c>
    </row>
    <row r="9" spans="1:28" ht="15" customHeight="1" x14ac:dyDescent="0.25">
      <c r="A9" s="78"/>
      <c r="B9" s="82" t="s">
        <v>186</v>
      </c>
      <c r="C9" s="80"/>
      <c r="D9" s="80"/>
      <c r="E9" s="80"/>
      <c r="F9" s="80"/>
      <c r="G9" s="80"/>
      <c r="H9" s="80"/>
      <c r="I9" s="80"/>
      <c r="J9" s="80"/>
      <c r="K9" s="80"/>
      <c r="L9" s="80"/>
      <c r="M9" s="80"/>
      <c r="N9" s="80"/>
      <c r="O9" s="80"/>
      <c r="P9" s="80"/>
      <c r="Q9" s="80"/>
      <c r="R9" s="80"/>
      <c r="S9" s="80"/>
      <c r="T9" s="80"/>
      <c r="U9" s="80"/>
      <c r="V9" s="80"/>
      <c r="W9" s="80"/>
      <c r="X9" s="80"/>
      <c r="Y9" s="80"/>
      <c r="Z9" s="80"/>
      <c r="AA9" s="80"/>
      <c r="AB9" s="81"/>
    </row>
    <row r="10" spans="1:28" ht="15" customHeight="1" x14ac:dyDescent="0.25">
      <c r="A10" s="83"/>
      <c r="B10" s="79" t="s">
        <v>187</v>
      </c>
      <c r="C10" s="80">
        <v>176330</v>
      </c>
      <c r="D10" s="80">
        <v>216623</v>
      </c>
      <c r="E10" s="80">
        <v>0</v>
      </c>
      <c r="F10" s="80">
        <v>1566</v>
      </c>
      <c r="G10" s="80">
        <v>217030</v>
      </c>
      <c r="H10" s="80">
        <v>0</v>
      </c>
      <c r="I10" s="80">
        <v>0</v>
      </c>
      <c r="J10" s="80">
        <v>43942</v>
      </c>
      <c r="K10" s="80">
        <v>25462</v>
      </c>
      <c r="L10" s="80">
        <v>1824</v>
      </c>
      <c r="M10" s="80">
        <v>69076</v>
      </c>
      <c r="N10" s="80">
        <v>447</v>
      </c>
      <c r="O10" s="80">
        <v>49</v>
      </c>
      <c r="P10" s="80">
        <v>315048</v>
      </c>
      <c r="Q10" s="80">
        <v>31079</v>
      </c>
      <c r="R10" s="80">
        <v>0</v>
      </c>
      <c r="S10" s="80">
        <v>862398</v>
      </c>
      <c r="T10" s="80">
        <v>608</v>
      </c>
      <c r="U10" s="80">
        <v>27821</v>
      </c>
      <c r="V10" s="80">
        <v>85737</v>
      </c>
      <c r="W10" s="80">
        <v>0</v>
      </c>
      <c r="X10" s="80">
        <v>622460</v>
      </c>
      <c r="Y10" s="80">
        <v>26019</v>
      </c>
      <c r="Z10" s="80">
        <v>0</v>
      </c>
      <c r="AA10" s="80">
        <v>4120</v>
      </c>
      <c r="AB10" s="81">
        <v>0</v>
      </c>
    </row>
    <row r="11" spans="1:28" ht="15" customHeight="1" x14ac:dyDescent="0.25">
      <c r="A11" s="83"/>
      <c r="B11" s="82" t="s">
        <v>188</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1"/>
    </row>
    <row r="12" spans="1:28" s="1" customFormat="1" ht="15" customHeight="1" x14ac:dyDescent="0.25">
      <c r="A12" s="7" t="s">
        <v>10</v>
      </c>
      <c r="B12" s="10" t="s">
        <v>189</v>
      </c>
      <c r="C12" s="75">
        <v>41626</v>
      </c>
      <c r="D12" s="75">
        <v>150153</v>
      </c>
      <c r="E12" s="75">
        <v>12608</v>
      </c>
      <c r="F12" s="75">
        <v>26449</v>
      </c>
      <c r="G12" s="75">
        <v>223937</v>
      </c>
      <c r="H12" s="75">
        <v>28178</v>
      </c>
      <c r="I12" s="75">
        <v>368283</v>
      </c>
      <c r="J12" s="75">
        <v>59617</v>
      </c>
      <c r="K12" s="75">
        <v>18871</v>
      </c>
      <c r="L12" s="75">
        <v>4897</v>
      </c>
      <c r="M12" s="75">
        <v>71819</v>
      </c>
      <c r="N12" s="75">
        <v>26587</v>
      </c>
      <c r="O12" s="75">
        <v>3723</v>
      </c>
      <c r="P12" s="75">
        <v>78237</v>
      </c>
      <c r="Q12" s="75">
        <v>54868</v>
      </c>
      <c r="R12" s="75">
        <v>13080</v>
      </c>
      <c r="S12" s="75">
        <v>419995</v>
      </c>
      <c r="T12" s="75">
        <v>976</v>
      </c>
      <c r="U12" s="75">
        <v>28574</v>
      </c>
      <c r="V12" s="75">
        <v>80219</v>
      </c>
      <c r="W12" s="75">
        <v>2082</v>
      </c>
      <c r="X12" s="75">
        <v>229154</v>
      </c>
      <c r="Y12" s="75">
        <v>20102</v>
      </c>
      <c r="Z12" s="75">
        <v>135633</v>
      </c>
      <c r="AA12" s="75">
        <v>38378</v>
      </c>
      <c r="AB12" s="76">
        <v>416</v>
      </c>
    </row>
    <row r="13" spans="1:28" s="1" customFormat="1" ht="15" customHeight="1" x14ac:dyDescent="0.25">
      <c r="A13" s="7"/>
      <c r="B13" s="11" t="s">
        <v>190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6"/>
    </row>
    <row r="14" spans="1:28" s="1" customFormat="1" ht="15" customHeight="1" x14ac:dyDescent="0.25">
      <c r="A14" s="7" t="s">
        <v>11</v>
      </c>
      <c r="B14" s="10" t="s">
        <v>191</v>
      </c>
      <c r="C14" s="75">
        <v>2202</v>
      </c>
      <c r="D14" s="75">
        <v>604609</v>
      </c>
      <c r="E14" s="75">
        <v>18763</v>
      </c>
      <c r="F14" s="75">
        <v>4803</v>
      </c>
      <c r="G14" s="75">
        <v>1336286</v>
      </c>
      <c r="H14" s="75">
        <v>0</v>
      </c>
      <c r="I14" s="75">
        <v>10670</v>
      </c>
      <c r="J14" s="75">
        <v>27840</v>
      </c>
      <c r="K14" s="75">
        <v>74188</v>
      </c>
      <c r="L14" s="75">
        <v>58984</v>
      </c>
      <c r="M14" s="75">
        <v>26243</v>
      </c>
      <c r="N14" s="75">
        <v>38419</v>
      </c>
      <c r="O14" s="75">
        <v>0</v>
      </c>
      <c r="P14" s="75">
        <v>869</v>
      </c>
      <c r="Q14" s="75">
        <v>83553</v>
      </c>
      <c r="R14" s="75">
        <v>2757</v>
      </c>
      <c r="S14" s="75">
        <v>2225763</v>
      </c>
      <c r="T14" s="75">
        <v>798925</v>
      </c>
      <c r="U14" s="75">
        <v>76658</v>
      </c>
      <c r="V14" s="75">
        <v>78280</v>
      </c>
      <c r="W14" s="75">
        <v>850</v>
      </c>
      <c r="X14" s="75">
        <v>2210882</v>
      </c>
      <c r="Y14" s="75">
        <v>0</v>
      </c>
      <c r="Z14" s="75">
        <v>1451</v>
      </c>
      <c r="AA14" s="75">
        <v>6563</v>
      </c>
      <c r="AB14" s="76">
        <v>0</v>
      </c>
    </row>
    <row r="15" spans="1:28" s="1" customFormat="1" ht="15" customHeight="1" x14ac:dyDescent="0.25">
      <c r="A15" s="7"/>
      <c r="B15" s="11" t="s">
        <v>41</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6"/>
    </row>
    <row r="16" spans="1:28" ht="15" customHeight="1" x14ac:dyDescent="0.25">
      <c r="A16" s="83"/>
      <c r="B16" s="79" t="s">
        <v>192</v>
      </c>
      <c r="C16" s="80">
        <v>0</v>
      </c>
      <c r="D16" s="80">
        <v>85525</v>
      </c>
      <c r="E16" s="80">
        <v>1499</v>
      </c>
      <c r="F16" s="80">
        <v>0</v>
      </c>
      <c r="G16" s="80">
        <v>267351</v>
      </c>
      <c r="H16" s="80">
        <v>0</v>
      </c>
      <c r="I16" s="80">
        <v>0</v>
      </c>
      <c r="J16" s="80">
        <v>1678</v>
      </c>
      <c r="K16" s="80">
        <v>137</v>
      </c>
      <c r="L16" s="80">
        <v>2289</v>
      </c>
      <c r="M16" s="80">
        <v>0</v>
      </c>
      <c r="N16" s="80">
        <v>735</v>
      </c>
      <c r="O16" s="80">
        <v>0</v>
      </c>
      <c r="P16" s="80">
        <v>0</v>
      </c>
      <c r="Q16" s="80">
        <v>0</v>
      </c>
      <c r="R16" s="80">
        <v>0</v>
      </c>
      <c r="S16" s="80">
        <v>265267</v>
      </c>
      <c r="T16" s="80">
        <v>1106</v>
      </c>
      <c r="U16" s="80">
        <v>0</v>
      </c>
      <c r="V16" s="80">
        <v>0</v>
      </c>
      <c r="W16" s="80">
        <v>0</v>
      </c>
      <c r="X16" s="80">
        <v>0</v>
      </c>
      <c r="Y16" s="80">
        <v>0</v>
      </c>
      <c r="Z16" s="80">
        <v>0</v>
      </c>
      <c r="AA16" s="80">
        <v>0</v>
      </c>
      <c r="AB16" s="81">
        <v>0</v>
      </c>
    </row>
    <row r="17" spans="1:28" ht="15" customHeight="1" x14ac:dyDescent="0.25">
      <c r="A17" s="83"/>
      <c r="B17" s="82" t="s">
        <v>193</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1"/>
    </row>
    <row r="18" spans="1:28" ht="15" customHeight="1" x14ac:dyDescent="0.25">
      <c r="A18" s="83"/>
      <c r="B18" s="79" t="s">
        <v>194</v>
      </c>
      <c r="C18" s="80">
        <v>0</v>
      </c>
      <c r="D18" s="80">
        <v>27703</v>
      </c>
      <c r="E18" s="80">
        <v>0</v>
      </c>
      <c r="F18" s="80">
        <v>3684</v>
      </c>
      <c r="G18" s="80">
        <v>98991</v>
      </c>
      <c r="H18" s="80">
        <v>0</v>
      </c>
      <c r="I18" s="80">
        <v>0</v>
      </c>
      <c r="J18" s="80">
        <v>10424</v>
      </c>
      <c r="K18" s="80">
        <v>20511</v>
      </c>
      <c r="L18" s="80">
        <v>50086</v>
      </c>
      <c r="M18" s="80">
        <v>42</v>
      </c>
      <c r="N18" s="80">
        <v>13989</v>
      </c>
      <c r="O18" s="80">
        <v>0</v>
      </c>
      <c r="P18" s="80">
        <v>0</v>
      </c>
      <c r="Q18" s="80">
        <v>648</v>
      </c>
      <c r="R18" s="80">
        <v>0</v>
      </c>
      <c r="S18" s="80">
        <v>0</v>
      </c>
      <c r="T18" s="80">
        <v>14010</v>
      </c>
      <c r="U18" s="80">
        <v>0</v>
      </c>
      <c r="V18" s="80">
        <v>0</v>
      </c>
      <c r="W18" s="80">
        <v>0</v>
      </c>
      <c r="X18" s="80">
        <v>0</v>
      </c>
      <c r="Y18" s="80">
        <v>0</v>
      </c>
      <c r="Z18" s="80">
        <v>0</v>
      </c>
      <c r="AA18" s="80">
        <v>0</v>
      </c>
      <c r="AB18" s="81">
        <v>0</v>
      </c>
    </row>
    <row r="19" spans="1:28" ht="15" customHeight="1" x14ac:dyDescent="0.25">
      <c r="A19" s="83"/>
      <c r="B19" s="82" t="s">
        <v>195</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1"/>
    </row>
    <row r="20" spans="1:28" ht="15" customHeight="1" x14ac:dyDescent="0.25">
      <c r="A20" s="78"/>
      <c r="B20" s="79" t="s">
        <v>196</v>
      </c>
      <c r="C20" s="80">
        <v>0</v>
      </c>
      <c r="D20" s="80">
        <v>127663</v>
      </c>
      <c r="E20" s="80">
        <v>0</v>
      </c>
      <c r="F20" s="80">
        <v>339</v>
      </c>
      <c r="G20" s="80">
        <v>361</v>
      </c>
      <c r="H20" s="80">
        <v>0</v>
      </c>
      <c r="I20" s="80">
        <v>0</v>
      </c>
      <c r="J20" s="80">
        <v>12082</v>
      </c>
      <c r="K20" s="80">
        <v>0</v>
      </c>
      <c r="L20" s="80">
        <v>4200</v>
      </c>
      <c r="M20" s="80">
        <v>0</v>
      </c>
      <c r="N20" s="80">
        <v>669</v>
      </c>
      <c r="O20" s="80">
        <v>0</v>
      </c>
      <c r="P20" s="80">
        <v>0</v>
      </c>
      <c r="Q20" s="80">
        <v>6115</v>
      </c>
      <c r="R20" s="80">
        <v>2757</v>
      </c>
      <c r="S20" s="80">
        <v>33092</v>
      </c>
      <c r="T20" s="80">
        <v>3063</v>
      </c>
      <c r="U20" s="80">
        <v>10624</v>
      </c>
      <c r="V20" s="80">
        <v>0</v>
      </c>
      <c r="W20" s="80">
        <v>0</v>
      </c>
      <c r="X20" s="80">
        <v>0</v>
      </c>
      <c r="Y20" s="80">
        <v>0</v>
      </c>
      <c r="Z20" s="80">
        <v>0</v>
      </c>
      <c r="AA20" s="80">
        <v>0</v>
      </c>
      <c r="AB20" s="81">
        <v>0</v>
      </c>
    </row>
    <row r="21" spans="1:28" ht="15" customHeight="1" x14ac:dyDescent="0.25">
      <c r="A21" s="78"/>
      <c r="B21" s="82" t="s">
        <v>197</v>
      </c>
      <c r="AB21" s="81"/>
    </row>
    <row r="22" spans="1:28" ht="15" customHeight="1" x14ac:dyDescent="0.25">
      <c r="A22" s="78"/>
      <c r="B22" s="79" t="s">
        <v>198</v>
      </c>
      <c r="C22" s="80">
        <v>0</v>
      </c>
      <c r="D22" s="80">
        <v>75617</v>
      </c>
      <c r="E22" s="80">
        <v>0</v>
      </c>
      <c r="F22" s="80">
        <v>660</v>
      </c>
      <c r="G22" s="80">
        <v>1023</v>
      </c>
      <c r="H22" s="80">
        <v>0</v>
      </c>
      <c r="I22" s="80">
        <v>0</v>
      </c>
      <c r="J22" s="80">
        <v>174</v>
      </c>
      <c r="K22" s="80">
        <v>0</v>
      </c>
      <c r="L22" s="80">
        <v>8</v>
      </c>
      <c r="M22" s="80">
        <v>0</v>
      </c>
      <c r="N22" s="80">
        <v>722</v>
      </c>
      <c r="O22" s="80">
        <v>0</v>
      </c>
      <c r="P22" s="80">
        <v>0</v>
      </c>
      <c r="Q22" s="80">
        <v>0</v>
      </c>
      <c r="R22" s="80">
        <v>0</v>
      </c>
      <c r="S22" s="80">
        <v>30</v>
      </c>
      <c r="T22" s="80">
        <v>0</v>
      </c>
      <c r="U22" s="80">
        <v>0</v>
      </c>
      <c r="V22" s="80">
        <v>38784</v>
      </c>
      <c r="W22" s="80">
        <v>0</v>
      </c>
      <c r="X22" s="80">
        <v>241391</v>
      </c>
      <c r="Y22" s="80">
        <v>0</v>
      </c>
      <c r="Z22" s="80">
        <v>0</v>
      </c>
      <c r="AA22" s="80">
        <v>0</v>
      </c>
      <c r="AB22" s="81">
        <v>0</v>
      </c>
    </row>
    <row r="23" spans="1:28" ht="15" customHeight="1" x14ac:dyDescent="0.25">
      <c r="A23" s="78"/>
      <c r="B23" s="82" t="s">
        <v>199</v>
      </c>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1"/>
    </row>
    <row r="24" spans="1:28" ht="15" customHeight="1" x14ac:dyDescent="0.25">
      <c r="A24" s="78"/>
      <c r="B24" s="79" t="s">
        <v>200</v>
      </c>
      <c r="C24" s="80">
        <v>2202</v>
      </c>
      <c r="D24" s="80">
        <v>288101</v>
      </c>
      <c r="E24" s="80">
        <v>17264</v>
      </c>
      <c r="F24" s="80">
        <v>120</v>
      </c>
      <c r="G24" s="80">
        <v>968560</v>
      </c>
      <c r="H24" s="80">
        <v>0</v>
      </c>
      <c r="I24" s="80">
        <v>10670</v>
      </c>
      <c r="J24" s="80">
        <v>3482</v>
      </c>
      <c r="K24" s="80">
        <v>53540</v>
      </c>
      <c r="L24" s="80">
        <v>2401</v>
      </c>
      <c r="M24" s="80">
        <v>26201</v>
      </c>
      <c r="N24" s="80">
        <v>22304</v>
      </c>
      <c r="O24" s="80">
        <v>0</v>
      </c>
      <c r="P24" s="80">
        <v>869</v>
      </c>
      <c r="Q24" s="80">
        <v>76790</v>
      </c>
      <c r="R24" s="80">
        <v>0</v>
      </c>
      <c r="S24" s="80">
        <v>1927374</v>
      </c>
      <c r="T24" s="80">
        <v>780746</v>
      </c>
      <c r="U24" s="80">
        <v>66034</v>
      </c>
      <c r="V24" s="80">
        <v>39496</v>
      </c>
      <c r="W24" s="80">
        <v>850</v>
      </c>
      <c r="X24" s="80">
        <v>1969491</v>
      </c>
      <c r="Y24" s="80">
        <v>0</v>
      </c>
      <c r="Z24" s="80">
        <v>0</v>
      </c>
      <c r="AA24" s="80">
        <v>6563</v>
      </c>
      <c r="AB24" s="81">
        <v>0</v>
      </c>
    </row>
    <row r="25" spans="1:28" ht="15" customHeight="1" x14ac:dyDescent="0.25">
      <c r="A25" s="78"/>
      <c r="B25" s="82" t="s">
        <v>201</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1"/>
    </row>
    <row r="26" spans="1:28" s="1" customFormat="1" ht="15" customHeight="1" x14ac:dyDescent="0.25">
      <c r="A26" s="7" t="s">
        <v>12</v>
      </c>
      <c r="B26" s="10" t="s">
        <v>202</v>
      </c>
      <c r="C26" s="75">
        <v>22642</v>
      </c>
      <c r="D26" s="75">
        <v>19676</v>
      </c>
      <c r="E26" s="75">
        <v>0</v>
      </c>
      <c r="F26" s="75">
        <v>1</v>
      </c>
      <c r="G26" s="75">
        <v>0</v>
      </c>
      <c r="H26" s="75">
        <v>0</v>
      </c>
      <c r="I26" s="75">
        <v>0</v>
      </c>
      <c r="J26" s="75">
        <v>0</v>
      </c>
      <c r="K26" s="75">
        <v>0</v>
      </c>
      <c r="L26" s="75">
        <v>0</v>
      </c>
      <c r="M26" s="75">
        <v>174155</v>
      </c>
      <c r="N26" s="75">
        <v>57045</v>
      </c>
      <c r="O26" s="75">
        <v>0</v>
      </c>
      <c r="P26" s="75">
        <v>0</v>
      </c>
      <c r="Q26" s="75">
        <v>0</v>
      </c>
      <c r="R26" s="75">
        <v>0</v>
      </c>
      <c r="S26" s="75">
        <v>584022</v>
      </c>
      <c r="T26" s="75">
        <v>4961</v>
      </c>
      <c r="U26" s="75">
        <v>0</v>
      </c>
      <c r="V26" s="75">
        <v>0</v>
      </c>
      <c r="W26" s="75">
        <v>0</v>
      </c>
      <c r="X26" s="75">
        <v>0</v>
      </c>
      <c r="Y26" s="75">
        <v>0</v>
      </c>
      <c r="Z26" s="75">
        <v>0</v>
      </c>
      <c r="AA26" s="75">
        <v>0</v>
      </c>
      <c r="AB26" s="81">
        <v>0</v>
      </c>
    </row>
    <row r="27" spans="1:28" s="1" customFormat="1" ht="15" customHeight="1" x14ac:dyDescent="0.25">
      <c r="A27" s="7"/>
      <c r="B27" s="11" t="s">
        <v>203</v>
      </c>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81"/>
    </row>
    <row r="28" spans="1:28" ht="15" customHeight="1" x14ac:dyDescent="0.25">
      <c r="A28" s="78"/>
      <c r="B28" s="79" t="s">
        <v>204</v>
      </c>
      <c r="C28" s="80">
        <v>0</v>
      </c>
      <c r="D28" s="80">
        <v>0</v>
      </c>
      <c r="E28" s="80">
        <v>0</v>
      </c>
      <c r="F28" s="80">
        <v>0</v>
      </c>
      <c r="G28" s="80">
        <v>0</v>
      </c>
      <c r="H28" s="80">
        <v>0</v>
      </c>
      <c r="I28" s="80">
        <v>0</v>
      </c>
      <c r="J28" s="80">
        <v>0</v>
      </c>
      <c r="K28" s="80">
        <v>0</v>
      </c>
      <c r="L28" s="80">
        <v>0</v>
      </c>
      <c r="M28" s="80">
        <v>0</v>
      </c>
      <c r="N28" s="80">
        <v>0</v>
      </c>
      <c r="O28" s="80">
        <v>0</v>
      </c>
      <c r="P28" s="80">
        <v>0</v>
      </c>
      <c r="Q28" s="80">
        <v>0</v>
      </c>
      <c r="R28" s="80">
        <v>0</v>
      </c>
      <c r="S28" s="80">
        <v>0</v>
      </c>
      <c r="T28" s="80">
        <v>0</v>
      </c>
      <c r="U28" s="80">
        <v>0</v>
      </c>
      <c r="V28" s="80">
        <v>0</v>
      </c>
      <c r="W28" s="80">
        <v>0</v>
      </c>
      <c r="X28" s="80">
        <v>0</v>
      </c>
      <c r="Y28" s="80">
        <v>0</v>
      </c>
      <c r="Z28" s="80">
        <v>0</v>
      </c>
      <c r="AA28" s="80">
        <v>0</v>
      </c>
      <c r="AB28" s="81">
        <v>0</v>
      </c>
    </row>
    <row r="29" spans="1:28" ht="15" customHeight="1" x14ac:dyDescent="0.25">
      <c r="A29" s="78"/>
      <c r="B29" s="82" t="s">
        <v>193</v>
      </c>
      <c r="AB29" s="81"/>
    </row>
    <row r="30" spans="1:28" ht="15" customHeight="1" x14ac:dyDescent="0.25">
      <c r="A30" s="83"/>
      <c r="B30" s="79" t="s">
        <v>205</v>
      </c>
      <c r="C30" s="80">
        <v>0</v>
      </c>
      <c r="D30" s="80">
        <v>0</v>
      </c>
      <c r="E30" s="80">
        <v>0</v>
      </c>
      <c r="F30" s="80">
        <v>0</v>
      </c>
      <c r="G30" s="80">
        <v>0</v>
      </c>
      <c r="H30" s="80">
        <v>0</v>
      </c>
      <c r="I30" s="80">
        <v>0</v>
      </c>
      <c r="J30" s="80">
        <v>0</v>
      </c>
      <c r="K30" s="80">
        <v>0</v>
      </c>
      <c r="L30" s="80">
        <v>0</v>
      </c>
      <c r="M30" s="80">
        <v>0</v>
      </c>
      <c r="N30" s="80">
        <v>0</v>
      </c>
      <c r="O30" s="80">
        <v>0</v>
      </c>
      <c r="P30" s="80">
        <v>0</v>
      </c>
      <c r="Q30" s="80">
        <v>0</v>
      </c>
      <c r="R30" s="80">
        <v>0</v>
      </c>
      <c r="S30" s="80">
        <v>50</v>
      </c>
      <c r="T30" s="80">
        <v>4961</v>
      </c>
      <c r="U30" s="80">
        <v>0</v>
      </c>
      <c r="V30" s="80">
        <v>0</v>
      </c>
      <c r="W30" s="80">
        <v>0</v>
      </c>
      <c r="X30" s="80">
        <v>0</v>
      </c>
      <c r="Y30" s="80">
        <v>0</v>
      </c>
      <c r="Z30" s="80">
        <v>0</v>
      </c>
      <c r="AA30" s="80">
        <v>0</v>
      </c>
      <c r="AB30" s="81">
        <v>0</v>
      </c>
    </row>
    <row r="31" spans="1:28" ht="15" customHeight="1" x14ac:dyDescent="0.25">
      <c r="A31" s="83"/>
      <c r="B31" s="82" t="s">
        <v>195</v>
      </c>
      <c r="AB31" s="81"/>
    </row>
    <row r="32" spans="1:28" ht="15" customHeight="1" x14ac:dyDescent="0.25">
      <c r="A32" s="78"/>
      <c r="B32" s="79" t="s">
        <v>206</v>
      </c>
      <c r="C32" s="80">
        <v>0</v>
      </c>
      <c r="D32" s="80">
        <v>19676</v>
      </c>
      <c r="E32" s="80">
        <v>0</v>
      </c>
      <c r="F32" s="80">
        <v>0</v>
      </c>
      <c r="G32" s="80">
        <v>0</v>
      </c>
      <c r="H32" s="80">
        <v>0</v>
      </c>
      <c r="I32" s="80">
        <v>0</v>
      </c>
      <c r="J32" s="80">
        <v>0</v>
      </c>
      <c r="K32" s="80">
        <v>0</v>
      </c>
      <c r="L32" s="80">
        <v>0</v>
      </c>
      <c r="M32" s="80">
        <v>436</v>
      </c>
      <c r="N32" s="80">
        <v>0</v>
      </c>
      <c r="O32" s="80">
        <v>0</v>
      </c>
      <c r="P32" s="80">
        <v>0</v>
      </c>
      <c r="Q32" s="80">
        <v>0</v>
      </c>
      <c r="R32" s="80">
        <v>0</v>
      </c>
      <c r="S32" s="80">
        <v>6</v>
      </c>
      <c r="T32" s="80">
        <v>0</v>
      </c>
      <c r="U32" s="80">
        <v>0</v>
      </c>
      <c r="V32" s="80">
        <v>0</v>
      </c>
      <c r="W32" s="80">
        <v>0</v>
      </c>
      <c r="X32" s="80">
        <v>0</v>
      </c>
      <c r="Y32" s="80">
        <v>0</v>
      </c>
      <c r="Z32" s="80">
        <v>0</v>
      </c>
      <c r="AA32" s="80">
        <v>0</v>
      </c>
      <c r="AB32" s="81">
        <v>0</v>
      </c>
    </row>
    <row r="33" spans="1:28" ht="15" customHeight="1" x14ac:dyDescent="0.25">
      <c r="A33" s="78"/>
      <c r="B33" s="82" t="s">
        <v>197</v>
      </c>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1"/>
    </row>
    <row r="34" spans="1:28" ht="15" customHeight="1" x14ac:dyDescent="0.25">
      <c r="A34" s="78"/>
      <c r="B34" s="79" t="s">
        <v>207</v>
      </c>
      <c r="C34" s="80">
        <v>22642</v>
      </c>
      <c r="D34" s="80">
        <v>0</v>
      </c>
      <c r="E34" s="80">
        <v>0</v>
      </c>
      <c r="F34" s="80">
        <v>1</v>
      </c>
      <c r="G34" s="80">
        <v>0</v>
      </c>
      <c r="H34" s="80">
        <v>0</v>
      </c>
      <c r="I34" s="80">
        <v>0</v>
      </c>
      <c r="J34" s="80">
        <v>0</v>
      </c>
      <c r="K34" s="80">
        <v>0</v>
      </c>
      <c r="L34" s="80">
        <v>0</v>
      </c>
      <c r="M34" s="80">
        <v>173719</v>
      </c>
      <c r="N34" s="80">
        <v>57045</v>
      </c>
      <c r="O34" s="80">
        <v>0</v>
      </c>
      <c r="P34" s="80">
        <v>0</v>
      </c>
      <c r="Q34" s="80">
        <v>0</v>
      </c>
      <c r="R34" s="80">
        <v>0</v>
      </c>
      <c r="S34" s="80">
        <v>583966</v>
      </c>
      <c r="T34" s="80">
        <v>0</v>
      </c>
      <c r="U34" s="80">
        <v>0</v>
      </c>
      <c r="V34" s="80">
        <v>0</v>
      </c>
      <c r="W34" s="80">
        <v>0</v>
      </c>
      <c r="X34" s="80">
        <v>0</v>
      </c>
      <c r="Y34" s="80">
        <v>0</v>
      </c>
      <c r="Z34" s="80">
        <v>0</v>
      </c>
      <c r="AA34" s="80">
        <v>0</v>
      </c>
      <c r="AB34" s="81">
        <v>0</v>
      </c>
    </row>
    <row r="35" spans="1:28" ht="15" customHeight="1" x14ac:dyDescent="0.25">
      <c r="A35" s="78"/>
      <c r="B35" s="82" t="s">
        <v>199</v>
      </c>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1"/>
    </row>
    <row r="36" spans="1:28" s="1" customFormat="1" ht="15" customHeight="1" x14ac:dyDescent="0.25">
      <c r="A36" s="7" t="s">
        <v>13</v>
      </c>
      <c r="B36" s="10" t="s">
        <v>208</v>
      </c>
      <c r="C36" s="75">
        <v>1104760</v>
      </c>
      <c r="D36" s="75">
        <v>11714957</v>
      </c>
      <c r="E36" s="75">
        <v>1676</v>
      </c>
      <c r="F36" s="75">
        <v>52034</v>
      </c>
      <c r="G36" s="75">
        <v>5515871</v>
      </c>
      <c r="H36" s="75">
        <v>497024</v>
      </c>
      <c r="I36" s="75">
        <v>1521</v>
      </c>
      <c r="J36" s="75">
        <v>1090978</v>
      </c>
      <c r="K36" s="75">
        <v>703380</v>
      </c>
      <c r="L36" s="75">
        <v>275689</v>
      </c>
      <c r="M36" s="75">
        <v>3501945</v>
      </c>
      <c r="N36" s="75">
        <v>30632</v>
      </c>
      <c r="O36" s="75">
        <v>80391</v>
      </c>
      <c r="P36" s="75">
        <v>4137132</v>
      </c>
      <c r="Q36" s="75">
        <v>7391496</v>
      </c>
      <c r="R36" s="75">
        <v>286100</v>
      </c>
      <c r="S36" s="75">
        <v>17878654</v>
      </c>
      <c r="T36" s="75">
        <v>703198</v>
      </c>
      <c r="U36" s="75">
        <v>32900</v>
      </c>
      <c r="V36" s="75">
        <v>1879094</v>
      </c>
      <c r="W36" s="75">
        <v>0</v>
      </c>
      <c r="X36" s="75">
        <v>7249464</v>
      </c>
      <c r="Y36" s="75">
        <v>37385</v>
      </c>
      <c r="Z36" s="75">
        <v>86977</v>
      </c>
      <c r="AA36" s="75">
        <v>194242</v>
      </c>
      <c r="AB36" s="76">
        <v>0</v>
      </c>
    </row>
    <row r="37" spans="1:28" s="1" customFormat="1" ht="15" customHeight="1" x14ac:dyDescent="0.25">
      <c r="A37" s="7"/>
      <c r="B37" s="12" t="s">
        <v>209</v>
      </c>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6"/>
    </row>
    <row r="38" spans="1:28" ht="15" customHeight="1" x14ac:dyDescent="0.25">
      <c r="A38" s="7"/>
      <c r="B38" s="79" t="s">
        <v>210</v>
      </c>
      <c r="C38" s="80">
        <v>754106</v>
      </c>
      <c r="D38" s="80">
        <v>3912828</v>
      </c>
      <c r="E38" s="80">
        <v>1652</v>
      </c>
      <c r="F38" s="80">
        <v>5390</v>
      </c>
      <c r="G38" s="80">
        <v>2138110</v>
      </c>
      <c r="H38" s="80">
        <v>495767</v>
      </c>
      <c r="I38" s="80">
        <v>187</v>
      </c>
      <c r="J38" s="80">
        <v>729403</v>
      </c>
      <c r="K38" s="80">
        <v>490674</v>
      </c>
      <c r="L38" s="80">
        <v>145536</v>
      </c>
      <c r="M38" s="80">
        <v>1416799</v>
      </c>
      <c r="N38" s="80">
        <v>409</v>
      </c>
      <c r="O38" s="80">
        <v>76</v>
      </c>
      <c r="P38" s="80">
        <v>3140692</v>
      </c>
      <c r="Q38" s="80">
        <v>1756884</v>
      </c>
      <c r="R38" s="80">
        <v>161970</v>
      </c>
      <c r="S38" s="80">
        <v>7491653</v>
      </c>
      <c r="T38" s="80">
        <v>465969</v>
      </c>
      <c r="U38" s="80">
        <v>27255</v>
      </c>
      <c r="V38" s="80">
        <v>627417</v>
      </c>
      <c r="W38" s="80">
        <v>0</v>
      </c>
      <c r="X38" s="80">
        <v>5615837</v>
      </c>
      <c r="Y38" s="80">
        <v>476</v>
      </c>
      <c r="Z38" s="80">
        <v>0</v>
      </c>
      <c r="AA38" s="80">
        <v>7274</v>
      </c>
      <c r="AB38" s="81">
        <v>0</v>
      </c>
    </row>
    <row r="39" spans="1:28" ht="15" customHeight="1" x14ac:dyDescent="0.25">
      <c r="A39" s="7"/>
      <c r="B39" s="82" t="s">
        <v>193</v>
      </c>
      <c r="AB39" s="81"/>
    </row>
    <row r="40" spans="1:28" ht="15" customHeight="1" x14ac:dyDescent="0.25">
      <c r="A40" s="7"/>
      <c r="B40" s="79" t="s">
        <v>211</v>
      </c>
      <c r="C40" s="80">
        <v>337974</v>
      </c>
      <c r="D40" s="80">
        <v>7447851</v>
      </c>
      <c r="E40" s="80">
        <v>0</v>
      </c>
      <c r="F40" s="80">
        <v>37423</v>
      </c>
      <c r="G40" s="80">
        <v>1263571</v>
      </c>
      <c r="H40" s="80">
        <v>0</v>
      </c>
      <c r="I40" s="80">
        <v>1100</v>
      </c>
      <c r="J40" s="80">
        <v>182231</v>
      </c>
      <c r="K40" s="80">
        <v>229712</v>
      </c>
      <c r="L40" s="80">
        <v>121706</v>
      </c>
      <c r="M40" s="80">
        <v>1952681</v>
      </c>
      <c r="N40" s="80">
        <v>217</v>
      </c>
      <c r="O40" s="80">
        <v>72492</v>
      </c>
      <c r="P40" s="80">
        <v>604803</v>
      </c>
      <c r="Q40" s="80">
        <v>4352674</v>
      </c>
      <c r="R40" s="80">
        <v>24999</v>
      </c>
      <c r="S40" s="80">
        <v>9023066</v>
      </c>
      <c r="T40" s="80">
        <v>195581</v>
      </c>
      <c r="U40" s="80">
        <v>0</v>
      </c>
      <c r="V40" s="80">
        <v>1230451</v>
      </c>
      <c r="W40" s="80">
        <v>0</v>
      </c>
      <c r="X40" s="80">
        <v>1272477</v>
      </c>
      <c r="Y40" s="80">
        <v>35482</v>
      </c>
      <c r="Z40" s="80">
        <v>0</v>
      </c>
      <c r="AA40" s="80">
        <v>186968</v>
      </c>
      <c r="AB40" s="81">
        <v>0</v>
      </c>
    </row>
    <row r="41" spans="1:28" ht="15" customHeight="1" x14ac:dyDescent="0.25">
      <c r="A41" s="7"/>
      <c r="B41" s="82" t="s">
        <v>195</v>
      </c>
      <c r="AB41" s="81"/>
    </row>
    <row r="42" spans="1:28" ht="15" customHeight="1" x14ac:dyDescent="0.25">
      <c r="A42" s="7"/>
      <c r="B42" s="79" t="s">
        <v>212</v>
      </c>
      <c r="C42" s="80">
        <v>12680</v>
      </c>
      <c r="D42" s="80">
        <v>105648</v>
      </c>
      <c r="E42" s="80">
        <v>24</v>
      </c>
      <c r="F42" s="80">
        <v>1520</v>
      </c>
      <c r="G42" s="80">
        <v>2489556</v>
      </c>
      <c r="H42" s="80">
        <v>1286</v>
      </c>
      <c r="I42" s="80">
        <v>253</v>
      </c>
      <c r="J42" s="80">
        <v>18379</v>
      </c>
      <c r="K42" s="80">
        <v>0</v>
      </c>
      <c r="L42" s="80">
        <v>0</v>
      </c>
      <c r="M42" s="80">
        <v>0</v>
      </c>
      <c r="N42" s="80">
        <v>32001</v>
      </c>
      <c r="O42" s="80">
        <v>0</v>
      </c>
      <c r="P42" s="80">
        <v>463083</v>
      </c>
      <c r="Q42" s="80">
        <v>101773</v>
      </c>
      <c r="R42" s="80">
        <v>179</v>
      </c>
      <c r="S42" s="80">
        <v>79339</v>
      </c>
      <c r="T42" s="80">
        <v>18860</v>
      </c>
      <c r="U42" s="80">
        <v>6419</v>
      </c>
      <c r="V42" s="80">
        <v>3176</v>
      </c>
      <c r="W42" s="80">
        <v>0</v>
      </c>
      <c r="X42" s="80">
        <v>453972</v>
      </c>
      <c r="Y42" s="80">
        <v>1427</v>
      </c>
      <c r="Z42" s="80">
        <v>0</v>
      </c>
      <c r="AA42" s="80">
        <v>0</v>
      </c>
      <c r="AB42" s="81">
        <v>0</v>
      </c>
    </row>
    <row r="43" spans="1:28" ht="15" customHeight="1" x14ac:dyDescent="0.25">
      <c r="A43" s="7"/>
      <c r="B43" s="82" t="s">
        <v>197</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1"/>
    </row>
    <row r="44" spans="1:28" ht="15" customHeight="1" x14ac:dyDescent="0.25">
      <c r="A44" s="7"/>
      <c r="B44" s="79" t="s">
        <v>213</v>
      </c>
      <c r="C44" s="80">
        <v>0</v>
      </c>
      <c r="D44" s="80">
        <v>347601</v>
      </c>
      <c r="E44" s="80">
        <v>0</v>
      </c>
      <c r="F44" s="80">
        <v>8123</v>
      </c>
      <c r="G44" s="80">
        <v>4077</v>
      </c>
      <c r="H44" s="80">
        <v>0</v>
      </c>
      <c r="I44" s="80">
        <v>0</v>
      </c>
      <c r="J44" s="80">
        <v>160965</v>
      </c>
      <c r="K44" s="80">
        <v>0</v>
      </c>
      <c r="L44" s="80">
        <v>14829</v>
      </c>
      <c r="M44" s="80">
        <v>433211</v>
      </c>
      <c r="N44" s="80">
        <v>10834</v>
      </c>
      <c r="O44" s="80">
        <v>11271</v>
      </c>
      <c r="P44" s="80">
        <v>0</v>
      </c>
      <c r="Q44" s="80">
        <v>1271322</v>
      </c>
      <c r="R44" s="80">
        <v>98952</v>
      </c>
      <c r="S44" s="80">
        <v>1653769</v>
      </c>
      <c r="T44" s="80">
        <v>30819</v>
      </c>
      <c r="U44" s="80">
        <v>0</v>
      </c>
      <c r="V44" s="80">
        <v>20504</v>
      </c>
      <c r="W44" s="80">
        <v>0</v>
      </c>
      <c r="X44" s="80">
        <v>0</v>
      </c>
      <c r="Y44" s="80">
        <v>0</v>
      </c>
      <c r="Z44" s="80">
        <v>0</v>
      </c>
      <c r="AA44" s="80">
        <v>0</v>
      </c>
      <c r="AB44" s="81">
        <v>0</v>
      </c>
    </row>
    <row r="45" spans="1:28" ht="15" customHeight="1" x14ac:dyDescent="0.25">
      <c r="A45" s="7"/>
      <c r="B45" s="82" t="s">
        <v>199</v>
      </c>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1"/>
    </row>
    <row r="46" spans="1:28" ht="15" customHeight="1" x14ac:dyDescent="0.25">
      <c r="A46" s="7"/>
      <c r="B46" s="79" t="s">
        <v>214</v>
      </c>
      <c r="C46" s="80">
        <v>0</v>
      </c>
      <c r="D46" s="80">
        <v>-98971</v>
      </c>
      <c r="E46" s="80">
        <v>0</v>
      </c>
      <c r="F46" s="80">
        <v>-422</v>
      </c>
      <c r="G46" s="80">
        <v>-379443</v>
      </c>
      <c r="H46" s="80">
        <v>-29</v>
      </c>
      <c r="I46" s="80">
        <v>-19</v>
      </c>
      <c r="J46" s="80">
        <v>0</v>
      </c>
      <c r="K46" s="80">
        <v>-17006</v>
      </c>
      <c r="L46" s="80">
        <v>-6382</v>
      </c>
      <c r="M46" s="80">
        <v>-300746</v>
      </c>
      <c r="N46" s="80">
        <v>-12829</v>
      </c>
      <c r="O46" s="80">
        <v>-3448</v>
      </c>
      <c r="P46" s="80">
        <v>-71446</v>
      </c>
      <c r="Q46" s="80">
        <v>-91157</v>
      </c>
      <c r="R46" s="80">
        <v>0</v>
      </c>
      <c r="S46" s="80">
        <v>-369173</v>
      </c>
      <c r="T46" s="80">
        <v>-8031</v>
      </c>
      <c r="U46" s="80">
        <v>-774</v>
      </c>
      <c r="V46" s="80">
        <v>-2454</v>
      </c>
      <c r="W46" s="80">
        <v>0</v>
      </c>
      <c r="X46" s="80">
        <v>-92822</v>
      </c>
      <c r="Y46" s="80">
        <v>0</v>
      </c>
      <c r="Z46" s="80">
        <v>0</v>
      </c>
      <c r="AA46" s="80">
        <v>0</v>
      </c>
      <c r="AB46" s="81">
        <v>0</v>
      </c>
    </row>
    <row r="47" spans="1:28" ht="15" customHeight="1" x14ac:dyDescent="0.25">
      <c r="A47" s="7"/>
      <c r="B47" s="82" t="s">
        <v>215</v>
      </c>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1"/>
    </row>
    <row r="48" spans="1:28" s="1" customFormat="1" ht="15" customHeight="1" x14ac:dyDescent="0.25">
      <c r="A48" s="7" t="s">
        <v>14</v>
      </c>
      <c r="B48" s="10" t="s">
        <v>216</v>
      </c>
      <c r="C48" s="75">
        <v>1178980</v>
      </c>
      <c r="D48" s="75">
        <v>1145354</v>
      </c>
      <c r="E48" s="75">
        <v>33822</v>
      </c>
      <c r="F48" s="75">
        <v>48569</v>
      </c>
      <c r="G48" s="75">
        <v>1268991</v>
      </c>
      <c r="H48" s="75">
        <v>8001</v>
      </c>
      <c r="I48" s="75">
        <v>0</v>
      </c>
      <c r="J48" s="75">
        <v>558</v>
      </c>
      <c r="K48" s="75">
        <v>665217</v>
      </c>
      <c r="L48" s="75">
        <v>3400</v>
      </c>
      <c r="M48" s="75">
        <v>302593</v>
      </c>
      <c r="N48" s="75">
        <v>13040</v>
      </c>
      <c r="O48" s="75">
        <v>19453</v>
      </c>
      <c r="P48" s="75">
        <v>191</v>
      </c>
      <c r="Q48" s="75">
        <v>780988</v>
      </c>
      <c r="R48" s="75">
        <v>0</v>
      </c>
      <c r="S48" s="75">
        <v>3645595</v>
      </c>
      <c r="T48" s="75">
        <v>40941</v>
      </c>
      <c r="U48" s="75">
        <v>141596</v>
      </c>
      <c r="V48" s="75">
        <v>197962</v>
      </c>
      <c r="W48" s="75">
        <v>0</v>
      </c>
      <c r="X48" s="75">
        <v>1836610</v>
      </c>
      <c r="Y48" s="75">
        <v>86884</v>
      </c>
      <c r="Z48" s="75">
        <v>7742439</v>
      </c>
      <c r="AA48" s="75">
        <v>253119</v>
      </c>
      <c r="AB48" s="76">
        <v>0</v>
      </c>
    </row>
    <row r="49" spans="1:28" s="1" customFormat="1" ht="15" customHeight="1" x14ac:dyDescent="0.25">
      <c r="A49" s="7"/>
      <c r="B49" s="12" t="s">
        <v>217</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6"/>
    </row>
    <row r="50" spans="1:28" ht="15" customHeight="1" x14ac:dyDescent="0.25">
      <c r="A50" s="7"/>
      <c r="B50" s="79" t="s">
        <v>218</v>
      </c>
      <c r="C50" s="80">
        <v>0</v>
      </c>
      <c r="D50" s="80">
        <v>0</v>
      </c>
      <c r="E50" s="80">
        <v>0</v>
      </c>
      <c r="F50" s="80">
        <v>0</v>
      </c>
      <c r="G50" s="80">
        <v>0</v>
      </c>
      <c r="H50" s="80">
        <v>0</v>
      </c>
      <c r="I50" s="80">
        <v>0</v>
      </c>
      <c r="J50" s="80">
        <v>0</v>
      </c>
      <c r="K50" s="80">
        <v>0</v>
      </c>
      <c r="L50" s="80">
        <v>0</v>
      </c>
      <c r="M50" s="80">
        <v>0</v>
      </c>
      <c r="N50" s="80">
        <v>0</v>
      </c>
      <c r="O50" s="80">
        <v>0</v>
      </c>
      <c r="P50" s="80">
        <v>0</v>
      </c>
      <c r="Q50" s="80">
        <v>2</v>
      </c>
      <c r="R50" s="80">
        <v>0</v>
      </c>
      <c r="S50" s="80">
        <v>150000</v>
      </c>
      <c r="T50" s="80">
        <v>0</v>
      </c>
      <c r="U50" s="80">
        <v>0</v>
      </c>
      <c r="V50" s="80">
        <v>0</v>
      </c>
      <c r="W50" s="80">
        <v>0</v>
      </c>
      <c r="X50" s="80">
        <v>0</v>
      </c>
      <c r="Y50" s="80">
        <v>30591</v>
      </c>
      <c r="Z50" s="80">
        <v>0</v>
      </c>
      <c r="AA50" s="80">
        <v>0</v>
      </c>
      <c r="AB50" s="81">
        <v>0</v>
      </c>
    </row>
    <row r="51" spans="1:28" ht="15" customHeight="1" x14ac:dyDescent="0.25">
      <c r="A51" s="7"/>
      <c r="B51" s="82" t="s">
        <v>219</v>
      </c>
      <c r="AB51" s="81"/>
    </row>
    <row r="52" spans="1:28" ht="15" customHeight="1" x14ac:dyDescent="0.25">
      <c r="A52" s="7"/>
      <c r="B52" s="79" t="s">
        <v>220</v>
      </c>
      <c r="C52" s="80">
        <v>381818</v>
      </c>
      <c r="D52" s="80">
        <v>462203</v>
      </c>
      <c r="E52" s="80">
        <v>15000</v>
      </c>
      <c r="F52" s="80">
        <v>48569</v>
      </c>
      <c r="G52" s="80">
        <v>260450</v>
      </c>
      <c r="H52" s="80">
        <v>8001</v>
      </c>
      <c r="I52" s="80">
        <v>0</v>
      </c>
      <c r="J52" s="80">
        <v>503</v>
      </c>
      <c r="K52" s="80">
        <v>657258</v>
      </c>
      <c r="L52" s="80">
        <v>3400</v>
      </c>
      <c r="M52" s="80">
        <v>19251</v>
      </c>
      <c r="N52" s="80">
        <v>0</v>
      </c>
      <c r="O52" s="80">
        <v>0</v>
      </c>
      <c r="P52" s="80">
        <v>59</v>
      </c>
      <c r="Q52" s="80">
        <v>20729</v>
      </c>
      <c r="R52" s="80">
        <v>0</v>
      </c>
      <c r="S52" s="80">
        <v>357304</v>
      </c>
      <c r="T52" s="80">
        <v>4288</v>
      </c>
      <c r="U52" s="80">
        <v>133999</v>
      </c>
      <c r="V52" s="80">
        <v>184954</v>
      </c>
      <c r="W52" s="80">
        <v>0</v>
      </c>
      <c r="X52" s="80">
        <v>1020979</v>
      </c>
      <c r="Y52" s="80">
        <v>9573</v>
      </c>
      <c r="Z52" s="80">
        <v>0</v>
      </c>
      <c r="AA52" s="80">
        <v>110000</v>
      </c>
      <c r="AB52" s="81">
        <v>0</v>
      </c>
    </row>
    <row r="53" spans="1:28" ht="15" customHeight="1" x14ac:dyDescent="0.25">
      <c r="A53" s="7"/>
      <c r="B53" s="82" t="s">
        <v>153</v>
      </c>
      <c r="AB53" s="81"/>
    </row>
    <row r="54" spans="1:28" ht="15" customHeight="1" x14ac:dyDescent="0.25">
      <c r="A54" s="7"/>
      <c r="B54" s="79" t="s">
        <v>221</v>
      </c>
      <c r="C54" s="80">
        <v>754054</v>
      </c>
      <c r="D54" s="80">
        <v>80044</v>
      </c>
      <c r="E54" s="80">
        <v>0</v>
      </c>
      <c r="F54" s="80">
        <v>0</v>
      </c>
      <c r="G54" s="80">
        <v>32174</v>
      </c>
      <c r="H54" s="80">
        <v>0</v>
      </c>
      <c r="I54" s="80">
        <v>0</v>
      </c>
      <c r="J54" s="80">
        <v>55</v>
      </c>
      <c r="K54" s="80">
        <v>0</v>
      </c>
      <c r="L54" s="80">
        <v>0</v>
      </c>
      <c r="M54" s="80">
        <v>295782</v>
      </c>
      <c r="N54" s="80">
        <v>12840</v>
      </c>
      <c r="O54" s="80">
        <v>0</v>
      </c>
      <c r="P54" s="80">
        <v>130</v>
      </c>
      <c r="Q54" s="80">
        <v>157051</v>
      </c>
      <c r="R54" s="80">
        <v>0</v>
      </c>
      <c r="S54" s="80">
        <v>2135613</v>
      </c>
      <c r="T54" s="80">
        <v>0</v>
      </c>
      <c r="U54" s="80">
        <v>7571</v>
      </c>
      <c r="V54" s="80">
        <v>10048</v>
      </c>
      <c r="W54" s="80">
        <v>0</v>
      </c>
      <c r="X54" s="80">
        <v>22212</v>
      </c>
      <c r="Y54" s="80">
        <v>0</v>
      </c>
      <c r="Z54" s="80">
        <v>0</v>
      </c>
      <c r="AA54" s="80">
        <v>141192</v>
      </c>
      <c r="AB54" s="81">
        <v>0</v>
      </c>
    </row>
    <row r="55" spans="1:28" ht="15" customHeight="1" x14ac:dyDescent="0.25">
      <c r="A55" s="7"/>
      <c r="B55" s="82" t="s">
        <v>222</v>
      </c>
      <c r="AB55" s="81"/>
    </row>
    <row r="56" spans="1:28" ht="15" customHeight="1" x14ac:dyDescent="0.25">
      <c r="A56" s="7"/>
      <c r="B56" s="79" t="s">
        <v>223</v>
      </c>
      <c r="C56" s="80">
        <v>43108</v>
      </c>
      <c r="D56" s="80">
        <v>531672</v>
      </c>
      <c r="E56" s="80">
        <v>18824</v>
      </c>
      <c r="F56" s="80">
        <v>0</v>
      </c>
      <c r="G56" s="80">
        <v>992834</v>
      </c>
      <c r="H56" s="80">
        <v>0</v>
      </c>
      <c r="I56" s="80">
        <v>0</v>
      </c>
      <c r="J56" s="80">
        <v>0</v>
      </c>
      <c r="K56" s="80">
        <v>1830</v>
      </c>
      <c r="L56" s="80">
        <v>0</v>
      </c>
      <c r="M56" s="80">
        <v>10794</v>
      </c>
      <c r="N56" s="80">
        <v>200</v>
      </c>
      <c r="O56" s="80">
        <v>19453</v>
      </c>
      <c r="P56" s="80">
        <v>2</v>
      </c>
      <c r="Q56" s="80">
        <v>603451</v>
      </c>
      <c r="R56" s="80">
        <v>0</v>
      </c>
      <c r="S56" s="80">
        <v>875769</v>
      </c>
      <c r="T56" s="80">
        <v>36653</v>
      </c>
      <c r="U56" s="80">
        <v>26</v>
      </c>
      <c r="V56" s="80">
        <v>2960</v>
      </c>
      <c r="W56" s="80">
        <v>0</v>
      </c>
      <c r="X56" s="80">
        <v>793419</v>
      </c>
      <c r="Y56" s="80">
        <v>46720</v>
      </c>
      <c r="Z56" s="80">
        <v>0</v>
      </c>
      <c r="AA56" s="80">
        <v>1927</v>
      </c>
      <c r="AB56" s="81">
        <v>0</v>
      </c>
    </row>
    <row r="57" spans="1:28" ht="15" customHeight="1" x14ac:dyDescent="0.25">
      <c r="A57" s="7"/>
      <c r="B57" s="82" t="s">
        <v>224</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1"/>
    </row>
    <row r="58" spans="1:28" ht="15" customHeight="1" x14ac:dyDescent="0.25">
      <c r="A58" s="7"/>
      <c r="B58" s="79" t="s">
        <v>225</v>
      </c>
      <c r="C58" s="80">
        <v>0</v>
      </c>
      <c r="D58" s="80">
        <v>71740</v>
      </c>
      <c r="E58" s="80">
        <v>0</v>
      </c>
      <c r="F58" s="80">
        <v>0</v>
      </c>
      <c r="G58" s="80">
        <v>0</v>
      </c>
      <c r="H58" s="80">
        <v>0</v>
      </c>
      <c r="I58" s="80">
        <v>0</v>
      </c>
      <c r="J58" s="80">
        <v>0</v>
      </c>
      <c r="K58" s="80">
        <v>6129</v>
      </c>
      <c r="L58" s="80">
        <v>0</v>
      </c>
      <c r="M58" s="80">
        <v>32506</v>
      </c>
      <c r="N58" s="80">
        <v>0</v>
      </c>
      <c r="O58" s="80">
        <v>0</v>
      </c>
      <c r="P58" s="80">
        <v>0</v>
      </c>
      <c r="Q58" s="80">
        <v>0</v>
      </c>
      <c r="R58" s="80">
        <v>0</v>
      </c>
      <c r="S58" s="80">
        <v>140882</v>
      </c>
      <c r="T58" s="80">
        <v>0</v>
      </c>
      <c r="U58" s="80">
        <v>0</v>
      </c>
      <c r="V58" s="80">
        <v>0</v>
      </c>
      <c r="W58" s="80">
        <v>0</v>
      </c>
      <c r="X58" s="80">
        <v>0</v>
      </c>
      <c r="Y58" s="80">
        <v>0</v>
      </c>
      <c r="Z58" s="80">
        <v>0</v>
      </c>
      <c r="AA58" s="80">
        <v>0</v>
      </c>
      <c r="AB58" s="81">
        <v>0</v>
      </c>
    </row>
    <row r="59" spans="1:28" ht="15" customHeight="1" x14ac:dyDescent="0.25">
      <c r="A59" s="7"/>
      <c r="B59" s="82" t="s">
        <v>226</v>
      </c>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1"/>
    </row>
    <row r="60" spans="1:28" ht="15" customHeight="1" x14ac:dyDescent="0.25">
      <c r="A60" s="7"/>
      <c r="B60" s="79" t="s">
        <v>227</v>
      </c>
      <c r="C60" s="80">
        <v>0</v>
      </c>
      <c r="D60" s="80">
        <v>-305</v>
      </c>
      <c r="E60" s="80">
        <v>-2</v>
      </c>
      <c r="F60" s="80">
        <v>0</v>
      </c>
      <c r="G60" s="80">
        <v>-16467</v>
      </c>
      <c r="H60" s="80">
        <v>0</v>
      </c>
      <c r="I60" s="80">
        <v>0</v>
      </c>
      <c r="J60" s="80">
        <v>0</v>
      </c>
      <c r="K60" s="80">
        <v>0</v>
      </c>
      <c r="L60" s="80">
        <v>0</v>
      </c>
      <c r="M60" s="80">
        <v>-55740</v>
      </c>
      <c r="N60" s="80">
        <v>0</v>
      </c>
      <c r="O60" s="80">
        <v>0</v>
      </c>
      <c r="P60" s="80">
        <v>0</v>
      </c>
      <c r="Q60" s="80">
        <v>-245</v>
      </c>
      <c r="R60" s="80">
        <v>0</v>
      </c>
      <c r="S60" s="80">
        <v>-13973</v>
      </c>
      <c r="T60" s="80">
        <v>0</v>
      </c>
      <c r="U60" s="80">
        <v>0</v>
      </c>
      <c r="V60" s="80">
        <v>0</v>
      </c>
      <c r="W60" s="80">
        <v>0</v>
      </c>
      <c r="X60" s="80">
        <v>0</v>
      </c>
      <c r="Y60" s="80">
        <v>0</v>
      </c>
      <c r="Z60" s="80">
        <v>0</v>
      </c>
      <c r="AA60" s="80">
        <v>0</v>
      </c>
      <c r="AB60" s="81">
        <v>0</v>
      </c>
    </row>
    <row r="61" spans="1:28" ht="15" customHeight="1" x14ac:dyDescent="0.25">
      <c r="A61" s="7"/>
      <c r="B61" s="82" t="s">
        <v>215</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1"/>
    </row>
    <row r="62" spans="1:28" s="1" customFormat="1" ht="15" customHeight="1" x14ac:dyDescent="0.25">
      <c r="A62" s="7" t="s">
        <v>15</v>
      </c>
      <c r="B62" s="10" t="s">
        <v>228</v>
      </c>
      <c r="C62" s="75">
        <v>3463829</v>
      </c>
      <c r="D62" s="75">
        <v>21543072</v>
      </c>
      <c r="E62" s="75">
        <v>0</v>
      </c>
      <c r="F62" s="75">
        <v>51438</v>
      </c>
      <c r="G62" s="75">
        <v>36760931</v>
      </c>
      <c r="H62" s="75">
        <v>16563</v>
      </c>
      <c r="I62" s="75">
        <v>1636543</v>
      </c>
      <c r="J62" s="75">
        <v>136158</v>
      </c>
      <c r="K62" s="75">
        <v>114527</v>
      </c>
      <c r="L62" s="75">
        <v>178130</v>
      </c>
      <c r="M62" s="75">
        <v>6830774</v>
      </c>
      <c r="N62" s="75">
        <v>94921</v>
      </c>
      <c r="O62" s="75">
        <v>423214</v>
      </c>
      <c r="P62" s="75">
        <v>7309835</v>
      </c>
      <c r="Q62" s="75">
        <v>14655839</v>
      </c>
      <c r="R62" s="75">
        <v>76961</v>
      </c>
      <c r="S62" s="75">
        <v>55200604</v>
      </c>
      <c r="T62" s="75">
        <v>390504</v>
      </c>
      <c r="U62" s="75">
        <v>4646569</v>
      </c>
      <c r="V62" s="75">
        <v>5458783</v>
      </c>
      <c r="W62" s="75">
        <v>820824</v>
      </c>
      <c r="X62" s="75">
        <v>25624330</v>
      </c>
      <c r="Y62" s="75">
        <v>364697</v>
      </c>
      <c r="Z62" s="75">
        <v>6182098</v>
      </c>
      <c r="AA62" s="75">
        <v>336479</v>
      </c>
      <c r="AB62" s="76">
        <v>0</v>
      </c>
    </row>
    <row r="63" spans="1:28" s="1" customFormat="1" ht="15" customHeight="1" x14ac:dyDescent="0.25">
      <c r="A63" s="7"/>
      <c r="B63" s="12" t="s">
        <v>229</v>
      </c>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6"/>
    </row>
    <row r="64" spans="1:28" ht="15" customHeight="1" x14ac:dyDescent="0.25">
      <c r="A64" s="7"/>
      <c r="B64" s="79" t="s">
        <v>230</v>
      </c>
      <c r="C64" s="85">
        <v>2921044</v>
      </c>
      <c r="D64" s="85">
        <v>13503694</v>
      </c>
      <c r="E64" s="85">
        <v>0</v>
      </c>
      <c r="F64" s="85">
        <v>49402</v>
      </c>
      <c r="G64" s="85">
        <v>35395891</v>
      </c>
      <c r="H64" s="85">
        <v>16525</v>
      </c>
      <c r="I64" s="85">
        <v>1715850</v>
      </c>
      <c r="J64" s="85">
        <v>22551</v>
      </c>
      <c r="K64" s="85">
        <v>34882</v>
      </c>
      <c r="L64" s="85">
        <v>129557</v>
      </c>
      <c r="M64" s="85">
        <v>3032876</v>
      </c>
      <c r="N64" s="85">
        <v>97112</v>
      </c>
      <c r="O64" s="85">
        <v>263518</v>
      </c>
      <c r="P64" s="85">
        <v>7240547</v>
      </c>
      <c r="Q64" s="85">
        <v>11065075</v>
      </c>
      <c r="R64" s="85">
        <v>77360</v>
      </c>
      <c r="S64" s="85">
        <v>46955717</v>
      </c>
      <c r="T64" s="85">
        <v>409558</v>
      </c>
      <c r="U64" s="85">
        <v>4280459</v>
      </c>
      <c r="V64" s="85">
        <v>5093817</v>
      </c>
      <c r="W64" s="85">
        <v>416539</v>
      </c>
      <c r="X64" s="85">
        <v>21125653</v>
      </c>
      <c r="Y64" s="85">
        <v>364697</v>
      </c>
      <c r="Z64" s="85">
        <v>0</v>
      </c>
      <c r="AA64" s="85">
        <v>327503</v>
      </c>
      <c r="AB64" s="81">
        <v>0</v>
      </c>
    </row>
    <row r="65" spans="1:28" ht="15" customHeight="1" x14ac:dyDescent="0.25">
      <c r="A65" s="7"/>
      <c r="B65" s="82" t="s">
        <v>231</v>
      </c>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1"/>
    </row>
    <row r="66" spans="1:28" ht="15" customHeight="1" x14ac:dyDescent="0.25">
      <c r="A66" s="7"/>
      <c r="B66" s="79" t="s">
        <v>232</v>
      </c>
      <c r="C66" s="80">
        <v>0</v>
      </c>
      <c r="D66" s="80">
        <v>7539822</v>
      </c>
      <c r="E66" s="80">
        <v>0</v>
      </c>
      <c r="F66" s="80">
        <v>0</v>
      </c>
      <c r="G66" s="80">
        <v>9153</v>
      </c>
      <c r="H66" s="80">
        <v>0</v>
      </c>
      <c r="I66" s="80">
        <v>0</v>
      </c>
      <c r="J66" s="80">
        <v>0</v>
      </c>
      <c r="K66" s="80">
        <v>7727</v>
      </c>
      <c r="L66" s="80">
        <v>19978</v>
      </c>
      <c r="M66" s="80">
        <v>3526474</v>
      </c>
      <c r="N66" s="80">
        <v>0</v>
      </c>
      <c r="O66" s="80">
        <v>159473</v>
      </c>
      <c r="P66" s="80">
        <v>0</v>
      </c>
      <c r="Q66" s="80">
        <v>3089690</v>
      </c>
      <c r="R66" s="80">
        <v>0</v>
      </c>
      <c r="S66" s="80">
        <v>4496807</v>
      </c>
      <c r="T66" s="80">
        <v>0</v>
      </c>
      <c r="U66" s="80">
        <v>0</v>
      </c>
      <c r="V66" s="80">
        <v>0</v>
      </c>
      <c r="W66" s="80">
        <v>411902</v>
      </c>
      <c r="X66" s="80">
        <v>1927308</v>
      </c>
      <c r="Y66" s="80">
        <v>0</v>
      </c>
      <c r="Z66" s="80">
        <v>0</v>
      </c>
      <c r="AA66" s="80">
        <v>0</v>
      </c>
      <c r="AB66" s="81">
        <v>0</v>
      </c>
    </row>
    <row r="67" spans="1:28" ht="15" customHeight="1" x14ac:dyDescent="0.25">
      <c r="A67" s="7"/>
      <c r="B67" s="82" t="s">
        <v>233</v>
      </c>
      <c r="AB67" s="81"/>
    </row>
    <row r="68" spans="1:28" ht="15" customHeight="1" x14ac:dyDescent="0.25">
      <c r="A68" s="7"/>
      <c r="B68" s="79" t="s">
        <v>234</v>
      </c>
      <c r="C68" s="80">
        <v>592866</v>
      </c>
      <c r="D68" s="80">
        <v>353619</v>
      </c>
      <c r="E68" s="80">
        <v>0</v>
      </c>
      <c r="F68" s="80">
        <v>0</v>
      </c>
      <c r="G68" s="80">
        <v>2056074</v>
      </c>
      <c r="H68" s="80">
        <v>0</v>
      </c>
      <c r="I68" s="80">
        <v>0</v>
      </c>
      <c r="J68" s="80">
        <v>113605</v>
      </c>
      <c r="K68" s="80">
        <v>70702</v>
      </c>
      <c r="L68" s="80">
        <v>32475</v>
      </c>
      <c r="M68" s="80">
        <v>277227</v>
      </c>
      <c r="N68" s="80">
        <v>3224</v>
      </c>
      <c r="O68" s="80">
        <v>0</v>
      </c>
      <c r="P68" s="80">
        <v>235172</v>
      </c>
      <c r="Q68" s="80">
        <v>760372</v>
      </c>
      <c r="R68" s="80">
        <v>0</v>
      </c>
      <c r="S68" s="80">
        <v>4415182</v>
      </c>
      <c r="T68" s="80">
        <v>2649</v>
      </c>
      <c r="U68" s="80">
        <v>399521</v>
      </c>
      <c r="V68" s="80">
        <v>351981</v>
      </c>
      <c r="W68" s="80">
        <v>0</v>
      </c>
      <c r="X68" s="80">
        <v>2392838</v>
      </c>
      <c r="Y68" s="80">
        <v>0</v>
      </c>
      <c r="Z68" s="80">
        <v>0</v>
      </c>
      <c r="AA68" s="80">
        <v>0</v>
      </c>
      <c r="AB68" s="81">
        <v>0</v>
      </c>
    </row>
    <row r="69" spans="1:28" ht="15" customHeight="1" x14ac:dyDescent="0.25">
      <c r="A69" s="7"/>
      <c r="B69" s="82" t="s">
        <v>235</v>
      </c>
      <c r="L69" s="80"/>
      <c r="AB69" s="81"/>
    </row>
    <row r="70" spans="1:28" ht="15" customHeight="1" x14ac:dyDescent="0.25">
      <c r="A70" s="7"/>
      <c r="B70" s="79" t="s">
        <v>236</v>
      </c>
      <c r="C70" s="80">
        <v>125228</v>
      </c>
      <c r="D70" s="80">
        <v>979940</v>
      </c>
      <c r="E70" s="80">
        <v>0</v>
      </c>
      <c r="F70" s="80">
        <v>6885</v>
      </c>
      <c r="G70" s="80">
        <v>3886550</v>
      </c>
      <c r="H70" s="80">
        <v>514</v>
      </c>
      <c r="I70" s="80">
        <v>227165</v>
      </c>
      <c r="J70" s="80">
        <v>197</v>
      </c>
      <c r="K70" s="80">
        <v>69195</v>
      </c>
      <c r="L70" s="80">
        <v>36079</v>
      </c>
      <c r="M70" s="80">
        <v>1056409</v>
      </c>
      <c r="N70" s="80">
        <v>1242</v>
      </c>
      <c r="O70" s="80">
        <v>199166</v>
      </c>
      <c r="P70" s="80">
        <v>671650</v>
      </c>
      <c r="Q70" s="80">
        <v>1078448</v>
      </c>
      <c r="R70" s="80">
        <v>19576</v>
      </c>
      <c r="S70" s="80">
        <v>5053277</v>
      </c>
      <c r="T70" s="80">
        <v>13197</v>
      </c>
      <c r="U70" s="80">
        <v>283915</v>
      </c>
      <c r="V70" s="80">
        <v>329450</v>
      </c>
      <c r="W70" s="80">
        <v>53489</v>
      </c>
      <c r="X70" s="80">
        <v>1161558</v>
      </c>
      <c r="Y70" s="80">
        <v>0</v>
      </c>
      <c r="Z70" s="80">
        <v>0</v>
      </c>
      <c r="AA70" s="80">
        <v>32277</v>
      </c>
      <c r="AB70" s="81">
        <v>0</v>
      </c>
    </row>
    <row r="71" spans="1:28" ht="15" customHeight="1" x14ac:dyDescent="0.25">
      <c r="A71" s="7"/>
      <c r="B71" s="82" t="s">
        <v>237</v>
      </c>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1"/>
    </row>
    <row r="72" spans="1:28" ht="15" customHeight="1" x14ac:dyDescent="0.25">
      <c r="A72" s="7"/>
      <c r="B72" s="79" t="s">
        <v>238</v>
      </c>
      <c r="C72" s="80">
        <v>-175309</v>
      </c>
      <c r="D72" s="80">
        <v>-834003</v>
      </c>
      <c r="E72" s="80">
        <v>0</v>
      </c>
      <c r="F72" s="80">
        <v>-4849</v>
      </c>
      <c r="G72" s="80">
        <v>-4586737</v>
      </c>
      <c r="H72" s="80">
        <v>-476</v>
      </c>
      <c r="I72" s="80">
        <v>-306472</v>
      </c>
      <c r="J72" s="80">
        <v>-195</v>
      </c>
      <c r="K72" s="80">
        <v>-67979</v>
      </c>
      <c r="L72" s="80">
        <v>-39959</v>
      </c>
      <c r="M72" s="80">
        <v>-1062212</v>
      </c>
      <c r="N72" s="80">
        <v>-6657</v>
      </c>
      <c r="O72" s="80">
        <v>-198943</v>
      </c>
      <c r="P72" s="80">
        <v>-837534</v>
      </c>
      <c r="Q72" s="80">
        <v>-1337746</v>
      </c>
      <c r="R72" s="80">
        <v>-19975</v>
      </c>
      <c r="S72" s="80">
        <v>-5720379</v>
      </c>
      <c r="T72" s="80">
        <v>-34900</v>
      </c>
      <c r="U72" s="80">
        <v>-317326</v>
      </c>
      <c r="V72" s="80">
        <v>-316465</v>
      </c>
      <c r="W72" s="80">
        <v>-61106</v>
      </c>
      <c r="X72" s="80">
        <v>-983027</v>
      </c>
      <c r="Y72" s="80">
        <v>0</v>
      </c>
      <c r="Z72" s="80">
        <v>-664895</v>
      </c>
      <c r="AA72" s="80">
        <v>-23301</v>
      </c>
      <c r="AB72" s="81">
        <v>0</v>
      </c>
    </row>
    <row r="73" spans="1:28" ht="15" customHeight="1" x14ac:dyDescent="0.25">
      <c r="A73" s="7"/>
      <c r="B73" s="82" t="s">
        <v>42</v>
      </c>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1"/>
    </row>
    <row r="74" spans="1:28" s="1" customFormat="1" ht="15" customHeight="1" x14ac:dyDescent="0.25">
      <c r="A74" s="7" t="s">
        <v>16</v>
      </c>
      <c r="B74" s="10" t="s">
        <v>239</v>
      </c>
      <c r="C74" s="75">
        <v>0</v>
      </c>
      <c r="D74" s="75">
        <v>0</v>
      </c>
      <c r="E74" s="75">
        <v>0</v>
      </c>
      <c r="F74" s="75">
        <v>0</v>
      </c>
      <c r="G74" s="75">
        <v>2311181</v>
      </c>
      <c r="H74" s="75">
        <v>0</v>
      </c>
      <c r="I74" s="75">
        <v>28351</v>
      </c>
      <c r="J74" s="75">
        <v>0</v>
      </c>
      <c r="K74" s="75">
        <v>0</v>
      </c>
      <c r="L74" s="75">
        <v>77280</v>
      </c>
      <c r="M74" s="75">
        <v>5461</v>
      </c>
      <c r="N74" s="75">
        <v>0</v>
      </c>
      <c r="O74" s="75">
        <v>0</v>
      </c>
      <c r="P74" s="75">
        <v>139582</v>
      </c>
      <c r="Q74" s="75">
        <v>17333</v>
      </c>
      <c r="R74" s="75">
        <v>0</v>
      </c>
      <c r="S74" s="75">
        <v>0</v>
      </c>
      <c r="T74" s="75">
        <v>0</v>
      </c>
      <c r="U74" s="75">
        <v>0</v>
      </c>
      <c r="V74" s="75">
        <v>0</v>
      </c>
      <c r="W74" s="75">
        <v>473799</v>
      </c>
      <c r="X74" s="75">
        <v>0</v>
      </c>
      <c r="Y74" s="75">
        <v>0</v>
      </c>
      <c r="Z74" s="75">
        <v>0</v>
      </c>
      <c r="AA74" s="75">
        <v>0</v>
      </c>
      <c r="AB74" s="76">
        <v>0</v>
      </c>
    </row>
    <row r="75" spans="1:28" s="1" customFormat="1" ht="15" customHeight="1" x14ac:dyDescent="0.25">
      <c r="A75" s="7"/>
      <c r="B75" s="12" t="s">
        <v>240</v>
      </c>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6"/>
    </row>
    <row r="76" spans="1:28" ht="15" customHeight="1" x14ac:dyDescent="0.25">
      <c r="A76" s="7"/>
      <c r="B76" s="79" t="s">
        <v>241</v>
      </c>
      <c r="C76" s="80">
        <v>0</v>
      </c>
      <c r="D76" s="80">
        <v>0</v>
      </c>
      <c r="E76" s="80">
        <v>0</v>
      </c>
      <c r="F76" s="80">
        <v>0</v>
      </c>
      <c r="G76" s="80">
        <v>1917366</v>
      </c>
      <c r="H76" s="80">
        <v>0</v>
      </c>
      <c r="I76" s="80">
        <v>0</v>
      </c>
      <c r="J76" s="80">
        <v>0</v>
      </c>
      <c r="K76" s="80">
        <v>0</v>
      </c>
      <c r="L76" s="80">
        <v>58589</v>
      </c>
      <c r="M76" s="80">
        <v>0</v>
      </c>
      <c r="N76" s="80">
        <v>0</v>
      </c>
      <c r="O76" s="80">
        <v>0</v>
      </c>
      <c r="P76" s="80">
        <v>139582</v>
      </c>
      <c r="Q76" s="80">
        <v>17333</v>
      </c>
      <c r="R76" s="80">
        <v>0</v>
      </c>
      <c r="S76" s="80">
        <v>0</v>
      </c>
      <c r="T76" s="80">
        <v>0</v>
      </c>
      <c r="U76" s="80">
        <v>0</v>
      </c>
      <c r="V76" s="80">
        <v>0</v>
      </c>
      <c r="W76" s="80">
        <v>0</v>
      </c>
      <c r="X76" s="80">
        <v>0</v>
      </c>
      <c r="Y76" s="80">
        <v>0</v>
      </c>
      <c r="Z76" s="80">
        <v>0</v>
      </c>
      <c r="AA76" s="80">
        <v>0</v>
      </c>
      <c r="AB76" s="81">
        <v>0</v>
      </c>
    </row>
    <row r="77" spans="1:28" ht="15" customHeight="1" x14ac:dyDescent="0.25">
      <c r="A77" s="7"/>
      <c r="B77" s="82" t="s">
        <v>193</v>
      </c>
      <c r="L77" s="80"/>
      <c r="AB77" s="81"/>
    </row>
    <row r="78" spans="1:28" ht="15" customHeight="1" x14ac:dyDescent="0.25">
      <c r="A78" s="7"/>
      <c r="B78" s="79" t="s">
        <v>242</v>
      </c>
      <c r="C78" s="80">
        <v>0</v>
      </c>
      <c r="D78" s="80">
        <v>0</v>
      </c>
      <c r="E78" s="80">
        <v>0</v>
      </c>
      <c r="F78" s="80">
        <v>0</v>
      </c>
      <c r="G78" s="80">
        <v>393815</v>
      </c>
      <c r="H78" s="80">
        <v>0</v>
      </c>
      <c r="I78" s="80">
        <v>28351</v>
      </c>
      <c r="J78" s="80">
        <v>0</v>
      </c>
      <c r="K78" s="80">
        <v>0</v>
      </c>
      <c r="L78" s="80">
        <v>18691</v>
      </c>
      <c r="M78" s="80">
        <v>5461</v>
      </c>
      <c r="N78" s="80">
        <v>0</v>
      </c>
      <c r="O78" s="80">
        <v>0</v>
      </c>
      <c r="P78" s="80">
        <v>0</v>
      </c>
      <c r="Q78" s="80">
        <v>0</v>
      </c>
      <c r="R78" s="80">
        <v>0</v>
      </c>
      <c r="S78" s="80">
        <v>0</v>
      </c>
      <c r="T78" s="80">
        <v>0</v>
      </c>
      <c r="U78" s="80">
        <v>0</v>
      </c>
      <c r="V78" s="80">
        <v>0</v>
      </c>
      <c r="W78" s="80">
        <v>473799</v>
      </c>
      <c r="X78" s="80">
        <v>0</v>
      </c>
      <c r="Y78" s="80">
        <v>0</v>
      </c>
      <c r="Z78" s="80">
        <v>0</v>
      </c>
      <c r="AA78" s="80">
        <v>0</v>
      </c>
      <c r="AB78" s="81">
        <v>0</v>
      </c>
    </row>
    <row r="79" spans="1:28" ht="15" customHeight="1" x14ac:dyDescent="0.25">
      <c r="A79" s="7"/>
      <c r="B79" s="82" t="s">
        <v>195</v>
      </c>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1"/>
    </row>
    <row r="80" spans="1:28" ht="15" customHeight="1" x14ac:dyDescent="0.25">
      <c r="A80" s="7"/>
      <c r="B80" s="79" t="s">
        <v>243</v>
      </c>
      <c r="C80" s="80">
        <v>0</v>
      </c>
      <c r="D80" s="80">
        <v>0</v>
      </c>
      <c r="E80" s="80">
        <v>0</v>
      </c>
      <c r="F80" s="80">
        <v>0</v>
      </c>
      <c r="G80" s="80">
        <v>0</v>
      </c>
      <c r="H80" s="80">
        <v>0</v>
      </c>
      <c r="I80" s="80">
        <v>0</v>
      </c>
      <c r="J80" s="80">
        <v>0</v>
      </c>
      <c r="K80" s="80">
        <v>0</v>
      </c>
      <c r="L80" s="80">
        <v>0</v>
      </c>
      <c r="M80" s="80">
        <v>0</v>
      </c>
      <c r="N80" s="80">
        <v>0</v>
      </c>
      <c r="O80" s="80">
        <v>0</v>
      </c>
      <c r="P80" s="80">
        <v>0</v>
      </c>
      <c r="Q80" s="80">
        <v>0</v>
      </c>
      <c r="R80" s="80">
        <v>0</v>
      </c>
      <c r="S80" s="80">
        <v>0</v>
      </c>
      <c r="T80" s="80">
        <v>0</v>
      </c>
      <c r="U80" s="80">
        <v>0</v>
      </c>
      <c r="V80" s="80">
        <v>0</v>
      </c>
      <c r="W80" s="80">
        <v>0</v>
      </c>
      <c r="X80" s="80">
        <v>0</v>
      </c>
      <c r="Y80" s="80">
        <v>0</v>
      </c>
      <c r="Z80" s="80">
        <v>0</v>
      </c>
      <c r="AA80" s="80">
        <v>0</v>
      </c>
      <c r="AB80" s="81">
        <v>0</v>
      </c>
    </row>
    <row r="81" spans="1:28" ht="15" customHeight="1" x14ac:dyDescent="0.25">
      <c r="A81" s="7"/>
      <c r="B81" s="82" t="s">
        <v>215</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1"/>
    </row>
    <row r="82" spans="1:28" ht="15" customHeight="1" x14ac:dyDescent="0.25">
      <c r="A82" s="7" t="s">
        <v>17</v>
      </c>
      <c r="B82" s="10" t="s">
        <v>244</v>
      </c>
      <c r="C82" s="75">
        <v>0</v>
      </c>
      <c r="D82" s="75">
        <v>0</v>
      </c>
      <c r="E82" s="75">
        <v>0</v>
      </c>
      <c r="F82" s="75">
        <v>0</v>
      </c>
      <c r="G82" s="75">
        <v>0</v>
      </c>
      <c r="H82" s="75">
        <v>0</v>
      </c>
      <c r="I82" s="75">
        <v>0</v>
      </c>
      <c r="J82" s="75">
        <v>0</v>
      </c>
      <c r="K82" s="75">
        <v>0</v>
      </c>
      <c r="L82" s="75">
        <v>0</v>
      </c>
      <c r="M82" s="75">
        <v>1127062</v>
      </c>
      <c r="N82" s="75">
        <v>0</v>
      </c>
      <c r="O82" s="75">
        <v>0</v>
      </c>
      <c r="P82" s="75">
        <v>0</v>
      </c>
      <c r="Q82" s="75">
        <v>0</v>
      </c>
      <c r="R82" s="75">
        <v>0</v>
      </c>
      <c r="S82" s="75">
        <v>1094406</v>
      </c>
      <c r="T82" s="75">
        <v>0</v>
      </c>
      <c r="U82" s="75">
        <v>0</v>
      </c>
      <c r="V82" s="75">
        <v>0</v>
      </c>
      <c r="W82" s="75">
        <v>0</v>
      </c>
      <c r="X82" s="75">
        <v>0</v>
      </c>
      <c r="Y82" s="75">
        <v>0</v>
      </c>
      <c r="Z82" s="75">
        <v>0</v>
      </c>
      <c r="AA82" s="75">
        <v>0</v>
      </c>
      <c r="AB82" s="76">
        <v>0</v>
      </c>
    </row>
    <row r="83" spans="1:28" ht="15" customHeight="1" x14ac:dyDescent="0.25">
      <c r="A83" s="7"/>
      <c r="B83" s="12" t="s">
        <v>245</v>
      </c>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6"/>
    </row>
    <row r="84" spans="1:28" s="1" customFormat="1" ht="15" customHeight="1" x14ac:dyDescent="0.25">
      <c r="A84" s="7" t="s">
        <v>18</v>
      </c>
      <c r="B84" s="10" t="s">
        <v>246</v>
      </c>
      <c r="C84" s="75">
        <v>0</v>
      </c>
      <c r="D84" s="75">
        <v>154445</v>
      </c>
      <c r="E84" s="75">
        <v>0</v>
      </c>
      <c r="F84" s="75">
        <v>0</v>
      </c>
      <c r="G84" s="75">
        <v>53157</v>
      </c>
      <c r="H84" s="75">
        <v>0</v>
      </c>
      <c r="I84" s="75">
        <v>0</v>
      </c>
      <c r="J84" s="75">
        <v>0</v>
      </c>
      <c r="K84" s="75">
        <v>0</v>
      </c>
      <c r="L84" s="75">
        <v>0</v>
      </c>
      <c r="M84" s="75">
        <v>0</v>
      </c>
      <c r="N84" s="75">
        <v>0</v>
      </c>
      <c r="O84" s="75">
        <v>0</v>
      </c>
      <c r="P84" s="75">
        <v>0</v>
      </c>
      <c r="Q84" s="75">
        <v>60</v>
      </c>
      <c r="R84" s="75">
        <v>0</v>
      </c>
      <c r="S84" s="75">
        <v>80308</v>
      </c>
      <c r="T84" s="75">
        <v>0</v>
      </c>
      <c r="U84" s="75">
        <v>315</v>
      </c>
      <c r="V84" s="75">
        <v>0</v>
      </c>
      <c r="W84" s="75">
        <v>0</v>
      </c>
      <c r="X84" s="75">
        <v>194644</v>
      </c>
      <c r="Y84" s="75">
        <v>0</v>
      </c>
      <c r="Z84" s="75">
        <v>49636</v>
      </c>
      <c r="AA84" s="75">
        <v>0</v>
      </c>
      <c r="AB84" s="76">
        <v>0</v>
      </c>
    </row>
    <row r="85" spans="1:28" s="1" customFormat="1" ht="15" customHeight="1" x14ac:dyDescent="0.25">
      <c r="A85" s="7"/>
      <c r="B85" s="12" t="s">
        <v>247</v>
      </c>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6"/>
    </row>
    <row r="86" spans="1:28" s="1" customFormat="1" ht="15" customHeight="1" x14ac:dyDescent="0.25">
      <c r="A86" s="7" t="s">
        <v>19</v>
      </c>
      <c r="B86" s="10" t="s">
        <v>248</v>
      </c>
      <c r="C86" s="75">
        <v>1960</v>
      </c>
      <c r="D86" s="75">
        <v>0</v>
      </c>
      <c r="E86" s="75">
        <v>0</v>
      </c>
      <c r="F86" s="75">
        <v>86</v>
      </c>
      <c r="G86" s="75">
        <v>1109939</v>
      </c>
      <c r="H86" s="75">
        <v>0</v>
      </c>
      <c r="I86" s="75">
        <v>112601</v>
      </c>
      <c r="J86" s="75">
        <v>20</v>
      </c>
      <c r="K86" s="75">
        <v>0</v>
      </c>
      <c r="L86" s="75">
        <v>28175</v>
      </c>
      <c r="M86" s="75">
        <v>824747</v>
      </c>
      <c r="N86" s="75">
        <v>4478</v>
      </c>
      <c r="O86" s="75">
        <v>421</v>
      </c>
      <c r="P86" s="75">
        <v>429011</v>
      </c>
      <c r="Q86" s="75">
        <v>779503</v>
      </c>
      <c r="R86" s="75">
        <v>19870</v>
      </c>
      <c r="S86" s="75">
        <v>377740</v>
      </c>
      <c r="T86" s="75">
        <v>0</v>
      </c>
      <c r="U86" s="75">
        <v>426</v>
      </c>
      <c r="V86" s="75">
        <v>20747</v>
      </c>
      <c r="W86" s="75">
        <v>479</v>
      </c>
      <c r="X86" s="75">
        <v>206767</v>
      </c>
      <c r="Y86" s="75">
        <v>0</v>
      </c>
      <c r="Z86" s="75">
        <v>51334</v>
      </c>
      <c r="AA86" s="75">
        <v>2305</v>
      </c>
      <c r="AB86" s="76">
        <v>0</v>
      </c>
    </row>
    <row r="87" spans="1:28" s="1" customFormat="1" ht="15" customHeight="1" x14ac:dyDescent="0.25">
      <c r="A87" s="7"/>
      <c r="B87" s="12" t="s">
        <v>249</v>
      </c>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6"/>
    </row>
    <row r="88" spans="1:28" ht="15" customHeight="1" x14ac:dyDescent="0.25">
      <c r="A88" s="7"/>
      <c r="B88" s="79" t="s">
        <v>250</v>
      </c>
      <c r="C88" s="80">
        <v>1960</v>
      </c>
      <c r="D88" s="80">
        <v>0</v>
      </c>
      <c r="E88" s="80">
        <v>0</v>
      </c>
      <c r="F88" s="80">
        <v>86</v>
      </c>
      <c r="G88" s="80">
        <v>1427035</v>
      </c>
      <c r="H88" s="80">
        <v>0</v>
      </c>
      <c r="I88" s="80">
        <v>127094</v>
      </c>
      <c r="J88" s="80">
        <v>46</v>
      </c>
      <c r="K88" s="80">
        <v>0</v>
      </c>
      <c r="L88" s="80">
        <f>L86-L90</f>
        <v>37036</v>
      </c>
      <c r="M88" s="80">
        <v>1055326</v>
      </c>
      <c r="N88" s="80">
        <v>6027</v>
      </c>
      <c r="O88" s="80">
        <v>421</v>
      </c>
      <c r="P88" s="80">
        <v>503389</v>
      </c>
      <c r="Q88" s="80">
        <v>909547</v>
      </c>
      <c r="R88" s="80">
        <v>23672</v>
      </c>
      <c r="S88" s="80">
        <v>509923</v>
      </c>
      <c r="T88" s="80">
        <v>0</v>
      </c>
      <c r="U88" s="80">
        <v>807</v>
      </c>
      <c r="V88" s="80">
        <v>20747</v>
      </c>
      <c r="W88" s="80">
        <v>717</v>
      </c>
      <c r="X88" s="80">
        <v>328870</v>
      </c>
      <c r="Y88" s="80">
        <v>0</v>
      </c>
      <c r="Z88" s="80">
        <v>0</v>
      </c>
      <c r="AA88" s="80">
        <v>6192</v>
      </c>
      <c r="AB88" s="81">
        <v>0</v>
      </c>
    </row>
    <row r="89" spans="1:28" ht="15" customHeight="1" x14ac:dyDescent="0.25">
      <c r="A89" s="7"/>
      <c r="B89" s="35" t="s">
        <v>251</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1"/>
    </row>
    <row r="90" spans="1:28" ht="15" customHeight="1" x14ac:dyDescent="0.25">
      <c r="A90" s="7"/>
      <c r="B90" s="79" t="s">
        <v>252</v>
      </c>
      <c r="C90" s="80">
        <v>0</v>
      </c>
      <c r="D90" s="80">
        <v>0</v>
      </c>
      <c r="E90" s="80">
        <v>0</v>
      </c>
      <c r="F90" s="80">
        <v>0</v>
      </c>
      <c r="G90" s="80">
        <v>-317096</v>
      </c>
      <c r="H90" s="80">
        <v>0</v>
      </c>
      <c r="I90" s="80">
        <v>-14493</v>
      </c>
      <c r="J90" s="80">
        <v>-26</v>
      </c>
      <c r="K90" s="80">
        <v>0</v>
      </c>
      <c r="L90" s="80">
        <v>-8861</v>
      </c>
      <c r="M90" s="80">
        <v>-230579</v>
      </c>
      <c r="N90" s="80">
        <v>-1549</v>
      </c>
      <c r="O90" s="80">
        <v>0</v>
      </c>
      <c r="P90" s="80">
        <v>-74378</v>
      </c>
      <c r="Q90" s="80">
        <v>-130044</v>
      </c>
      <c r="R90" s="80">
        <v>-3802</v>
      </c>
      <c r="S90" s="80">
        <v>-132183</v>
      </c>
      <c r="T90" s="80">
        <v>0</v>
      </c>
      <c r="U90" s="80">
        <v>-381</v>
      </c>
      <c r="V90" s="80">
        <v>0</v>
      </c>
      <c r="W90" s="80">
        <v>-238</v>
      </c>
      <c r="X90" s="80">
        <v>-122103</v>
      </c>
      <c r="Y90" s="80">
        <v>0</v>
      </c>
      <c r="Z90" s="80">
        <v>0</v>
      </c>
      <c r="AA90" s="80">
        <v>-3887</v>
      </c>
      <c r="AB90" s="81">
        <v>0</v>
      </c>
    </row>
    <row r="91" spans="1:28" ht="15" customHeight="1" x14ac:dyDescent="0.25">
      <c r="A91" s="7"/>
      <c r="B91" s="35" t="s">
        <v>215</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1"/>
    </row>
    <row r="92" spans="1:28" s="1" customFormat="1" ht="15" customHeight="1" x14ac:dyDescent="0.25">
      <c r="A92" s="7" t="s">
        <v>20</v>
      </c>
      <c r="B92" s="10" t="s">
        <v>253</v>
      </c>
      <c r="C92" s="75">
        <v>0</v>
      </c>
      <c r="D92" s="75">
        <v>0</v>
      </c>
      <c r="E92" s="75">
        <v>0</v>
      </c>
      <c r="F92" s="75">
        <v>0</v>
      </c>
      <c r="G92" s="75">
        <v>0</v>
      </c>
      <c r="H92" s="75">
        <v>0</v>
      </c>
      <c r="I92" s="75">
        <v>0</v>
      </c>
      <c r="J92" s="75">
        <v>0</v>
      </c>
      <c r="K92" s="75">
        <v>578</v>
      </c>
      <c r="L92" s="75">
        <v>0</v>
      </c>
      <c r="M92" s="75">
        <v>47252</v>
      </c>
      <c r="N92" s="75">
        <v>0</v>
      </c>
      <c r="O92" s="75">
        <v>0</v>
      </c>
      <c r="P92" s="75">
        <v>0</v>
      </c>
      <c r="Q92" s="75">
        <v>0</v>
      </c>
      <c r="R92" s="75">
        <v>0</v>
      </c>
      <c r="S92" s="75">
        <v>2951</v>
      </c>
      <c r="T92" s="75">
        <v>0</v>
      </c>
      <c r="U92" s="75">
        <v>0</v>
      </c>
      <c r="V92" s="75">
        <v>0</v>
      </c>
      <c r="W92" s="75">
        <v>0</v>
      </c>
      <c r="X92" s="75">
        <v>19000</v>
      </c>
      <c r="Y92" s="75">
        <v>0</v>
      </c>
      <c r="Z92" s="75">
        <v>0</v>
      </c>
      <c r="AA92" s="75">
        <v>0</v>
      </c>
      <c r="AB92" s="76">
        <v>0</v>
      </c>
    </row>
    <row r="93" spans="1:28" s="1" customFormat="1" ht="15" customHeight="1" x14ac:dyDescent="0.25">
      <c r="A93" s="7"/>
      <c r="B93" s="12" t="s">
        <v>254</v>
      </c>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6"/>
    </row>
    <row r="94" spans="1:28" ht="15" customHeight="1" x14ac:dyDescent="0.25">
      <c r="A94" s="7"/>
      <c r="B94" s="79" t="s">
        <v>255</v>
      </c>
      <c r="C94" s="80">
        <v>0</v>
      </c>
      <c r="D94" s="80">
        <v>0</v>
      </c>
      <c r="E94" s="80">
        <v>0</v>
      </c>
      <c r="F94" s="80">
        <v>0</v>
      </c>
      <c r="G94" s="80">
        <v>0</v>
      </c>
      <c r="H94" s="80">
        <v>0</v>
      </c>
      <c r="I94" s="80">
        <v>0</v>
      </c>
      <c r="J94" s="80">
        <v>0</v>
      </c>
      <c r="K94" s="80">
        <v>672</v>
      </c>
      <c r="L94" s="80">
        <v>0</v>
      </c>
      <c r="M94" s="80">
        <v>58383</v>
      </c>
      <c r="N94" s="80">
        <v>0</v>
      </c>
      <c r="O94" s="80">
        <v>0</v>
      </c>
      <c r="P94" s="80">
        <v>0</v>
      </c>
      <c r="Q94" s="80">
        <v>0</v>
      </c>
      <c r="R94" s="80">
        <v>0</v>
      </c>
      <c r="S94" s="80">
        <v>2951</v>
      </c>
      <c r="T94" s="80">
        <v>0</v>
      </c>
      <c r="U94" s="80">
        <v>0</v>
      </c>
      <c r="V94" s="80">
        <v>0</v>
      </c>
      <c r="W94" s="80">
        <v>0</v>
      </c>
      <c r="X94" s="80">
        <v>19000</v>
      </c>
      <c r="Y94" s="80">
        <v>0</v>
      </c>
      <c r="Z94" s="80">
        <v>0</v>
      </c>
      <c r="AA94" s="80">
        <v>0</v>
      </c>
      <c r="AB94" s="81">
        <v>0</v>
      </c>
    </row>
    <row r="95" spans="1:28" ht="15" customHeight="1" x14ac:dyDescent="0.25">
      <c r="A95" s="7"/>
      <c r="B95" s="35" t="s">
        <v>251</v>
      </c>
      <c r="AB95" s="81"/>
    </row>
    <row r="96" spans="1:28" ht="15" customHeight="1" x14ac:dyDescent="0.25">
      <c r="A96" s="7"/>
      <c r="B96" s="79" t="s">
        <v>256</v>
      </c>
      <c r="C96" s="80">
        <v>0</v>
      </c>
      <c r="D96" s="80">
        <v>0</v>
      </c>
      <c r="E96" s="80">
        <v>0</v>
      </c>
      <c r="F96" s="80">
        <v>0</v>
      </c>
      <c r="G96" s="80">
        <v>0</v>
      </c>
      <c r="H96" s="80">
        <v>0</v>
      </c>
      <c r="I96" s="80">
        <v>0</v>
      </c>
      <c r="J96" s="80">
        <v>0</v>
      </c>
      <c r="K96" s="80">
        <v>-94</v>
      </c>
      <c r="L96" s="80">
        <v>0</v>
      </c>
      <c r="M96" s="80">
        <v>-11131</v>
      </c>
      <c r="N96" s="80">
        <v>0</v>
      </c>
      <c r="O96" s="80">
        <v>0</v>
      </c>
      <c r="P96" s="80">
        <v>0</v>
      </c>
      <c r="Q96" s="80">
        <v>0</v>
      </c>
      <c r="R96" s="80">
        <v>0</v>
      </c>
      <c r="S96" s="80">
        <v>0</v>
      </c>
      <c r="T96" s="80">
        <v>0</v>
      </c>
      <c r="U96" s="80">
        <v>0</v>
      </c>
      <c r="V96" s="80">
        <v>0</v>
      </c>
      <c r="W96" s="80">
        <v>0</v>
      </c>
      <c r="X96" s="80">
        <v>0</v>
      </c>
      <c r="Y96" s="80">
        <v>0</v>
      </c>
      <c r="Z96" s="80">
        <v>0</v>
      </c>
      <c r="AA96" s="80">
        <v>0</v>
      </c>
      <c r="AB96" s="81">
        <v>0</v>
      </c>
    </row>
    <row r="97" spans="1:28" ht="15" customHeight="1" x14ac:dyDescent="0.25">
      <c r="A97" s="7"/>
      <c r="B97" s="35" t="s">
        <v>257</v>
      </c>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1"/>
    </row>
    <row r="98" spans="1:28" s="1" customFormat="1" ht="15" customHeight="1" x14ac:dyDescent="0.25">
      <c r="A98" s="7" t="s">
        <v>21</v>
      </c>
      <c r="B98" s="10" t="s">
        <v>258</v>
      </c>
      <c r="C98" s="75">
        <v>13644</v>
      </c>
      <c r="D98" s="75">
        <v>61002</v>
      </c>
      <c r="E98" s="75">
        <v>963</v>
      </c>
      <c r="F98" s="75">
        <v>1784</v>
      </c>
      <c r="G98" s="75">
        <v>212874</v>
      </c>
      <c r="H98" s="75">
        <v>2187</v>
      </c>
      <c r="I98" s="75">
        <v>0</v>
      </c>
      <c r="J98" s="75">
        <v>15356</v>
      </c>
      <c r="K98" s="75">
        <v>7580</v>
      </c>
      <c r="L98" s="75">
        <v>1999</v>
      </c>
      <c r="M98" s="75">
        <v>22571</v>
      </c>
      <c r="N98" s="75">
        <v>497</v>
      </c>
      <c r="O98" s="75">
        <v>8115</v>
      </c>
      <c r="P98" s="75">
        <v>252439</v>
      </c>
      <c r="Q98" s="75">
        <v>36925</v>
      </c>
      <c r="R98" s="75">
        <v>17</v>
      </c>
      <c r="S98" s="75">
        <v>378349</v>
      </c>
      <c r="T98" s="75">
        <v>10395</v>
      </c>
      <c r="U98" s="75">
        <v>20087</v>
      </c>
      <c r="V98" s="75">
        <v>70631</v>
      </c>
      <c r="W98" s="75">
        <v>7169</v>
      </c>
      <c r="X98" s="75">
        <v>269740</v>
      </c>
      <c r="Y98" s="75">
        <v>798</v>
      </c>
      <c r="Z98" s="75">
        <v>7582</v>
      </c>
      <c r="AA98" s="75">
        <v>3374</v>
      </c>
      <c r="AB98" s="76">
        <v>5840</v>
      </c>
    </row>
    <row r="99" spans="1:28" s="1" customFormat="1" ht="15" customHeight="1" x14ac:dyDescent="0.25">
      <c r="A99" s="7"/>
      <c r="B99" s="12" t="s">
        <v>259</v>
      </c>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6"/>
    </row>
    <row r="100" spans="1:28" ht="15" customHeight="1" x14ac:dyDescent="0.25">
      <c r="A100" s="7"/>
      <c r="B100" s="79" t="s">
        <v>260</v>
      </c>
      <c r="C100" s="85">
        <v>45411</v>
      </c>
      <c r="D100" s="85">
        <v>472008</v>
      </c>
      <c r="E100" s="85">
        <v>2659</v>
      </c>
      <c r="F100" s="85">
        <v>5921</v>
      </c>
      <c r="G100" s="85">
        <v>984558</v>
      </c>
      <c r="H100" s="85">
        <v>3846</v>
      </c>
      <c r="I100" s="85">
        <v>3810</v>
      </c>
      <c r="J100" s="85">
        <v>26835</v>
      </c>
      <c r="K100" s="85">
        <v>10148</v>
      </c>
      <c r="L100" s="85">
        <v>2463</v>
      </c>
      <c r="M100" s="85">
        <v>112466</v>
      </c>
      <c r="N100" s="85">
        <v>3259</v>
      </c>
      <c r="O100" s="85">
        <v>8115</v>
      </c>
      <c r="P100" s="85">
        <v>472344</v>
      </c>
      <c r="Q100" s="85">
        <v>191504</v>
      </c>
      <c r="R100" s="85">
        <v>786</v>
      </c>
      <c r="S100" s="85">
        <v>1238041</v>
      </c>
      <c r="T100" s="85">
        <v>22215</v>
      </c>
      <c r="U100" s="85">
        <v>89628</v>
      </c>
      <c r="V100" s="85">
        <v>160248</v>
      </c>
      <c r="W100" s="85">
        <v>12137</v>
      </c>
      <c r="X100" s="85">
        <v>707131</v>
      </c>
      <c r="Y100" s="85">
        <v>3846</v>
      </c>
      <c r="Z100" s="85">
        <v>110357</v>
      </c>
      <c r="AA100" s="85">
        <v>6832</v>
      </c>
      <c r="AB100" s="86">
        <v>11063</v>
      </c>
    </row>
    <row r="101" spans="1:28" ht="15" customHeight="1" x14ac:dyDescent="0.25">
      <c r="A101" s="7"/>
      <c r="B101" s="35" t="s">
        <v>251</v>
      </c>
      <c r="Z101" s="85"/>
      <c r="AB101" s="81"/>
    </row>
    <row r="102" spans="1:28" ht="15" customHeight="1" x14ac:dyDescent="0.25">
      <c r="A102" s="7"/>
      <c r="B102" s="79" t="s">
        <v>261</v>
      </c>
      <c r="C102" s="85">
        <v>-31767</v>
      </c>
      <c r="D102" s="85">
        <v>-411006</v>
      </c>
      <c r="E102" s="85">
        <v>-1696</v>
      </c>
      <c r="F102" s="85">
        <v>-4137</v>
      </c>
      <c r="G102" s="85">
        <v>-771684</v>
      </c>
      <c r="H102" s="85">
        <v>-1659</v>
      </c>
      <c r="I102" s="85">
        <v>-3810</v>
      </c>
      <c r="J102" s="85">
        <v>-11479</v>
      </c>
      <c r="K102" s="85">
        <v>-2568</v>
      </c>
      <c r="L102" s="20">
        <v>-464</v>
      </c>
      <c r="M102" s="85">
        <v>-89895</v>
      </c>
      <c r="N102" s="85">
        <v>-2762</v>
      </c>
      <c r="O102" s="85">
        <v>0</v>
      </c>
      <c r="P102" s="85">
        <v>-219905</v>
      </c>
      <c r="Q102" s="85">
        <v>-154579</v>
      </c>
      <c r="R102" s="85">
        <v>-769</v>
      </c>
      <c r="S102" s="85">
        <v>-859692</v>
      </c>
      <c r="T102" s="85">
        <v>-11820</v>
      </c>
      <c r="U102" s="85">
        <v>-69541</v>
      </c>
      <c r="V102" s="85">
        <v>-89617</v>
      </c>
      <c r="W102" s="85">
        <v>-4968</v>
      </c>
      <c r="X102" s="85">
        <v>-437391</v>
      </c>
      <c r="Y102" s="85">
        <v>-3048</v>
      </c>
      <c r="Z102" s="85">
        <v>-102775</v>
      </c>
      <c r="AA102" s="85">
        <v>-3458</v>
      </c>
      <c r="AB102" s="86">
        <v>-5223</v>
      </c>
    </row>
    <row r="103" spans="1:28" ht="15" customHeight="1" x14ac:dyDescent="0.25">
      <c r="A103" s="7"/>
      <c r="B103" s="35" t="s">
        <v>257</v>
      </c>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6"/>
    </row>
    <row r="104" spans="1:28" s="1" customFormat="1" ht="15" customHeight="1" x14ac:dyDescent="0.25">
      <c r="A104" s="7" t="s">
        <v>22</v>
      </c>
      <c r="B104" s="10" t="s">
        <v>262</v>
      </c>
      <c r="C104" s="75">
        <v>483</v>
      </c>
      <c r="D104" s="75">
        <v>21722</v>
      </c>
      <c r="E104" s="75">
        <v>350</v>
      </c>
      <c r="F104" s="75">
        <v>122</v>
      </c>
      <c r="G104" s="75">
        <v>9888</v>
      </c>
      <c r="H104" s="75">
        <v>64</v>
      </c>
      <c r="I104" s="75">
        <v>0</v>
      </c>
      <c r="J104" s="75">
        <v>638</v>
      </c>
      <c r="K104" s="75">
        <v>167</v>
      </c>
      <c r="L104" s="75">
        <v>126</v>
      </c>
      <c r="M104" s="75">
        <v>9327</v>
      </c>
      <c r="N104" s="75">
        <v>2071</v>
      </c>
      <c r="O104" s="75">
        <v>28</v>
      </c>
      <c r="P104" s="75">
        <v>199</v>
      </c>
      <c r="Q104" s="75">
        <v>117296</v>
      </c>
      <c r="R104" s="75">
        <v>0</v>
      </c>
      <c r="S104" s="75">
        <v>85528</v>
      </c>
      <c r="T104" s="75">
        <v>3532</v>
      </c>
      <c r="U104" s="75">
        <v>20918</v>
      </c>
      <c r="V104" s="75">
        <v>71</v>
      </c>
      <c r="W104" s="75">
        <v>1882</v>
      </c>
      <c r="X104" s="75">
        <v>28380</v>
      </c>
      <c r="Y104" s="75">
        <v>123</v>
      </c>
      <c r="Z104" s="75">
        <v>53416</v>
      </c>
      <c r="AA104" s="75">
        <v>0</v>
      </c>
      <c r="AB104" s="76">
        <v>105</v>
      </c>
    </row>
    <row r="105" spans="1:28" s="1" customFormat="1" ht="15" customHeight="1" x14ac:dyDescent="0.25">
      <c r="A105" s="7"/>
      <c r="B105" s="12" t="s">
        <v>43</v>
      </c>
      <c r="C105" s="75"/>
      <c r="D105" s="75"/>
      <c r="E105" s="75"/>
      <c r="F105" s="75"/>
      <c r="G105" s="75"/>
      <c r="H105" s="75"/>
      <c r="I105" s="75"/>
      <c r="J105" s="75"/>
      <c r="K105" s="75"/>
      <c r="M105" s="75"/>
      <c r="N105" s="75"/>
      <c r="O105" s="75"/>
      <c r="P105" s="75"/>
      <c r="Q105" s="75"/>
      <c r="R105" s="75"/>
      <c r="S105" s="75"/>
      <c r="T105" s="75"/>
      <c r="U105" s="75"/>
      <c r="V105" s="75"/>
      <c r="W105" s="75"/>
      <c r="X105" s="75"/>
      <c r="Y105" s="75"/>
      <c r="Z105" s="75"/>
      <c r="AA105" s="75"/>
      <c r="AB105" s="76"/>
    </row>
    <row r="106" spans="1:28" ht="15" customHeight="1" x14ac:dyDescent="0.25">
      <c r="A106" s="7"/>
      <c r="B106" s="79" t="s">
        <v>263</v>
      </c>
      <c r="C106" s="85">
        <v>2405</v>
      </c>
      <c r="D106" s="85">
        <v>103281</v>
      </c>
      <c r="E106" s="85">
        <v>2671</v>
      </c>
      <c r="F106" s="85">
        <v>2330</v>
      </c>
      <c r="G106" s="85">
        <v>23592</v>
      </c>
      <c r="H106" s="85">
        <v>402</v>
      </c>
      <c r="I106" s="85">
        <v>0</v>
      </c>
      <c r="J106" s="85">
        <v>8178</v>
      </c>
      <c r="K106" s="85">
        <v>254</v>
      </c>
      <c r="L106" s="85">
        <v>368</v>
      </c>
      <c r="M106" s="85">
        <v>64873</v>
      </c>
      <c r="N106" s="85">
        <v>8099</v>
      </c>
      <c r="O106" s="85">
        <v>28</v>
      </c>
      <c r="P106" s="85">
        <v>14580</v>
      </c>
      <c r="Q106" s="85">
        <v>158651</v>
      </c>
      <c r="R106" s="85">
        <v>206</v>
      </c>
      <c r="S106" s="85">
        <v>661316</v>
      </c>
      <c r="T106" s="85">
        <v>8318</v>
      </c>
      <c r="U106" s="85">
        <v>30435</v>
      </c>
      <c r="V106" s="85">
        <v>20864</v>
      </c>
      <c r="W106" s="85">
        <v>9845</v>
      </c>
      <c r="X106" s="85">
        <v>379947</v>
      </c>
      <c r="Y106" s="85">
        <v>587</v>
      </c>
      <c r="Z106" s="85">
        <v>149755</v>
      </c>
      <c r="AA106" s="85">
        <v>1050</v>
      </c>
      <c r="AB106" s="86">
        <v>975</v>
      </c>
    </row>
    <row r="107" spans="1:28" ht="15" customHeight="1" x14ac:dyDescent="0.25">
      <c r="A107" s="7"/>
      <c r="B107" s="35" t="s">
        <v>251</v>
      </c>
      <c r="AB107" s="81"/>
    </row>
    <row r="108" spans="1:28" ht="15" customHeight="1" x14ac:dyDescent="0.25">
      <c r="A108" s="7"/>
      <c r="B108" s="79" t="s">
        <v>264</v>
      </c>
      <c r="C108" s="85">
        <v>-1922</v>
      </c>
      <c r="D108" s="85">
        <v>-81559</v>
      </c>
      <c r="E108" s="85">
        <v>-2321</v>
      </c>
      <c r="F108" s="85">
        <v>-2208</v>
      </c>
      <c r="G108" s="85">
        <v>-13704</v>
      </c>
      <c r="H108" s="85">
        <v>-338</v>
      </c>
      <c r="I108" s="85">
        <v>0</v>
      </c>
      <c r="J108" s="85">
        <v>-7540</v>
      </c>
      <c r="K108" s="85">
        <v>-87</v>
      </c>
      <c r="L108" s="85">
        <v>-242</v>
      </c>
      <c r="M108" s="85">
        <v>-55546</v>
      </c>
      <c r="N108" s="85">
        <v>-6028</v>
      </c>
      <c r="O108" s="85">
        <v>0</v>
      </c>
      <c r="P108" s="85">
        <v>-14381</v>
      </c>
      <c r="Q108" s="85">
        <v>-41355</v>
      </c>
      <c r="R108" s="85">
        <v>-206</v>
      </c>
      <c r="S108" s="85">
        <v>-575788</v>
      </c>
      <c r="T108" s="85">
        <v>-4786</v>
      </c>
      <c r="U108" s="85">
        <v>-9517</v>
      </c>
      <c r="V108" s="85">
        <v>-20793</v>
      </c>
      <c r="W108" s="85">
        <v>-7963</v>
      </c>
      <c r="X108" s="85">
        <v>-351567</v>
      </c>
      <c r="Y108" s="85">
        <v>-464</v>
      </c>
      <c r="Z108" s="85">
        <v>-96339</v>
      </c>
      <c r="AA108" s="85">
        <v>-1050</v>
      </c>
      <c r="AB108" s="86">
        <v>-870</v>
      </c>
    </row>
    <row r="109" spans="1:28" ht="15" customHeight="1" x14ac:dyDescent="0.25">
      <c r="A109" s="7"/>
      <c r="B109" s="35" t="s">
        <v>257</v>
      </c>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6"/>
    </row>
    <row r="110" spans="1:28" s="1" customFormat="1" ht="15" customHeight="1" x14ac:dyDescent="0.25">
      <c r="A110" s="7" t="s">
        <v>23</v>
      </c>
      <c r="B110" s="10" t="s">
        <v>265</v>
      </c>
      <c r="C110" s="75">
        <v>0</v>
      </c>
      <c r="D110" s="75">
        <v>380105</v>
      </c>
      <c r="E110" s="75">
        <v>121</v>
      </c>
      <c r="F110" s="75">
        <v>314</v>
      </c>
      <c r="G110" s="75">
        <v>4048111</v>
      </c>
      <c r="H110" s="75">
        <v>0</v>
      </c>
      <c r="I110" s="75">
        <v>150</v>
      </c>
      <c r="J110" s="75">
        <v>15106</v>
      </c>
      <c r="K110" s="75">
        <v>186888</v>
      </c>
      <c r="L110" s="75">
        <v>252</v>
      </c>
      <c r="M110" s="75">
        <v>202285</v>
      </c>
      <c r="N110" s="75">
        <v>10003</v>
      </c>
      <c r="O110" s="75">
        <v>7141</v>
      </c>
      <c r="P110" s="75">
        <v>70485</v>
      </c>
      <c r="Q110" s="75">
        <v>419183</v>
      </c>
      <c r="R110" s="75">
        <v>274</v>
      </c>
      <c r="S110" s="75">
        <v>3321220</v>
      </c>
      <c r="T110" s="75">
        <v>24491</v>
      </c>
      <c r="U110" s="75">
        <v>18965</v>
      </c>
      <c r="V110" s="75">
        <v>0</v>
      </c>
      <c r="W110" s="75">
        <v>0</v>
      </c>
      <c r="X110" s="75">
        <v>580691</v>
      </c>
      <c r="Y110" s="75">
        <v>0</v>
      </c>
      <c r="Z110" s="75">
        <v>7013</v>
      </c>
      <c r="AA110" s="75">
        <v>5768</v>
      </c>
      <c r="AB110" s="76">
        <v>0</v>
      </c>
    </row>
    <row r="111" spans="1:28" s="1" customFormat="1" ht="15" customHeight="1" x14ac:dyDescent="0.25">
      <c r="A111" s="7"/>
      <c r="B111" s="12" t="s">
        <v>266</v>
      </c>
      <c r="AB111" s="81"/>
    </row>
    <row r="112" spans="1:28" ht="15" customHeight="1" x14ac:dyDescent="0.25">
      <c r="A112" s="7"/>
      <c r="B112" s="79" t="s">
        <v>267</v>
      </c>
      <c r="C112" s="85">
        <v>0</v>
      </c>
      <c r="D112" s="85">
        <v>380105</v>
      </c>
      <c r="E112" s="85">
        <v>121</v>
      </c>
      <c r="F112" s="85">
        <v>914</v>
      </c>
      <c r="G112" s="85">
        <v>7853170</v>
      </c>
      <c r="H112" s="85">
        <v>0</v>
      </c>
      <c r="I112" s="85">
        <v>150</v>
      </c>
      <c r="J112" s="85">
        <v>15523</v>
      </c>
      <c r="K112" s="85">
        <v>186888</v>
      </c>
      <c r="L112" s="85">
        <v>252</v>
      </c>
      <c r="M112" s="85">
        <v>612845</v>
      </c>
      <c r="N112" s="85">
        <v>10793</v>
      </c>
      <c r="O112" s="85">
        <v>7141</v>
      </c>
      <c r="P112" s="85">
        <v>71017</v>
      </c>
      <c r="Q112" s="85">
        <v>419183</v>
      </c>
      <c r="R112" s="85">
        <v>274</v>
      </c>
      <c r="S112" s="85">
        <v>3804765</v>
      </c>
      <c r="T112" s="85">
        <v>53226</v>
      </c>
      <c r="U112" s="85">
        <v>29783</v>
      </c>
      <c r="V112" s="85">
        <v>0</v>
      </c>
      <c r="W112" s="85">
        <v>0</v>
      </c>
      <c r="X112" s="85">
        <v>580691</v>
      </c>
      <c r="Y112" s="85">
        <v>0</v>
      </c>
      <c r="Z112" s="85">
        <v>0</v>
      </c>
      <c r="AA112" s="85">
        <v>5768</v>
      </c>
      <c r="AB112" s="86">
        <v>0</v>
      </c>
    </row>
    <row r="113" spans="1:28" ht="15" customHeight="1" x14ac:dyDescent="0.25">
      <c r="A113" s="7"/>
      <c r="B113" s="35" t="s">
        <v>251</v>
      </c>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6"/>
    </row>
    <row r="114" spans="1:28" ht="15" customHeight="1" x14ac:dyDescent="0.25">
      <c r="A114" s="7"/>
      <c r="B114" s="79" t="s">
        <v>268</v>
      </c>
      <c r="C114" s="85">
        <v>0</v>
      </c>
      <c r="D114" s="85">
        <v>0</v>
      </c>
      <c r="E114" s="85">
        <v>0</v>
      </c>
      <c r="F114" s="85">
        <v>-600</v>
      </c>
      <c r="G114" s="85">
        <v>-3805059</v>
      </c>
      <c r="H114" s="85">
        <v>0</v>
      </c>
      <c r="I114" s="85">
        <v>0</v>
      </c>
      <c r="J114" s="85">
        <v>-417</v>
      </c>
      <c r="K114" s="85">
        <v>0</v>
      </c>
      <c r="L114" s="85">
        <v>0</v>
      </c>
      <c r="M114" s="85">
        <v>-410560</v>
      </c>
      <c r="N114" s="85">
        <v>-790</v>
      </c>
      <c r="O114" s="85">
        <v>0</v>
      </c>
      <c r="P114" s="85">
        <v>-532</v>
      </c>
      <c r="Q114" s="85">
        <v>0</v>
      </c>
      <c r="R114" s="85">
        <v>0</v>
      </c>
      <c r="S114" s="85">
        <v>-483545</v>
      </c>
      <c r="T114" s="85">
        <v>-28735</v>
      </c>
      <c r="U114" s="85">
        <v>-10818</v>
      </c>
      <c r="V114" s="85">
        <v>0</v>
      </c>
      <c r="W114" s="85">
        <v>0</v>
      </c>
      <c r="X114" s="85">
        <v>0</v>
      </c>
      <c r="Y114" s="85">
        <v>0</v>
      </c>
      <c r="Z114" s="85">
        <v>0</v>
      </c>
      <c r="AA114" s="85">
        <v>0</v>
      </c>
      <c r="AB114" s="86">
        <v>0</v>
      </c>
    </row>
    <row r="115" spans="1:28" ht="15" customHeight="1" x14ac:dyDescent="0.25">
      <c r="A115" s="7"/>
      <c r="B115" s="35" t="s">
        <v>215</v>
      </c>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6"/>
    </row>
    <row r="116" spans="1:28" s="1" customFormat="1" ht="15" customHeight="1" x14ac:dyDescent="0.25">
      <c r="A116" s="7" t="s">
        <v>24</v>
      </c>
      <c r="B116" s="10" t="s">
        <v>269</v>
      </c>
      <c r="C116" s="75">
        <v>911</v>
      </c>
      <c r="D116" s="75">
        <v>3960</v>
      </c>
      <c r="E116" s="75">
        <v>0</v>
      </c>
      <c r="F116" s="75">
        <v>2587</v>
      </c>
      <c r="G116" s="75">
        <v>7454</v>
      </c>
      <c r="H116" s="75">
        <v>0</v>
      </c>
      <c r="I116" s="75">
        <v>14432</v>
      </c>
      <c r="J116" s="75">
        <v>0</v>
      </c>
      <c r="K116" s="75">
        <v>602</v>
      </c>
      <c r="L116" s="75">
        <v>0</v>
      </c>
      <c r="M116" s="75">
        <v>420</v>
      </c>
      <c r="N116" s="75">
        <v>0</v>
      </c>
      <c r="O116" s="75">
        <v>0</v>
      </c>
      <c r="P116" s="75">
        <v>1170</v>
      </c>
      <c r="Q116" s="75">
        <v>0</v>
      </c>
      <c r="R116" s="75">
        <v>0</v>
      </c>
      <c r="S116" s="75">
        <v>22763</v>
      </c>
      <c r="T116" s="75">
        <v>949</v>
      </c>
      <c r="U116" s="75">
        <v>143</v>
      </c>
      <c r="V116" s="75">
        <v>3566</v>
      </c>
      <c r="W116" s="75">
        <v>4</v>
      </c>
      <c r="X116" s="75">
        <v>9901</v>
      </c>
      <c r="Y116" s="75">
        <v>0</v>
      </c>
      <c r="Z116" s="75">
        <v>1002</v>
      </c>
      <c r="AA116" s="75">
        <v>2255</v>
      </c>
      <c r="AB116" s="76">
        <v>0</v>
      </c>
    </row>
    <row r="117" spans="1:28" s="1" customFormat="1" ht="15" customHeight="1" x14ac:dyDescent="0.25">
      <c r="A117" s="7"/>
      <c r="B117" s="12" t="s">
        <v>270</v>
      </c>
      <c r="AB117" s="81"/>
    </row>
    <row r="118" spans="1:28" s="1" customFormat="1" ht="15" customHeight="1" x14ac:dyDescent="0.25">
      <c r="A118" s="7" t="s">
        <v>25</v>
      </c>
      <c r="B118" s="10" t="s">
        <v>271</v>
      </c>
      <c r="C118" s="75">
        <v>6245</v>
      </c>
      <c r="D118" s="75">
        <v>388213</v>
      </c>
      <c r="E118" s="75">
        <v>537</v>
      </c>
      <c r="F118" s="75">
        <v>244</v>
      </c>
      <c r="G118" s="75">
        <v>2817914</v>
      </c>
      <c r="H118" s="75">
        <v>0</v>
      </c>
      <c r="I118" s="75">
        <v>82930</v>
      </c>
      <c r="J118" s="75">
        <v>3522</v>
      </c>
      <c r="K118" s="75">
        <v>1501</v>
      </c>
      <c r="L118" s="75">
        <v>9660</v>
      </c>
      <c r="M118" s="75">
        <v>224198</v>
      </c>
      <c r="N118" s="75">
        <v>17696</v>
      </c>
      <c r="O118" s="75">
        <v>1105</v>
      </c>
      <c r="P118" s="75">
        <v>154627</v>
      </c>
      <c r="Q118" s="75">
        <v>342393</v>
      </c>
      <c r="R118" s="75">
        <v>4348</v>
      </c>
      <c r="S118" s="75">
        <v>1603351</v>
      </c>
      <c r="T118" s="75">
        <v>24353</v>
      </c>
      <c r="U118" s="75">
        <v>97230</v>
      </c>
      <c r="V118" s="75">
        <v>75226</v>
      </c>
      <c r="W118" s="75">
        <v>7530</v>
      </c>
      <c r="X118" s="75">
        <v>448911</v>
      </c>
      <c r="Y118" s="75">
        <v>1508</v>
      </c>
      <c r="Z118" s="75">
        <v>21242</v>
      </c>
      <c r="AA118" s="75">
        <v>6114</v>
      </c>
      <c r="AB118" s="76">
        <v>264</v>
      </c>
    </row>
    <row r="119" spans="1:28" s="1" customFormat="1" ht="15" customHeight="1" x14ac:dyDescent="0.25">
      <c r="A119" s="7"/>
      <c r="B119" s="12" t="s">
        <v>272</v>
      </c>
      <c r="AB119" s="81"/>
    </row>
    <row r="120" spans="1:28" s="1" customFormat="1" ht="15" customHeight="1" x14ac:dyDescent="0.25">
      <c r="A120" s="7" t="s">
        <v>26</v>
      </c>
      <c r="B120" s="10" t="s">
        <v>273</v>
      </c>
      <c r="C120" s="75">
        <v>42606</v>
      </c>
      <c r="D120" s="75">
        <v>689668</v>
      </c>
      <c r="E120" s="75">
        <v>12618</v>
      </c>
      <c r="F120" s="75">
        <v>8686</v>
      </c>
      <c r="G120" s="75">
        <v>1197225</v>
      </c>
      <c r="H120" s="75">
        <v>7178</v>
      </c>
      <c r="I120" s="75">
        <v>21569</v>
      </c>
      <c r="J120" s="75">
        <v>63390</v>
      </c>
      <c r="K120" s="75">
        <v>33029</v>
      </c>
      <c r="L120" s="75">
        <v>5228</v>
      </c>
      <c r="M120" s="75">
        <v>668692</v>
      </c>
      <c r="N120" s="75">
        <v>37002</v>
      </c>
      <c r="O120" s="75">
        <v>18100</v>
      </c>
      <c r="P120" s="75">
        <v>269419</v>
      </c>
      <c r="Q120" s="75">
        <v>235088</v>
      </c>
      <c r="R120" s="75">
        <v>4325</v>
      </c>
      <c r="S120" s="75">
        <v>2734624</v>
      </c>
      <c r="T120" s="75">
        <v>71649</v>
      </c>
      <c r="U120" s="75">
        <v>58760</v>
      </c>
      <c r="V120" s="75">
        <v>406986</v>
      </c>
      <c r="W120" s="75">
        <v>32855</v>
      </c>
      <c r="X120" s="75">
        <v>255476</v>
      </c>
      <c r="Y120" s="75">
        <v>3003</v>
      </c>
      <c r="Z120" s="75">
        <v>110886</v>
      </c>
      <c r="AA120" s="75">
        <v>6739</v>
      </c>
      <c r="AB120" s="76">
        <v>8088</v>
      </c>
    </row>
    <row r="121" spans="1:28" s="1" customFormat="1" ht="15" customHeight="1" x14ac:dyDescent="0.25">
      <c r="A121" s="7"/>
      <c r="B121" s="12" t="s">
        <v>44</v>
      </c>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6"/>
    </row>
    <row r="122" spans="1:28" ht="15" customHeight="1" x14ac:dyDescent="0.25">
      <c r="A122" s="7"/>
      <c r="B122" s="79" t="s">
        <v>274</v>
      </c>
      <c r="C122" s="85">
        <v>43306</v>
      </c>
      <c r="D122" s="85">
        <v>762150</v>
      </c>
      <c r="E122" s="85">
        <v>12967</v>
      </c>
      <c r="F122" s="85">
        <v>8686</v>
      </c>
      <c r="G122" s="85">
        <v>1463070</v>
      </c>
      <c r="H122" s="85">
        <v>7178</v>
      </c>
      <c r="I122" s="85">
        <v>21573</v>
      </c>
      <c r="J122" s="85">
        <v>63400</v>
      </c>
      <c r="K122" s="85">
        <v>34310</v>
      </c>
      <c r="L122" s="85">
        <v>5228</v>
      </c>
      <c r="M122" s="85">
        <v>701383</v>
      </c>
      <c r="N122" s="85">
        <v>37253</v>
      </c>
      <c r="O122" s="85">
        <v>18747</v>
      </c>
      <c r="P122" s="85">
        <v>286805</v>
      </c>
      <c r="Q122" s="85">
        <v>238174</v>
      </c>
      <c r="R122" s="85">
        <v>5379</v>
      </c>
      <c r="S122" s="85">
        <v>3099251</v>
      </c>
      <c r="T122" s="85">
        <v>106725</v>
      </c>
      <c r="U122" s="85">
        <v>73685</v>
      </c>
      <c r="V122" s="85">
        <v>436103</v>
      </c>
      <c r="W122" s="85">
        <v>38769</v>
      </c>
      <c r="X122" s="85">
        <v>276423</v>
      </c>
      <c r="Y122" s="85">
        <v>3003</v>
      </c>
      <c r="Z122" s="85">
        <v>0</v>
      </c>
      <c r="AA122" s="85">
        <v>6739</v>
      </c>
      <c r="AB122" s="86">
        <v>8088</v>
      </c>
    </row>
    <row r="123" spans="1:28" ht="15" customHeight="1" x14ac:dyDescent="0.25">
      <c r="A123" s="7"/>
      <c r="B123" s="35" t="s">
        <v>251</v>
      </c>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6"/>
    </row>
    <row r="124" spans="1:28" ht="15" customHeight="1" x14ac:dyDescent="0.25">
      <c r="A124" s="7"/>
      <c r="B124" s="79" t="s">
        <v>275</v>
      </c>
      <c r="C124" s="85">
        <v>-700</v>
      </c>
      <c r="D124" s="85">
        <v>-72482</v>
      </c>
      <c r="E124" s="85">
        <v>-349</v>
      </c>
      <c r="F124" s="85">
        <v>0</v>
      </c>
      <c r="G124" s="85">
        <v>-265845</v>
      </c>
      <c r="H124" s="85">
        <v>0</v>
      </c>
      <c r="I124" s="85">
        <v>-4</v>
      </c>
      <c r="J124" s="85">
        <v>-10</v>
      </c>
      <c r="K124" s="85">
        <v>-1281</v>
      </c>
      <c r="L124" s="85">
        <v>0</v>
      </c>
      <c r="M124" s="85">
        <v>-32691</v>
      </c>
      <c r="N124" s="85">
        <v>-251</v>
      </c>
      <c r="O124" s="85">
        <v>-647</v>
      </c>
      <c r="P124" s="85">
        <v>-17386</v>
      </c>
      <c r="Q124" s="85">
        <v>-3086</v>
      </c>
      <c r="R124" s="85">
        <v>-1054</v>
      </c>
      <c r="S124" s="85">
        <v>-364627</v>
      </c>
      <c r="T124" s="85">
        <v>-35076</v>
      </c>
      <c r="U124" s="85">
        <v>-14925</v>
      </c>
      <c r="V124" s="85">
        <v>-29117</v>
      </c>
      <c r="W124" s="85">
        <v>-5914</v>
      </c>
      <c r="X124" s="85">
        <v>-20947</v>
      </c>
      <c r="Y124" s="85">
        <v>0</v>
      </c>
      <c r="Z124" s="85">
        <v>0</v>
      </c>
      <c r="AA124" s="85">
        <v>0</v>
      </c>
      <c r="AB124" s="86">
        <v>0</v>
      </c>
    </row>
    <row r="125" spans="1:28" ht="15" customHeight="1" x14ac:dyDescent="0.25">
      <c r="A125" s="7"/>
      <c r="B125" s="35" t="s">
        <v>215</v>
      </c>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6"/>
    </row>
    <row r="126" spans="1:28" ht="15" customHeight="1" x14ac:dyDescent="0.25">
      <c r="A126" s="89"/>
      <c r="B126" s="110" t="s">
        <v>276</v>
      </c>
      <c r="C126" s="90">
        <v>6110034</v>
      </c>
      <c r="D126" s="90">
        <v>37316797</v>
      </c>
      <c r="E126" s="90">
        <v>81458</v>
      </c>
      <c r="F126" s="90">
        <v>198683</v>
      </c>
      <c r="G126" s="90">
        <v>57406596</v>
      </c>
      <c r="H126" s="90">
        <v>559334</v>
      </c>
      <c r="I126" s="90">
        <v>2277050</v>
      </c>
      <c r="J126" s="90">
        <v>1458812</v>
      </c>
      <c r="K126" s="90">
        <v>1832024</v>
      </c>
      <c r="L126" s="90">
        <f>SUM(L116:L120,L110,L104,L98,L92,L82:L86,L74,L62,L48,L36,L26,L12:L14,L6)</f>
        <v>646056</v>
      </c>
      <c r="M126" s="90">
        <v>14152885</v>
      </c>
      <c r="N126" s="90">
        <v>332840</v>
      </c>
      <c r="O126" s="90">
        <v>561747</v>
      </c>
      <c r="P126" s="90">
        <v>13266600</v>
      </c>
      <c r="Q126" s="90">
        <v>25117863</v>
      </c>
      <c r="R126" s="90">
        <v>407732</v>
      </c>
      <c r="S126" s="90">
        <v>90857544</v>
      </c>
      <c r="T126" s="90">
        <v>2075484</v>
      </c>
      <c r="U126" s="90">
        <v>5198608</v>
      </c>
      <c r="V126" s="90">
        <v>8405848</v>
      </c>
      <c r="W126" s="90">
        <v>1347517</v>
      </c>
      <c r="X126" s="90">
        <v>39994424</v>
      </c>
      <c r="Y126" s="90">
        <v>542472</v>
      </c>
      <c r="Z126" s="90">
        <f>SUM(Z116:Z120,Z110,Z104,Z98,Z92,Z82:Z86,Z74,Z62,Z48,Z36,Z26,Z12:Z14,Z6)</f>
        <v>14520758</v>
      </c>
      <c r="AA126" s="90">
        <v>859457</v>
      </c>
      <c r="AB126" s="91">
        <v>14713</v>
      </c>
    </row>
    <row r="127" spans="1:28" ht="15" customHeight="1" x14ac:dyDescent="0.25">
      <c r="A127" s="93"/>
      <c r="B127" s="111" t="s">
        <v>45</v>
      </c>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6"/>
    </row>
    <row r="128" spans="1:28" s="1" customFormat="1" ht="15" customHeight="1" x14ac:dyDescent="0.25">
      <c r="A128" s="7" t="s">
        <v>9</v>
      </c>
      <c r="B128" s="10" t="s">
        <v>277</v>
      </c>
      <c r="C128" s="75">
        <v>374514</v>
      </c>
      <c r="D128" s="75">
        <v>1561185</v>
      </c>
      <c r="E128" s="75">
        <v>0</v>
      </c>
      <c r="F128" s="75">
        <v>17229</v>
      </c>
      <c r="G128" s="75">
        <v>6056724</v>
      </c>
      <c r="H128" s="75">
        <v>0</v>
      </c>
      <c r="I128" s="75">
        <v>760002</v>
      </c>
      <c r="J128" s="75">
        <v>180173</v>
      </c>
      <c r="K128" s="75">
        <v>241846</v>
      </c>
      <c r="L128" s="75">
        <v>216705</v>
      </c>
      <c r="M128" s="75">
        <v>1493682</v>
      </c>
      <c r="N128" s="75">
        <v>0</v>
      </c>
      <c r="O128" s="75">
        <v>0</v>
      </c>
      <c r="P128" s="75">
        <v>980226</v>
      </c>
      <c r="Q128" s="75">
        <v>2496886</v>
      </c>
      <c r="R128" s="75">
        <v>0</v>
      </c>
      <c r="S128" s="75">
        <v>1606622</v>
      </c>
      <c r="T128" s="75">
        <v>363749</v>
      </c>
      <c r="U128" s="75">
        <v>100535</v>
      </c>
      <c r="V128" s="75">
        <v>900003</v>
      </c>
      <c r="W128" s="75">
        <v>0</v>
      </c>
      <c r="X128" s="75">
        <v>4406312</v>
      </c>
      <c r="Y128" s="75">
        <v>0</v>
      </c>
      <c r="Z128" s="75">
        <v>1521816</v>
      </c>
      <c r="AA128" s="75">
        <v>0</v>
      </c>
      <c r="AB128" s="76">
        <v>0</v>
      </c>
    </row>
    <row r="129" spans="1:28" s="1" customFormat="1" ht="15" customHeight="1" x14ac:dyDescent="0.25">
      <c r="A129" s="7"/>
      <c r="B129" s="12" t="s">
        <v>278</v>
      </c>
      <c r="Z129" s="75"/>
      <c r="AB129" s="81"/>
    </row>
    <row r="130" spans="1:28" s="1" customFormat="1" ht="15" customHeight="1" x14ac:dyDescent="0.25">
      <c r="A130" s="7" t="s">
        <v>10</v>
      </c>
      <c r="B130" s="10" t="s">
        <v>3</v>
      </c>
      <c r="C130" s="75">
        <v>1809</v>
      </c>
      <c r="D130" s="75">
        <v>326176</v>
      </c>
      <c r="E130" s="75">
        <v>17264</v>
      </c>
      <c r="F130" s="75">
        <v>1959</v>
      </c>
      <c r="G130" s="75">
        <v>806480</v>
      </c>
      <c r="H130" s="75">
        <v>0</v>
      </c>
      <c r="I130" s="75">
        <v>247</v>
      </c>
      <c r="J130" s="75">
        <v>5614</v>
      </c>
      <c r="K130" s="75">
        <v>142862</v>
      </c>
      <c r="L130" s="75">
        <v>479</v>
      </c>
      <c r="M130" s="75">
        <v>9797</v>
      </c>
      <c r="N130" s="75">
        <v>20830</v>
      </c>
      <c r="O130" s="75">
        <v>0</v>
      </c>
      <c r="P130" s="75">
        <v>197</v>
      </c>
      <c r="Q130" s="75">
        <v>85300</v>
      </c>
      <c r="R130" s="75">
        <v>0</v>
      </c>
      <c r="S130" s="75">
        <v>2171880</v>
      </c>
      <c r="T130" s="75">
        <v>826469</v>
      </c>
      <c r="U130" s="75">
        <v>83277</v>
      </c>
      <c r="V130" s="75">
        <v>43845</v>
      </c>
      <c r="W130" s="75">
        <v>0</v>
      </c>
      <c r="X130" s="75">
        <v>1995017</v>
      </c>
      <c r="Y130" s="75">
        <v>0</v>
      </c>
      <c r="Z130" s="75">
        <v>2792</v>
      </c>
      <c r="AA130" s="75">
        <v>6575</v>
      </c>
      <c r="AB130" s="81">
        <v>0</v>
      </c>
    </row>
    <row r="131" spans="1:28" s="1" customFormat="1" ht="15" customHeight="1" x14ac:dyDescent="0.25">
      <c r="A131" s="7"/>
      <c r="B131" s="12" t="s">
        <v>46</v>
      </c>
      <c r="Z131" s="75"/>
      <c r="AB131" s="81"/>
    </row>
    <row r="132" spans="1:28" s="1" customFormat="1" ht="15" customHeight="1" x14ac:dyDescent="0.25">
      <c r="A132" s="7" t="s">
        <v>11</v>
      </c>
      <c r="B132" s="10" t="s">
        <v>279</v>
      </c>
      <c r="C132" s="75">
        <v>0</v>
      </c>
      <c r="D132" s="75">
        <v>0</v>
      </c>
      <c r="E132" s="75">
        <v>0</v>
      </c>
      <c r="F132" s="75">
        <v>0</v>
      </c>
      <c r="G132" s="75">
        <v>0</v>
      </c>
      <c r="H132" s="75">
        <v>0</v>
      </c>
      <c r="I132" s="75">
        <v>0</v>
      </c>
      <c r="J132" s="75">
        <v>0</v>
      </c>
      <c r="K132" s="75">
        <v>0</v>
      </c>
      <c r="L132" s="75">
        <v>0</v>
      </c>
      <c r="M132" s="75">
        <v>0</v>
      </c>
      <c r="N132" s="75">
        <v>0</v>
      </c>
      <c r="O132" s="75">
        <v>0</v>
      </c>
      <c r="P132" s="75">
        <v>0</v>
      </c>
      <c r="Q132" s="75">
        <v>0</v>
      </c>
      <c r="R132" s="75">
        <v>0</v>
      </c>
      <c r="S132" s="75">
        <v>0</v>
      </c>
      <c r="T132" s="75">
        <v>0</v>
      </c>
      <c r="U132" s="75">
        <v>0</v>
      </c>
      <c r="V132" s="75">
        <v>0</v>
      </c>
      <c r="W132" s="75">
        <v>0</v>
      </c>
      <c r="X132" s="75">
        <v>0</v>
      </c>
      <c r="Y132" s="75">
        <v>0</v>
      </c>
      <c r="Z132" s="75">
        <v>0</v>
      </c>
      <c r="AA132" s="75">
        <v>0</v>
      </c>
      <c r="AB132" s="81">
        <v>0</v>
      </c>
    </row>
    <row r="133" spans="1:28" s="1" customFormat="1" ht="15" customHeight="1" x14ac:dyDescent="0.25">
      <c r="A133" s="7"/>
      <c r="B133" s="12" t="s">
        <v>280</v>
      </c>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6"/>
    </row>
    <row r="134" spans="1:28" s="1" customFormat="1" ht="15" customHeight="1" x14ac:dyDescent="0.25">
      <c r="A134" s="7" t="s">
        <v>12</v>
      </c>
      <c r="B134" s="10" t="s">
        <v>281</v>
      </c>
      <c r="C134" s="75">
        <v>564215</v>
      </c>
      <c r="D134" s="75">
        <v>2231268</v>
      </c>
      <c r="E134" s="75">
        <v>20110</v>
      </c>
      <c r="F134" s="75">
        <v>692</v>
      </c>
      <c r="G134" s="75">
        <v>4664363</v>
      </c>
      <c r="H134" s="75">
        <v>0</v>
      </c>
      <c r="I134" s="75">
        <v>1210755</v>
      </c>
      <c r="J134" s="75">
        <v>108264</v>
      </c>
      <c r="K134" s="75">
        <v>533217</v>
      </c>
      <c r="L134" s="75">
        <v>2471</v>
      </c>
      <c r="M134" s="75">
        <v>1141401</v>
      </c>
      <c r="N134" s="75">
        <v>119533</v>
      </c>
      <c r="O134" s="75">
        <v>93165</v>
      </c>
      <c r="P134" s="75">
        <v>136156</v>
      </c>
      <c r="Q134" s="75">
        <v>1638074</v>
      </c>
      <c r="R134" s="75">
        <v>200006</v>
      </c>
      <c r="S134" s="75">
        <v>4413264</v>
      </c>
      <c r="T134" s="75">
        <v>236906</v>
      </c>
      <c r="U134" s="75">
        <v>2045525</v>
      </c>
      <c r="V134" s="75">
        <v>2065409</v>
      </c>
      <c r="W134" s="75">
        <v>648443</v>
      </c>
      <c r="X134" s="75">
        <v>4419551</v>
      </c>
      <c r="Y134" s="75">
        <v>351186</v>
      </c>
      <c r="Z134" s="75">
        <v>8497312</v>
      </c>
      <c r="AA134" s="75">
        <v>393927</v>
      </c>
      <c r="AB134" s="76">
        <v>6842</v>
      </c>
    </row>
    <row r="135" spans="1:28" s="1" customFormat="1" ht="15" customHeight="1" x14ac:dyDescent="0.25">
      <c r="A135" s="7"/>
      <c r="B135" s="12" t="s">
        <v>282</v>
      </c>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85"/>
      <c r="AA135" s="75"/>
      <c r="AB135" s="76"/>
    </row>
    <row r="136" spans="1:28" ht="15" customHeight="1" x14ac:dyDescent="0.25">
      <c r="A136" s="7"/>
      <c r="B136" s="79" t="s">
        <v>283</v>
      </c>
      <c r="C136" s="85">
        <v>303113</v>
      </c>
      <c r="D136" s="85">
        <v>2028120</v>
      </c>
      <c r="E136" s="85">
        <v>20100</v>
      </c>
      <c r="F136" s="85">
        <v>520</v>
      </c>
      <c r="G136" s="85">
        <v>1915360</v>
      </c>
      <c r="H136" s="85">
        <v>0</v>
      </c>
      <c r="I136" s="85">
        <v>1199676</v>
      </c>
      <c r="J136" s="85">
        <v>43258</v>
      </c>
      <c r="K136" s="85">
        <v>88983</v>
      </c>
      <c r="L136" s="85">
        <v>2471</v>
      </c>
      <c r="M136" s="85">
        <v>223327</v>
      </c>
      <c r="N136" s="85">
        <v>36318</v>
      </c>
      <c r="O136" s="85">
        <v>0</v>
      </c>
      <c r="P136" s="85">
        <v>130829</v>
      </c>
      <c r="Q136" s="85">
        <v>627648</v>
      </c>
      <c r="R136" s="85">
        <v>0</v>
      </c>
      <c r="S136" s="85">
        <v>3225849</v>
      </c>
      <c r="T136" s="85">
        <v>177229</v>
      </c>
      <c r="U136" s="85">
        <v>2018469</v>
      </c>
      <c r="V136" s="85">
        <v>1170146</v>
      </c>
      <c r="W136" s="85">
        <v>0</v>
      </c>
      <c r="X136" s="85">
        <v>1162434</v>
      </c>
      <c r="Y136" s="85">
        <v>32120</v>
      </c>
      <c r="Z136" s="85">
        <v>0</v>
      </c>
      <c r="AA136" s="85">
        <v>393904</v>
      </c>
      <c r="AB136" s="86">
        <v>0</v>
      </c>
    </row>
    <row r="137" spans="1:28" ht="15" customHeight="1" x14ac:dyDescent="0.25">
      <c r="A137" s="7"/>
      <c r="B137" s="82" t="s">
        <v>153</v>
      </c>
      <c r="Z137" s="85"/>
      <c r="AB137" s="81"/>
    </row>
    <row r="138" spans="1:28" ht="15" customHeight="1" x14ac:dyDescent="0.25">
      <c r="A138" s="7"/>
      <c r="B138" s="79" t="s">
        <v>284</v>
      </c>
      <c r="C138" s="85">
        <v>0</v>
      </c>
      <c r="D138" s="85">
        <v>0</v>
      </c>
      <c r="E138" s="85">
        <v>0</v>
      </c>
      <c r="F138" s="85">
        <v>0</v>
      </c>
      <c r="G138" s="85">
        <v>0</v>
      </c>
      <c r="H138" s="85">
        <v>0</v>
      </c>
      <c r="I138" s="85">
        <v>0</v>
      </c>
      <c r="J138" s="85">
        <v>0</v>
      </c>
      <c r="K138" s="85">
        <v>0</v>
      </c>
      <c r="L138" s="85">
        <v>0</v>
      </c>
      <c r="M138" s="85">
        <v>0</v>
      </c>
      <c r="N138" s="85">
        <v>0</v>
      </c>
      <c r="O138" s="85">
        <v>73527</v>
      </c>
      <c r="P138" s="85">
        <v>0</v>
      </c>
      <c r="Q138" s="85">
        <v>0</v>
      </c>
      <c r="R138" s="85">
        <v>200006</v>
      </c>
      <c r="S138" s="85">
        <v>174247</v>
      </c>
      <c r="T138" s="85">
        <v>0</v>
      </c>
      <c r="U138" s="85">
        <v>19768</v>
      </c>
      <c r="V138" s="85">
        <v>0</v>
      </c>
      <c r="W138" s="85">
        <v>0</v>
      </c>
      <c r="X138" s="85">
        <v>0</v>
      </c>
      <c r="Y138" s="85">
        <v>0</v>
      </c>
      <c r="Z138" s="85">
        <v>0</v>
      </c>
      <c r="AA138" s="85">
        <v>0</v>
      </c>
      <c r="AB138" s="81">
        <v>0</v>
      </c>
    </row>
    <row r="139" spans="1:28" ht="15" customHeight="1" x14ac:dyDescent="0.25">
      <c r="A139" s="7"/>
      <c r="B139" s="82" t="s">
        <v>219</v>
      </c>
      <c r="Z139" s="85"/>
      <c r="AB139" s="81"/>
    </row>
    <row r="140" spans="1:28" ht="15" customHeight="1" x14ac:dyDescent="0.25">
      <c r="A140" s="7"/>
      <c r="B140" s="79" t="s">
        <v>285</v>
      </c>
      <c r="C140" s="85">
        <v>261098</v>
      </c>
      <c r="D140" s="85">
        <v>0</v>
      </c>
      <c r="E140" s="85">
        <v>0</v>
      </c>
      <c r="F140" s="85">
        <v>172</v>
      </c>
      <c r="G140" s="85">
        <v>693333</v>
      </c>
      <c r="H140" s="85">
        <v>0</v>
      </c>
      <c r="I140" s="85">
        <v>0</v>
      </c>
      <c r="J140" s="85">
        <v>0</v>
      </c>
      <c r="K140" s="85">
        <v>0</v>
      </c>
      <c r="L140" s="85">
        <v>0</v>
      </c>
      <c r="M140" s="85">
        <v>135549</v>
      </c>
      <c r="N140" s="85">
        <v>48348</v>
      </c>
      <c r="O140" s="85">
        <v>19456</v>
      </c>
      <c r="P140" s="85">
        <v>0</v>
      </c>
      <c r="Q140" s="85">
        <v>438334</v>
      </c>
      <c r="R140" s="85">
        <v>0</v>
      </c>
      <c r="S140" s="85">
        <v>23211</v>
      </c>
      <c r="T140" s="85">
        <v>0</v>
      </c>
      <c r="U140" s="85">
        <v>0</v>
      </c>
      <c r="V140" s="85">
        <v>112524</v>
      </c>
      <c r="W140" s="85">
        <v>648443</v>
      </c>
      <c r="X140" s="85">
        <v>0</v>
      </c>
      <c r="Y140" s="85">
        <v>0</v>
      </c>
      <c r="Z140" s="85">
        <v>0</v>
      </c>
      <c r="AA140" s="85">
        <v>0</v>
      </c>
      <c r="AB140" s="86">
        <v>0</v>
      </c>
    </row>
    <row r="141" spans="1:28" ht="15" customHeight="1" x14ac:dyDescent="0.25">
      <c r="A141" s="7"/>
      <c r="B141" s="82" t="s">
        <v>222</v>
      </c>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6"/>
    </row>
    <row r="142" spans="1:28" ht="15" customHeight="1" x14ac:dyDescent="0.25">
      <c r="A142" s="7"/>
      <c r="B142" s="79" t="s">
        <v>286</v>
      </c>
      <c r="C142" s="85">
        <v>0</v>
      </c>
      <c r="D142" s="85">
        <v>81399</v>
      </c>
      <c r="E142" s="85">
        <v>0</v>
      </c>
      <c r="F142" s="85">
        <v>0</v>
      </c>
      <c r="G142" s="85">
        <v>1908667</v>
      </c>
      <c r="H142" s="85">
        <v>0</v>
      </c>
      <c r="I142" s="85">
        <v>0</v>
      </c>
      <c r="J142" s="85">
        <v>0</v>
      </c>
      <c r="K142" s="85">
        <v>444164</v>
      </c>
      <c r="L142" s="85">
        <v>0</v>
      </c>
      <c r="M142" s="85">
        <v>762832</v>
      </c>
      <c r="N142" s="85">
        <v>32507</v>
      </c>
      <c r="O142" s="85">
        <v>0</v>
      </c>
      <c r="P142" s="85">
        <v>4605</v>
      </c>
      <c r="Q142" s="85">
        <v>536948</v>
      </c>
      <c r="R142" s="85">
        <v>0</v>
      </c>
      <c r="S142" s="85">
        <v>594115</v>
      </c>
      <c r="T142" s="85">
        <v>0</v>
      </c>
      <c r="U142" s="85">
        <v>0</v>
      </c>
      <c r="V142" s="85">
        <v>781522</v>
      </c>
      <c r="W142" s="85">
        <v>0</v>
      </c>
      <c r="X142" s="85">
        <v>2798535</v>
      </c>
      <c r="Y142" s="85">
        <v>0</v>
      </c>
      <c r="Z142" s="85">
        <v>0</v>
      </c>
      <c r="AA142" s="85">
        <v>0</v>
      </c>
      <c r="AB142" s="86">
        <v>0</v>
      </c>
    </row>
    <row r="143" spans="1:28" ht="15" customHeight="1" x14ac:dyDescent="0.25">
      <c r="A143" s="7"/>
      <c r="B143" s="82" t="s">
        <v>287</v>
      </c>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6"/>
    </row>
    <row r="144" spans="1:28" ht="15" customHeight="1" x14ac:dyDescent="0.25">
      <c r="A144" s="7"/>
      <c r="B144" s="79" t="s">
        <v>288</v>
      </c>
      <c r="C144" s="85">
        <v>4</v>
      </c>
      <c r="D144" s="85">
        <v>121749</v>
      </c>
      <c r="E144" s="85">
        <v>10</v>
      </c>
      <c r="F144" s="85">
        <v>0</v>
      </c>
      <c r="G144" s="85">
        <v>147003</v>
      </c>
      <c r="H144" s="85">
        <v>0</v>
      </c>
      <c r="I144" s="85">
        <v>11079</v>
      </c>
      <c r="J144" s="85">
        <v>65006</v>
      </c>
      <c r="K144" s="85">
        <v>70</v>
      </c>
      <c r="L144" s="85">
        <v>0</v>
      </c>
      <c r="M144" s="85">
        <v>19693</v>
      </c>
      <c r="N144" s="85">
        <v>2360</v>
      </c>
      <c r="O144" s="85">
        <v>182</v>
      </c>
      <c r="P144" s="85">
        <v>722</v>
      </c>
      <c r="Q144" s="85">
        <v>35144</v>
      </c>
      <c r="R144" s="85">
        <v>0</v>
      </c>
      <c r="S144" s="85">
        <v>395842</v>
      </c>
      <c r="T144" s="85">
        <v>59677</v>
      </c>
      <c r="U144" s="85">
        <v>7288</v>
      </c>
      <c r="V144" s="85">
        <v>1217</v>
      </c>
      <c r="W144" s="85">
        <v>0</v>
      </c>
      <c r="X144" s="85">
        <v>458582</v>
      </c>
      <c r="Y144" s="85">
        <v>319066</v>
      </c>
      <c r="Z144" s="85">
        <v>0</v>
      </c>
      <c r="AA144" s="85">
        <v>23</v>
      </c>
      <c r="AB144" s="86">
        <v>6842</v>
      </c>
    </row>
    <row r="145" spans="1:28" ht="15" customHeight="1" x14ac:dyDescent="0.25">
      <c r="A145" s="7"/>
      <c r="B145" s="82" t="s">
        <v>289</v>
      </c>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6"/>
    </row>
    <row r="146" spans="1:28" s="1" customFormat="1" ht="15" customHeight="1" x14ac:dyDescent="0.25">
      <c r="A146" s="7" t="s">
        <v>13</v>
      </c>
      <c r="B146" s="10" t="s">
        <v>290</v>
      </c>
      <c r="C146" s="75">
        <v>4450463</v>
      </c>
      <c r="D146" s="75">
        <v>20526976</v>
      </c>
      <c r="E146" s="75">
        <v>16</v>
      </c>
      <c r="F146" s="75">
        <v>120337</v>
      </c>
      <c r="G146" s="75">
        <v>35055898</v>
      </c>
      <c r="H146" s="75">
        <v>517939</v>
      </c>
      <c r="I146" s="75">
        <v>1</v>
      </c>
      <c r="J146" s="75">
        <v>819624</v>
      </c>
      <c r="K146" s="75">
        <v>460860</v>
      </c>
      <c r="L146" s="75">
        <v>298134</v>
      </c>
      <c r="M146" s="75">
        <v>6457816</v>
      </c>
      <c r="N146" s="75">
        <v>143276</v>
      </c>
      <c r="O146" s="75">
        <v>889</v>
      </c>
      <c r="P146" s="75">
        <v>10620337</v>
      </c>
      <c r="Q146" s="75">
        <v>13609144</v>
      </c>
      <c r="R146" s="75">
        <v>0</v>
      </c>
      <c r="S146" s="75">
        <v>61761689</v>
      </c>
      <c r="T146" s="75">
        <v>277550</v>
      </c>
      <c r="U146" s="75">
        <v>2644335</v>
      </c>
      <c r="V146" s="75">
        <v>4114903</v>
      </c>
      <c r="W146" s="75">
        <v>1500</v>
      </c>
      <c r="X146" s="75">
        <v>21597821</v>
      </c>
      <c r="Y146" s="75">
        <v>125460</v>
      </c>
      <c r="Z146" s="75">
        <v>3109993</v>
      </c>
      <c r="AA146" s="75">
        <v>366375</v>
      </c>
      <c r="AB146" s="76">
        <v>0</v>
      </c>
    </row>
    <row r="147" spans="1:28" s="1" customFormat="1" ht="15" customHeight="1" x14ac:dyDescent="0.25">
      <c r="A147" s="7"/>
      <c r="B147" s="12" t="s">
        <v>291</v>
      </c>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6"/>
    </row>
    <row r="148" spans="1:28" ht="15" customHeight="1" x14ac:dyDescent="0.25">
      <c r="A148" s="7"/>
      <c r="B148" s="79" t="s">
        <v>292</v>
      </c>
      <c r="C148" s="85">
        <v>870507</v>
      </c>
      <c r="D148" s="85">
        <v>6615571</v>
      </c>
      <c r="E148" s="85">
        <v>0</v>
      </c>
      <c r="F148" s="85">
        <v>47919</v>
      </c>
      <c r="G148" s="85">
        <v>10071168</v>
      </c>
      <c r="H148" s="85">
        <v>133067</v>
      </c>
      <c r="I148" s="85">
        <v>0</v>
      </c>
      <c r="J148" s="85">
        <v>248778</v>
      </c>
      <c r="K148" s="85">
        <v>24372</v>
      </c>
      <c r="L148" s="85">
        <v>55733</v>
      </c>
      <c r="M148" s="85">
        <v>1382481</v>
      </c>
      <c r="N148" s="85">
        <v>72310</v>
      </c>
      <c r="O148" s="85">
        <v>889</v>
      </c>
      <c r="P148" s="85">
        <v>2943593</v>
      </c>
      <c r="Q148" s="85">
        <v>2683496</v>
      </c>
      <c r="R148" s="85">
        <v>0</v>
      </c>
      <c r="S148" s="85">
        <v>18264733</v>
      </c>
      <c r="T148" s="85">
        <v>181345</v>
      </c>
      <c r="U148" s="85">
        <v>765789</v>
      </c>
      <c r="V148" s="85">
        <v>907262</v>
      </c>
      <c r="W148" s="85">
        <v>1500</v>
      </c>
      <c r="X148" s="85">
        <v>5570671</v>
      </c>
      <c r="Y148" s="85">
        <v>22675</v>
      </c>
      <c r="Z148" s="85">
        <v>0</v>
      </c>
      <c r="AA148" s="85">
        <v>174491</v>
      </c>
      <c r="AB148" s="86">
        <v>0</v>
      </c>
    </row>
    <row r="149" spans="1:28" ht="15" customHeight="1" x14ac:dyDescent="0.25">
      <c r="A149" s="7"/>
      <c r="B149" s="82" t="s">
        <v>293</v>
      </c>
      <c r="AB149" s="81"/>
    </row>
    <row r="150" spans="1:28" ht="15" customHeight="1" x14ac:dyDescent="0.25">
      <c r="A150" s="7"/>
      <c r="B150" s="79" t="s">
        <v>294</v>
      </c>
      <c r="C150" s="85">
        <v>3555036</v>
      </c>
      <c r="D150" s="85">
        <v>13361609</v>
      </c>
      <c r="E150" s="85">
        <v>0</v>
      </c>
      <c r="F150" s="85">
        <v>72418</v>
      </c>
      <c r="G150" s="85">
        <v>23198172</v>
      </c>
      <c r="H150" s="85">
        <v>340501</v>
      </c>
      <c r="I150" s="85">
        <v>0</v>
      </c>
      <c r="J150" s="85">
        <v>515359</v>
      </c>
      <c r="K150" s="85">
        <v>307145</v>
      </c>
      <c r="L150" s="85">
        <v>239143</v>
      </c>
      <c r="M150" s="85">
        <v>3849921</v>
      </c>
      <c r="N150" s="85">
        <v>70966</v>
      </c>
      <c r="O150" s="85">
        <v>0</v>
      </c>
      <c r="P150" s="85">
        <v>5545217</v>
      </c>
      <c r="Q150" s="85">
        <v>10805927</v>
      </c>
      <c r="R150" s="85">
        <v>0</v>
      </c>
      <c r="S150" s="85">
        <v>41230244</v>
      </c>
      <c r="T150" s="85">
        <v>96205</v>
      </c>
      <c r="U150" s="85">
        <v>1872730</v>
      </c>
      <c r="V150" s="85">
        <v>3197826</v>
      </c>
      <c r="W150" s="85">
        <v>0</v>
      </c>
      <c r="X150" s="85">
        <v>12805348</v>
      </c>
      <c r="Y150" s="85">
        <v>102700</v>
      </c>
      <c r="Z150" s="85">
        <v>0</v>
      </c>
      <c r="AA150" s="85">
        <v>191850</v>
      </c>
      <c r="AB150" s="86">
        <v>0</v>
      </c>
    </row>
    <row r="151" spans="1:28" ht="15" customHeight="1" x14ac:dyDescent="0.25">
      <c r="A151" s="7"/>
      <c r="B151" s="82" t="s">
        <v>295</v>
      </c>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6"/>
    </row>
    <row r="152" spans="1:28" ht="15" customHeight="1" x14ac:dyDescent="0.25">
      <c r="A152" s="7"/>
      <c r="B152" s="79" t="s">
        <v>296</v>
      </c>
      <c r="C152" s="85">
        <v>11839</v>
      </c>
      <c r="D152" s="85">
        <v>78718</v>
      </c>
      <c r="E152" s="85">
        <v>0</v>
      </c>
      <c r="F152" s="85">
        <v>0</v>
      </c>
      <c r="G152" s="85">
        <v>1245336</v>
      </c>
      <c r="H152" s="85">
        <v>40293</v>
      </c>
      <c r="I152" s="85">
        <v>0</v>
      </c>
      <c r="J152" s="85">
        <v>410</v>
      </c>
      <c r="K152" s="85">
        <v>0</v>
      </c>
      <c r="L152" s="85">
        <v>0</v>
      </c>
      <c r="M152" s="85">
        <v>1181080</v>
      </c>
      <c r="N152" s="85">
        <v>0</v>
      </c>
      <c r="O152" s="85">
        <v>0</v>
      </c>
      <c r="P152" s="85">
        <v>2120515</v>
      </c>
      <c r="Q152" s="85">
        <v>110991</v>
      </c>
      <c r="R152" s="85">
        <v>0</v>
      </c>
      <c r="S152" s="85">
        <v>1994010</v>
      </c>
      <c r="T152" s="85">
        <v>0</v>
      </c>
      <c r="U152" s="85">
        <v>1506</v>
      </c>
      <c r="V152" s="85">
        <v>4225</v>
      </c>
      <c r="W152" s="85">
        <v>0</v>
      </c>
      <c r="X152" s="85">
        <v>27710</v>
      </c>
      <c r="Y152" s="85">
        <v>0</v>
      </c>
      <c r="Z152" s="85">
        <v>0</v>
      </c>
      <c r="AA152" s="85">
        <v>0</v>
      </c>
      <c r="AB152" s="86">
        <v>0</v>
      </c>
    </row>
    <row r="153" spans="1:28" ht="15" customHeight="1" x14ac:dyDescent="0.25">
      <c r="A153" s="7"/>
      <c r="B153" s="82" t="s">
        <v>297</v>
      </c>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6"/>
    </row>
    <row r="154" spans="1:28" ht="15" customHeight="1" x14ac:dyDescent="0.25">
      <c r="A154" s="7"/>
      <c r="B154" s="79" t="s">
        <v>298</v>
      </c>
      <c r="C154" s="85">
        <v>13081</v>
      </c>
      <c r="D154" s="85">
        <v>471078</v>
      </c>
      <c r="E154" s="85">
        <v>16</v>
      </c>
      <c r="F154" s="85">
        <v>0</v>
      </c>
      <c r="G154" s="85">
        <v>541222</v>
      </c>
      <c r="H154" s="85">
        <v>4078</v>
      </c>
      <c r="I154" s="85">
        <v>1</v>
      </c>
      <c r="J154" s="85">
        <v>55077</v>
      </c>
      <c r="K154" s="85">
        <v>129343</v>
      </c>
      <c r="L154" s="85">
        <v>3258</v>
      </c>
      <c r="M154" s="85">
        <v>44334</v>
      </c>
      <c r="N154" s="85">
        <v>0</v>
      </c>
      <c r="O154" s="85">
        <v>0</v>
      </c>
      <c r="P154" s="85">
        <v>11012</v>
      </c>
      <c r="Q154" s="85">
        <v>8730</v>
      </c>
      <c r="R154" s="85">
        <v>0</v>
      </c>
      <c r="S154" s="85">
        <v>272702</v>
      </c>
      <c r="T154" s="85">
        <v>0</v>
      </c>
      <c r="U154" s="85">
        <v>4310</v>
      </c>
      <c r="V154" s="85">
        <v>5590</v>
      </c>
      <c r="W154" s="85">
        <v>0</v>
      </c>
      <c r="X154" s="85">
        <v>3194092</v>
      </c>
      <c r="Y154" s="85">
        <v>85</v>
      </c>
      <c r="Z154" s="85">
        <v>0</v>
      </c>
      <c r="AA154" s="85">
        <v>34</v>
      </c>
      <c r="AB154" s="86">
        <v>0</v>
      </c>
    </row>
    <row r="155" spans="1:28" ht="15" customHeight="1" x14ac:dyDescent="0.25">
      <c r="A155" s="7"/>
      <c r="B155" s="82" t="s">
        <v>289</v>
      </c>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6"/>
    </row>
    <row r="156" spans="1:28" s="1" customFormat="1" ht="15" customHeight="1" x14ac:dyDescent="0.25">
      <c r="A156" s="7" t="s">
        <v>14</v>
      </c>
      <c r="B156" s="10" t="s">
        <v>299</v>
      </c>
      <c r="C156" s="75">
        <v>0</v>
      </c>
      <c r="D156" s="75">
        <v>2209493</v>
      </c>
      <c r="E156" s="75">
        <v>0</v>
      </c>
      <c r="F156" s="75">
        <v>0</v>
      </c>
      <c r="G156" s="75">
        <v>4588188</v>
      </c>
      <c r="H156" s="75">
        <v>0</v>
      </c>
      <c r="I156" s="75">
        <v>0</v>
      </c>
      <c r="J156" s="75">
        <v>0</v>
      </c>
      <c r="K156" s="75">
        <v>0</v>
      </c>
      <c r="L156" s="75">
        <v>5078</v>
      </c>
      <c r="M156" s="75">
        <v>358110</v>
      </c>
      <c r="N156" s="75">
        <v>0</v>
      </c>
      <c r="O156" s="75">
        <v>0</v>
      </c>
      <c r="P156" s="75">
        <v>0</v>
      </c>
      <c r="Q156" s="75">
        <v>1936472</v>
      </c>
      <c r="R156" s="75">
        <v>7208</v>
      </c>
      <c r="S156" s="75">
        <v>7120412</v>
      </c>
      <c r="T156" s="75">
        <v>0</v>
      </c>
      <c r="U156" s="75">
        <v>0</v>
      </c>
      <c r="V156" s="75">
        <v>317251</v>
      </c>
      <c r="W156" s="75">
        <v>0</v>
      </c>
      <c r="X156" s="75">
        <v>1971007</v>
      </c>
      <c r="Y156" s="75">
        <v>0</v>
      </c>
      <c r="Z156" s="75">
        <v>0</v>
      </c>
      <c r="AA156" s="75">
        <v>0</v>
      </c>
      <c r="AB156" s="76">
        <v>0</v>
      </c>
    </row>
    <row r="157" spans="1:28" s="1" customFormat="1" ht="15" customHeight="1" x14ac:dyDescent="0.25">
      <c r="A157" s="7"/>
      <c r="B157" s="12" t="s">
        <v>300</v>
      </c>
      <c r="AB157" s="81"/>
    </row>
    <row r="158" spans="1:28" ht="15" customHeight="1" x14ac:dyDescent="0.25">
      <c r="A158" s="7"/>
      <c r="B158" s="79" t="s">
        <v>301</v>
      </c>
      <c r="C158" s="75">
        <v>0</v>
      </c>
      <c r="D158" s="75">
        <v>0</v>
      </c>
      <c r="E158" s="75">
        <v>0</v>
      </c>
      <c r="F158" s="75">
        <v>0</v>
      </c>
      <c r="G158" s="75">
        <v>0</v>
      </c>
      <c r="H158" s="75">
        <v>0</v>
      </c>
      <c r="I158" s="75">
        <v>0</v>
      </c>
      <c r="J158" s="75">
        <v>0</v>
      </c>
      <c r="K158" s="75">
        <v>0</v>
      </c>
      <c r="L158" s="85">
        <v>0</v>
      </c>
      <c r="M158" s="75">
        <v>36630</v>
      </c>
      <c r="N158" s="75">
        <v>0</v>
      </c>
      <c r="O158" s="75">
        <v>0</v>
      </c>
      <c r="P158" s="75">
        <v>0</v>
      </c>
      <c r="Q158" s="75">
        <v>0</v>
      </c>
      <c r="R158" s="75">
        <v>0</v>
      </c>
      <c r="S158" s="75">
        <v>0</v>
      </c>
      <c r="T158" s="75">
        <v>0</v>
      </c>
      <c r="U158" s="75">
        <v>0</v>
      </c>
      <c r="V158" s="75">
        <v>0</v>
      </c>
      <c r="W158" s="75">
        <v>0</v>
      </c>
      <c r="X158" s="75">
        <v>0</v>
      </c>
      <c r="Y158" s="75">
        <v>0</v>
      </c>
      <c r="Z158" s="75">
        <v>0</v>
      </c>
      <c r="AA158" s="75">
        <v>0</v>
      </c>
      <c r="AB158" s="76">
        <v>0</v>
      </c>
    </row>
    <row r="159" spans="1:28" ht="15" customHeight="1" x14ac:dyDescent="0.25">
      <c r="A159" s="7"/>
      <c r="B159" s="82" t="s">
        <v>302</v>
      </c>
      <c r="AB159" s="81"/>
    </row>
    <row r="160" spans="1:28" ht="15" customHeight="1" x14ac:dyDescent="0.25">
      <c r="A160" s="7"/>
      <c r="B160" s="79" t="s">
        <v>303</v>
      </c>
      <c r="C160" s="85">
        <v>0</v>
      </c>
      <c r="D160" s="85">
        <v>2209493</v>
      </c>
      <c r="E160" s="85">
        <v>0</v>
      </c>
      <c r="F160" s="85">
        <v>0</v>
      </c>
      <c r="G160" s="85">
        <v>4195660</v>
      </c>
      <c r="H160" s="85">
        <v>0</v>
      </c>
      <c r="I160" s="85">
        <v>0</v>
      </c>
      <c r="J160" s="85">
        <v>0</v>
      </c>
      <c r="K160" s="85">
        <v>0</v>
      </c>
      <c r="L160" s="85">
        <v>0</v>
      </c>
      <c r="M160" s="85">
        <v>316932</v>
      </c>
      <c r="N160" s="85">
        <v>0</v>
      </c>
      <c r="O160" s="85">
        <v>0</v>
      </c>
      <c r="P160" s="85">
        <v>0</v>
      </c>
      <c r="Q160" s="85">
        <v>1889589</v>
      </c>
      <c r="R160" s="85">
        <v>0</v>
      </c>
      <c r="S160" s="85">
        <v>6974534</v>
      </c>
      <c r="T160" s="85">
        <v>0</v>
      </c>
      <c r="U160" s="85">
        <v>0</v>
      </c>
      <c r="V160" s="85">
        <v>317251</v>
      </c>
      <c r="W160" s="85">
        <v>0</v>
      </c>
      <c r="X160" s="85">
        <v>1918587</v>
      </c>
      <c r="Y160" s="85">
        <v>0</v>
      </c>
      <c r="Z160" s="85">
        <v>0</v>
      </c>
      <c r="AA160" s="85">
        <v>0</v>
      </c>
      <c r="AB160" s="86">
        <v>0</v>
      </c>
    </row>
    <row r="161" spans="1:28" ht="15" customHeight="1" x14ac:dyDescent="0.25">
      <c r="A161" s="7"/>
      <c r="B161" s="82" t="s">
        <v>304</v>
      </c>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6"/>
    </row>
    <row r="162" spans="1:28" ht="15" customHeight="1" x14ac:dyDescent="0.25">
      <c r="A162" s="7"/>
      <c r="B162" s="79" t="s">
        <v>305</v>
      </c>
      <c r="C162" s="85">
        <v>0</v>
      </c>
      <c r="D162" s="85">
        <v>0</v>
      </c>
      <c r="E162" s="85">
        <v>0</v>
      </c>
      <c r="F162" s="85">
        <v>0</v>
      </c>
      <c r="G162" s="85">
        <v>392528</v>
      </c>
      <c r="H162" s="85">
        <v>0</v>
      </c>
      <c r="I162" s="85">
        <v>0</v>
      </c>
      <c r="J162" s="85">
        <v>0</v>
      </c>
      <c r="K162" s="85">
        <v>0</v>
      </c>
      <c r="L162" s="85">
        <v>5078</v>
      </c>
      <c r="M162" s="85">
        <v>4548</v>
      </c>
      <c r="N162" s="85">
        <v>0</v>
      </c>
      <c r="O162" s="85">
        <v>0</v>
      </c>
      <c r="P162" s="85">
        <v>0</v>
      </c>
      <c r="Q162" s="85">
        <v>46883</v>
      </c>
      <c r="R162" s="85">
        <v>7208</v>
      </c>
      <c r="S162" s="85">
        <v>145878</v>
      </c>
      <c r="T162" s="85">
        <v>0</v>
      </c>
      <c r="U162" s="85">
        <v>0</v>
      </c>
      <c r="V162" s="85">
        <v>0</v>
      </c>
      <c r="W162" s="85">
        <v>0</v>
      </c>
      <c r="X162" s="85">
        <v>52420</v>
      </c>
      <c r="Y162" s="85">
        <v>0</v>
      </c>
      <c r="Z162" s="85">
        <v>0</v>
      </c>
      <c r="AA162" s="85">
        <v>0</v>
      </c>
      <c r="AB162" s="86">
        <v>0</v>
      </c>
    </row>
    <row r="163" spans="1:28" ht="15" customHeight="1" x14ac:dyDescent="0.25">
      <c r="A163" s="7"/>
      <c r="B163" s="82" t="s">
        <v>47</v>
      </c>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6"/>
    </row>
    <row r="164" spans="1:28" s="1" customFormat="1" ht="15" customHeight="1" x14ac:dyDescent="0.25">
      <c r="A164" s="7" t="s">
        <v>15</v>
      </c>
      <c r="B164" s="10" t="s">
        <v>306</v>
      </c>
      <c r="C164" s="75">
        <v>0</v>
      </c>
      <c r="D164" s="75">
        <v>7747386</v>
      </c>
      <c r="E164" s="75">
        <v>0</v>
      </c>
      <c r="F164" s="75">
        <v>0</v>
      </c>
      <c r="G164" s="75">
        <v>0</v>
      </c>
      <c r="H164" s="75">
        <v>0</v>
      </c>
      <c r="I164" s="75">
        <v>0</v>
      </c>
      <c r="J164" s="75">
        <v>0</v>
      </c>
      <c r="K164" s="75">
        <v>7904</v>
      </c>
      <c r="L164" s="75">
        <v>19396</v>
      </c>
      <c r="M164" s="75">
        <v>3412505</v>
      </c>
      <c r="N164" s="75">
        <v>0</v>
      </c>
      <c r="O164" s="75">
        <v>160261</v>
      </c>
      <c r="P164" s="75">
        <v>0</v>
      </c>
      <c r="Q164" s="75">
        <v>3075080</v>
      </c>
      <c r="R164" s="75">
        <v>0</v>
      </c>
      <c r="S164" s="75">
        <v>4567391</v>
      </c>
      <c r="T164" s="75">
        <v>0</v>
      </c>
      <c r="U164" s="75">
        <v>0</v>
      </c>
      <c r="V164" s="75">
        <v>0</v>
      </c>
      <c r="W164" s="75">
        <v>474592</v>
      </c>
      <c r="X164" s="75">
        <v>1967945</v>
      </c>
      <c r="Y164" s="75">
        <v>0</v>
      </c>
      <c r="Z164" s="75">
        <v>584169</v>
      </c>
      <c r="AA164" s="75">
        <v>0</v>
      </c>
      <c r="AB164" s="99">
        <v>0</v>
      </c>
    </row>
    <row r="165" spans="1:28" s="1" customFormat="1" ht="15" customHeight="1" x14ac:dyDescent="0.25">
      <c r="A165" s="7"/>
      <c r="B165" s="12" t="s">
        <v>307</v>
      </c>
      <c r="C165" s="75"/>
      <c r="F165" s="119"/>
      <c r="AA165" s="119"/>
      <c r="AB165" s="99"/>
    </row>
    <row r="166" spans="1:28" s="1" customFormat="1" ht="15" customHeight="1" x14ac:dyDescent="0.25">
      <c r="A166" s="7" t="s">
        <v>16</v>
      </c>
      <c r="B166" s="10" t="s">
        <v>246</v>
      </c>
      <c r="C166" s="75">
        <v>0</v>
      </c>
      <c r="D166" s="75">
        <v>327239</v>
      </c>
      <c r="E166" s="75">
        <v>0</v>
      </c>
      <c r="F166" s="75">
        <v>0</v>
      </c>
      <c r="G166" s="75">
        <v>28547</v>
      </c>
      <c r="H166" s="75">
        <v>0</v>
      </c>
      <c r="I166" s="75">
        <v>0</v>
      </c>
      <c r="J166" s="75">
        <v>22843</v>
      </c>
      <c r="K166" s="75">
        <v>21914</v>
      </c>
      <c r="L166" s="75">
        <v>0</v>
      </c>
      <c r="M166" s="75">
        <v>0</v>
      </c>
      <c r="N166" s="75">
        <v>0</v>
      </c>
      <c r="O166" s="75">
        <v>0</v>
      </c>
      <c r="P166" s="75">
        <v>0</v>
      </c>
      <c r="Q166" s="75">
        <v>1494</v>
      </c>
      <c r="R166" s="75">
        <v>0</v>
      </c>
      <c r="S166" s="75">
        <v>20040</v>
      </c>
      <c r="T166" s="75">
        <v>551</v>
      </c>
      <c r="U166" s="75">
        <v>14822</v>
      </c>
      <c r="V166" s="75">
        <v>142258</v>
      </c>
      <c r="W166" s="75">
        <v>633</v>
      </c>
      <c r="X166" s="75">
        <v>133298</v>
      </c>
      <c r="Y166" s="75">
        <v>0</v>
      </c>
      <c r="Z166" s="75">
        <v>36307</v>
      </c>
      <c r="AA166" s="75">
        <v>0</v>
      </c>
      <c r="AB166" s="99">
        <v>0</v>
      </c>
    </row>
    <row r="167" spans="1:28" s="1" customFormat="1" ht="15" customHeight="1" x14ac:dyDescent="0.25">
      <c r="A167" s="7"/>
      <c r="B167" s="12" t="s">
        <v>247</v>
      </c>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99"/>
    </row>
    <row r="168" spans="1:28" s="1" customFormat="1" ht="15" customHeight="1" x14ac:dyDescent="0.25">
      <c r="A168" s="7" t="s">
        <v>17</v>
      </c>
      <c r="B168" s="10" t="s">
        <v>308</v>
      </c>
      <c r="C168" s="75">
        <v>0</v>
      </c>
      <c r="D168" s="75">
        <v>0</v>
      </c>
      <c r="E168" s="75">
        <v>0</v>
      </c>
      <c r="F168" s="75">
        <v>0</v>
      </c>
      <c r="G168" s="75">
        <v>0</v>
      </c>
      <c r="H168" s="75">
        <v>0</v>
      </c>
      <c r="I168" s="75">
        <v>0</v>
      </c>
      <c r="J168" s="75">
        <v>0</v>
      </c>
      <c r="K168" s="75">
        <v>0</v>
      </c>
      <c r="L168" s="75">
        <v>0</v>
      </c>
      <c r="M168" s="75">
        <v>0</v>
      </c>
      <c r="N168" s="75">
        <v>0</v>
      </c>
      <c r="O168" s="75">
        <v>0</v>
      </c>
      <c r="P168" s="75">
        <v>0</v>
      </c>
      <c r="Q168" s="75">
        <v>0</v>
      </c>
      <c r="R168" s="75">
        <v>0</v>
      </c>
      <c r="S168" s="75">
        <v>0</v>
      </c>
      <c r="T168" s="75">
        <v>0</v>
      </c>
      <c r="U168" s="75">
        <v>0</v>
      </c>
      <c r="V168" s="75">
        <v>0</v>
      </c>
      <c r="W168" s="75">
        <v>0</v>
      </c>
      <c r="X168" s="75">
        <v>0</v>
      </c>
      <c r="Y168" s="75">
        <v>0</v>
      </c>
      <c r="Z168" s="75">
        <v>0</v>
      </c>
      <c r="AA168" s="75">
        <v>0</v>
      </c>
      <c r="AB168" s="99">
        <v>0</v>
      </c>
    </row>
    <row r="169" spans="1:28" s="1" customFormat="1" ht="15" customHeight="1" x14ac:dyDescent="0.25">
      <c r="A169" s="7"/>
      <c r="B169" s="12" t="s">
        <v>309</v>
      </c>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99"/>
    </row>
    <row r="170" spans="1:28" s="1" customFormat="1" ht="15" customHeight="1" x14ac:dyDescent="0.25">
      <c r="A170" s="7" t="s">
        <v>18</v>
      </c>
      <c r="B170" s="10" t="s">
        <v>4</v>
      </c>
      <c r="C170" s="98">
        <v>47039</v>
      </c>
      <c r="D170" s="98">
        <v>187809</v>
      </c>
      <c r="E170" s="98">
        <v>13</v>
      </c>
      <c r="F170" s="98">
        <v>858</v>
      </c>
      <c r="G170" s="98">
        <v>544756</v>
      </c>
      <c r="H170" s="98">
        <v>349</v>
      </c>
      <c r="I170" s="98">
        <v>17447</v>
      </c>
      <c r="J170" s="98">
        <v>15091</v>
      </c>
      <c r="K170" s="98">
        <v>2458</v>
      </c>
      <c r="L170" s="98">
        <v>2189</v>
      </c>
      <c r="M170" s="98">
        <v>55940</v>
      </c>
      <c r="N170" s="98">
        <v>697</v>
      </c>
      <c r="O170" s="98">
        <v>5950</v>
      </c>
      <c r="P170" s="98">
        <v>6470</v>
      </c>
      <c r="Q170" s="98">
        <v>129446</v>
      </c>
      <c r="R170" s="98">
        <v>993</v>
      </c>
      <c r="S170" s="98">
        <v>962364</v>
      </c>
      <c r="T170" s="98">
        <v>15713</v>
      </c>
      <c r="U170" s="98">
        <v>27890</v>
      </c>
      <c r="V170" s="98">
        <v>52575</v>
      </c>
      <c r="W170" s="98">
        <v>12692</v>
      </c>
      <c r="X170" s="98">
        <v>250378</v>
      </c>
      <c r="Y170" s="98">
        <v>4826</v>
      </c>
      <c r="Z170" s="75">
        <v>84311</v>
      </c>
      <c r="AA170" s="98">
        <v>10435</v>
      </c>
      <c r="AB170" s="99">
        <v>0</v>
      </c>
    </row>
    <row r="171" spans="1:28" s="1" customFormat="1" ht="15" customHeight="1" x14ac:dyDescent="0.25">
      <c r="A171" s="7"/>
      <c r="B171" s="12" t="s">
        <v>42</v>
      </c>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75"/>
      <c r="AA171" s="98"/>
      <c r="AB171" s="99"/>
    </row>
    <row r="172" spans="1:28" s="1" customFormat="1" ht="15" customHeight="1" x14ac:dyDescent="0.25">
      <c r="A172" s="7" t="s">
        <v>19</v>
      </c>
      <c r="B172" s="10" t="s">
        <v>310</v>
      </c>
      <c r="C172" s="120">
        <v>3913</v>
      </c>
      <c r="D172" s="98">
        <v>3365</v>
      </c>
      <c r="E172" s="98">
        <v>1350</v>
      </c>
      <c r="F172" s="98">
        <v>0</v>
      </c>
      <c r="G172" s="98">
        <v>2917</v>
      </c>
      <c r="H172" s="98">
        <v>431</v>
      </c>
      <c r="I172" s="98">
        <v>12319</v>
      </c>
      <c r="J172" s="98">
        <v>14234</v>
      </c>
      <c r="K172" s="98">
        <v>5586</v>
      </c>
      <c r="L172" s="98">
        <v>2516</v>
      </c>
      <c r="M172" s="98">
        <v>1118</v>
      </c>
      <c r="N172" s="98">
        <v>39</v>
      </c>
      <c r="O172" s="98">
        <v>6187</v>
      </c>
      <c r="P172" s="98">
        <v>32355</v>
      </c>
      <c r="Q172" s="98">
        <v>0</v>
      </c>
      <c r="R172" s="98">
        <v>865</v>
      </c>
      <c r="S172" s="98">
        <v>2379</v>
      </c>
      <c r="T172" s="98">
        <v>221</v>
      </c>
      <c r="U172" s="98">
        <v>327</v>
      </c>
      <c r="V172" s="98">
        <v>1817</v>
      </c>
      <c r="W172" s="98">
        <v>5567</v>
      </c>
      <c r="X172" s="98">
        <v>10539</v>
      </c>
      <c r="Y172" s="98">
        <v>1669</v>
      </c>
      <c r="Z172" s="75">
        <v>34099</v>
      </c>
      <c r="AA172" s="98">
        <v>0</v>
      </c>
      <c r="AB172" s="99">
        <v>0</v>
      </c>
    </row>
    <row r="173" spans="1:28" s="1" customFormat="1" ht="15" customHeight="1" x14ac:dyDescent="0.25">
      <c r="A173" s="7"/>
      <c r="B173" s="12" t="s">
        <v>311</v>
      </c>
      <c r="F173" s="119"/>
      <c r="Z173" s="75"/>
      <c r="AA173" s="119"/>
      <c r="AB173" s="99"/>
    </row>
    <row r="174" spans="1:28" s="1" customFormat="1" ht="15" customHeight="1" x14ac:dyDescent="0.25">
      <c r="A174" s="7" t="s">
        <v>20</v>
      </c>
      <c r="B174" s="10" t="s">
        <v>312</v>
      </c>
      <c r="C174" s="120">
        <v>7947</v>
      </c>
      <c r="D174" s="98">
        <v>8102</v>
      </c>
      <c r="E174" s="98">
        <v>32</v>
      </c>
      <c r="F174" s="98">
        <v>0</v>
      </c>
      <c r="G174" s="98">
        <v>0</v>
      </c>
      <c r="H174" s="98">
        <v>517</v>
      </c>
      <c r="I174" s="98">
        <v>0</v>
      </c>
      <c r="J174" s="98">
        <v>0</v>
      </c>
      <c r="K174" s="98">
        <v>8987</v>
      </c>
      <c r="L174" s="98">
        <v>2905</v>
      </c>
      <c r="M174" s="98">
        <v>0</v>
      </c>
      <c r="N174" s="98">
        <v>28</v>
      </c>
      <c r="O174" s="98">
        <v>0</v>
      </c>
      <c r="P174" s="98">
        <v>15723</v>
      </c>
      <c r="Q174" s="98">
        <v>0</v>
      </c>
      <c r="R174" s="98">
        <v>0</v>
      </c>
      <c r="S174" s="98">
        <v>155470</v>
      </c>
      <c r="T174" s="98">
        <v>2669</v>
      </c>
      <c r="U174" s="98">
        <v>1016</v>
      </c>
      <c r="V174" s="98">
        <v>25793</v>
      </c>
      <c r="W174" s="98">
        <v>-1</v>
      </c>
      <c r="X174" s="98">
        <v>99375</v>
      </c>
      <c r="Y174" s="98">
        <v>58</v>
      </c>
      <c r="Z174" s="75">
        <v>25081</v>
      </c>
      <c r="AA174" s="98">
        <v>65</v>
      </c>
      <c r="AB174" s="99">
        <v>0</v>
      </c>
    </row>
    <row r="175" spans="1:28" s="1" customFormat="1" ht="15" customHeight="1" x14ac:dyDescent="0.25">
      <c r="A175" s="7"/>
      <c r="B175" s="12" t="s">
        <v>313</v>
      </c>
      <c r="F175" s="119"/>
      <c r="AA175" s="119"/>
      <c r="AB175" s="99"/>
    </row>
    <row r="176" spans="1:28" s="1" customFormat="1" ht="15" customHeight="1" x14ac:dyDescent="0.25">
      <c r="A176" s="7" t="s">
        <v>21</v>
      </c>
      <c r="B176" s="10" t="s">
        <v>314</v>
      </c>
      <c r="C176" s="120">
        <v>0</v>
      </c>
      <c r="D176" s="98">
        <v>0</v>
      </c>
      <c r="E176" s="98">
        <v>0</v>
      </c>
      <c r="F176" s="98">
        <v>0</v>
      </c>
      <c r="G176" s="98">
        <v>763134</v>
      </c>
      <c r="H176" s="98">
        <v>0</v>
      </c>
      <c r="I176" s="98">
        <v>0</v>
      </c>
      <c r="J176" s="98">
        <v>0</v>
      </c>
      <c r="K176" s="98">
        <v>0</v>
      </c>
      <c r="L176" s="98">
        <v>0</v>
      </c>
      <c r="M176" s="98">
        <v>140158</v>
      </c>
      <c r="N176" s="98">
        <v>0</v>
      </c>
      <c r="O176" s="98">
        <v>0</v>
      </c>
      <c r="P176" s="98">
        <v>2256</v>
      </c>
      <c r="Q176" s="98">
        <v>0</v>
      </c>
      <c r="R176" s="98">
        <v>0</v>
      </c>
      <c r="S176" s="98">
        <v>0</v>
      </c>
      <c r="T176" s="98">
        <v>0</v>
      </c>
      <c r="U176" s="98">
        <v>0</v>
      </c>
      <c r="V176" s="98">
        <v>0</v>
      </c>
      <c r="W176" s="98">
        <v>0</v>
      </c>
      <c r="X176" s="98">
        <v>0</v>
      </c>
      <c r="Y176" s="98">
        <v>0</v>
      </c>
      <c r="Z176" s="75">
        <v>0</v>
      </c>
      <c r="AA176" s="98">
        <v>0</v>
      </c>
      <c r="AB176" s="99">
        <v>0</v>
      </c>
    </row>
    <row r="177" spans="1:28" s="1" customFormat="1" ht="15" customHeight="1" x14ac:dyDescent="0.25">
      <c r="A177" s="7"/>
      <c r="B177" s="12" t="s">
        <v>315</v>
      </c>
      <c r="C177" s="80"/>
      <c r="D177" s="80"/>
      <c r="E177" s="80"/>
      <c r="F177" s="80"/>
      <c r="G177" s="80"/>
      <c r="H177" s="80"/>
      <c r="I177" s="80"/>
      <c r="J177" s="80"/>
      <c r="K177" s="80"/>
      <c r="L177" s="98"/>
      <c r="M177" s="80"/>
      <c r="N177" s="80"/>
      <c r="O177" s="80"/>
      <c r="P177" s="80"/>
      <c r="Q177" s="80"/>
      <c r="R177" s="80"/>
      <c r="S177" s="80"/>
      <c r="T177" s="80"/>
      <c r="U177" s="80"/>
      <c r="V177" s="80"/>
      <c r="W177" s="80"/>
      <c r="X177" s="80"/>
      <c r="Y177" s="98"/>
      <c r="AA177" s="98"/>
      <c r="AB177" s="99"/>
    </row>
    <row r="178" spans="1:28" s="1" customFormat="1" ht="15" customHeight="1" x14ac:dyDescent="0.25">
      <c r="A178" s="7" t="s">
        <v>22</v>
      </c>
      <c r="B178" s="10" t="s">
        <v>316</v>
      </c>
      <c r="C178" s="120">
        <v>145048</v>
      </c>
      <c r="D178" s="98">
        <v>133651</v>
      </c>
      <c r="E178" s="98">
        <v>0</v>
      </c>
      <c r="F178" s="98">
        <v>0</v>
      </c>
      <c r="G178" s="98">
        <v>1256231</v>
      </c>
      <c r="H178" s="98">
        <v>0</v>
      </c>
      <c r="I178" s="98">
        <v>125019</v>
      </c>
      <c r="J178" s="98">
        <v>0</v>
      </c>
      <c r="K178" s="98">
        <v>60257</v>
      </c>
      <c r="L178" s="98">
        <v>0</v>
      </c>
      <c r="M178" s="98">
        <v>152830</v>
      </c>
      <c r="N178" s="98">
        <v>17182</v>
      </c>
      <c r="O178" s="98">
        <v>0</v>
      </c>
      <c r="P178" s="98">
        <v>142534</v>
      </c>
      <c r="Q178" s="98">
        <v>388118</v>
      </c>
      <c r="R178" s="98">
        <v>0</v>
      </c>
      <c r="S178" s="98">
        <v>2606273</v>
      </c>
      <c r="T178" s="98">
        <v>0</v>
      </c>
      <c r="U178" s="98">
        <v>0</v>
      </c>
      <c r="V178" s="98">
        <v>0</v>
      </c>
      <c r="W178" s="98">
        <v>15056</v>
      </c>
      <c r="X178" s="98">
        <v>933651</v>
      </c>
      <c r="Y178" s="98">
        <v>0</v>
      </c>
      <c r="Z178" s="75">
        <v>0</v>
      </c>
      <c r="AA178" s="98">
        <v>0</v>
      </c>
      <c r="AB178" s="99">
        <v>0</v>
      </c>
    </row>
    <row r="179" spans="1:28" s="1" customFormat="1" ht="15" customHeight="1" x14ac:dyDescent="0.25">
      <c r="A179" s="7"/>
      <c r="B179" s="12" t="s">
        <v>317</v>
      </c>
      <c r="C179" s="80"/>
      <c r="D179" s="80"/>
      <c r="E179" s="80"/>
      <c r="F179" s="80"/>
      <c r="G179" s="80"/>
      <c r="H179" s="80"/>
      <c r="I179" s="80"/>
      <c r="J179" s="80"/>
      <c r="K179" s="80"/>
      <c r="L179" s="98"/>
      <c r="M179" s="80"/>
      <c r="N179" s="80"/>
      <c r="O179" s="80"/>
      <c r="P179" s="80"/>
      <c r="Q179" s="80"/>
      <c r="R179" s="80"/>
      <c r="S179" s="80"/>
      <c r="T179" s="80"/>
      <c r="U179" s="80"/>
      <c r="V179" s="80"/>
      <c r="W179" s="80"/>
      <c r="X179" s="80"/>
      <c r="Y179" s="98"/>
      <c r="Z179" s="75"/>
      <c r="AA179" s="98"/>
      <c r="AB179" s="99"/>
    </row>
    <row r="180" spans="1:28" s="1" customFormat="1" ht="15" customHeight="1" x14ac:dyDescent="0.25">
      <c r="A180" s="7" t="s">
        <v>23</v>
      </c>
      <c r="B180" s="10" t="s">
        <v>5</v>
      </c>
      <c r="C180" s="120">
        <v>133847</v>
      </c>
      <c r="D180" s="98">
        <v>631721</v>
      </c>
      <c r="E180" s="98">
        <v>9136</v>
      </c>
      <c r="F180" s="98">
        <v>23649</v>
      </c>
      <c r="G180" s="98">
        <v>762971</v>
      </c>
      <c r="H180" s="98">
        <v>3498</v>
      </c>
      <c r="I180" s="98">
        <v>1080</v>
      </c>
      <c r="J180" s="98">
        <v>32313</v>
      </c>
      <c r="K180" s="98">
        <v>8182</v>
      </c>
      <c r="L180" s="98">
        <v>19657</v>
      </c>
      <c r="M180" s="98">
        <v>248540</v>
      </c>
      <c r="N180" s="98">
        <v>5618</v>
      </c>
      <c r="O180" s="98">
        <v>52475</v>
      </c>
      <c r="P180" s="98">
        <v>162011</v>
      </c>
      <c r="Q180" s="98">
        <v>291487</v>
      </c>
      <c r="R180" s="98">
        <v>9782</v>
      </c>
      <c r="S180" s="98">
        <v>1692318</v>
      </c>
      <c r="T180" s="98">
        <v>52085</v>
      </c>
      <c r="U180" s="98">
        <v>60658</v>
      </c>
      <c r="V180" s="98">
        <v>38789</v>
      </c>
      <c r="W180" s="98">
        <v>65265</v>
      </c>
      <c r="X180" s="98">
        <v>290890</v>
      </c>
      <c r="Y180" s="98">
        <v>1657</v>
      </c>
      <c r="Z180" s="75">
        <v>227615</v>
      </c>
      <c r="AA180" s="98">
        <v>21722</v>
      </c>
      <c r="AB180" s="99">
        <v>6309</v>
      </c>
    </row>
    <row r="181" spans="1:28" s="1" customFormat="1" ht="15" customHeight="1" x14ac:dyDescent="0.25">
      <c r="A181" s="7"/>
      <c r="B181" s="12" t="s">
        <v>47</v>
      </c>
      <c r="C181" s="80"/>
      <c r="D181" s="80"/>
      <c r="E181" s="80"/>
      <c r="F181" s="80"/>
      <c r="G181" s="80"/>
      <c r="H181" s="80"/>
      <c r="I181" s="80"/>
      <c r="J181" s="80"/>
      <c r="K181" s="80"/>
      <c r="L181" s="98"/>
      <c r="M181" s="80"/>
      <c r="N181" s="80"/>
      <c r="O181" s="80"/>
      <c r="P181" s="80"/>
      <c r="Q181" s="80"/>
      <c r="R181" s="80"/>
      <c r="S181" s="80"/>
      <c r="T181" s="80"/>
      <c r="U181" s="80"/>
      <c r="V181" s="80"/>
      <c r="W181" s="80"/>
      <c r="X181" s="80"/>
      <c r="Y181" s="98"/>
      <c r="Z181" s="75"/>
      <c r="AA181" s="98"/>
      <c r="AB181" s="99"/>
    </row>
    <row r="182" spans="1:28" s="1" customFormat="1" ht="15" customHeight="1" x14ac:dyDescent="0.25">
      <c r="A182" s="100"/>
      <c r="B182" s="40" t="s">
        <v>136</v>
      </c>
      <c r="C182" s="22">
        <v>5728795</v>
      </c>
      <c r="D182" s="22">
        <v>35894371</v>
      </c>
      <c r="E182" s="22">
        <v>47921</v>
      </c>
      <c r="F182" s="22">
        <v>164724</v>
      </c>
      <c r="G182" s="22">
        <v>54530209</v>
      </c>
      <c r="H182" s="22">
        <v>522734</v>
      </c>
      <c r="I182" s="22">
        <v>2126870</v>
      </c>
      <c r="J182" s="22">
        <v>1198156</v>
      </c>
      <c r="K182" s="22">
        <v>1494073</v>
      </c>
      <c r="L182" s="22">
        <f>SUM(L164:L180,L156,L146,L134,L130,L128)</f>
        <v>569530</v>
      </c>
      <c r="M182" s="22">
        <v>13471897</v>
      </c>
      <c r="N182" s="22">
        <v>307203</v>
      </c>
      <c r="O182" s="22">
        <v>318927</v>
      </c>
      <c r="P182" s="22">
        <v>12098265</v>
      </c>
      <c r="Q182" s="22">
        <v>23651501</v>
      </c>
      <c r="R182" s="22">
        <v>218854</v>
      </c>
      <c r="S182" s="22">
        <v>87080102</v>
      </c>
      <c r="T182" s="22">
        <v>1775913</v>
      </c>
      <c r="U182" s="22">
        <v>4978385</v>
      </c>
      <c r="V182" s="22">
        <v>7702643</v>
      </c>
      <c r="W182" s="22">
        <v>1223747</v>
      </c>
      <c r="X182" s="22">
        <v>38075784</v>
      </c>
      <c r="Y182" s="22">
        <v>484856</v>
      </c>
      <c r="Z182" s="22">
        <f>SUM(Z164:Z180,Z156,Z146,Z134,Z130,Z128)</f>
        <v>14123495</v>
      </c>
      <c r="AA182" s="22">
        <v>799099</v>
      </c>
      <c r="AB182" s="26">
        <v>13151</v>
      </c>
    </row>
    <row r="183" spans="1:28" ht="15" customHeight="1" x14ac:dyDescent="0.25">
      <c r="A183" s="100"/>
      <c r="B183" s="13" t="s">
        <v>48</v>
      </c>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6"/>
    </row>
    <row r="184" spans="1:28" s="1" customFormat="1" ht="15" customHeight="1" x14ac:dyDescent="0.25">
      <c r="A184" s="7" t="s">
        <v>24</v>
      </c>
      <c r="B184" s="10" t="s">
        <v>6</v>
      </c>
      <c r="C184" s="98">
        <v>300228</v>
      </c>
      <c r="D184" s="98">
        <v>1293063</v>
      </c>
      <c r="E184" s="98">
        <v>17500</v>
      </c>
      <c r="F184" s="98">
        <v>20000</v>
      </c>
      <c r="G184" s="98">
        <v>3706690</v>
      </c>
      <c r="H184" s="98">
        <v>17500</v>
      </c>
      <c r="I184" s="98">
        <v>17500</v>
      </c>
      <c r="J184" s="98">
        <v>104000</v>
      </c>
      <c r="K184" s="98">
        <v>150000</v>
      </c>
      <c r="L184" s="98">
        <v>59500</v>
      </c>
      <c r="M184" s="98">
        <v>1720700</v>
      </c>
      <c r="N184" s="98">
        <v>85000</v>
      </c>
      <c r="O184" s="98">
        <v>101000</v>
      </c>
      <c r="P184" s="98">
        <v>965799</v>
      </c>
      <c r="Q184" s="98">
        <v>1700000</v>
      </c>
      <c r="R184" s="98">
        <v>180000</v>
      </c>
      <c r="S184" s="98">
        <v>5900000</v>
      </c>
      <c r="T184" s="98">
        <v>81250</v>
      </c>
      <c r="U184" s="98">
        <v>530000</v>
      </c>
      <c r="V184" s="98">
        <v>476000</v>
      </c>
      <c r="W184" s="98">
        <v>66593</v>
      </c>
      <c r="X184" s="98">
        <v>656723</v>
      </c>
      <c r="Y184" s="98">
        <v>46191</v>
      </c>
      <c r="Z184" s="98">
        <v>539904</v>
      </c>
      <c r="AA184" s="98">
        <v>46648</v>
      </c>
      <c r="AB184" s="99">
        <v>0</v>
      </c>
    </row>
    <row r="185" spans="1:28" s="1" customFormat="1" ht="15" customHeight="1" x14ac:dyDescent="0.25">
      <c r="A185" s="7"/>
      <c r="B185" s="12" t="s">
        <v>318</v>
      </c>
      <c r="AA185" s="119"/>
      <c r="AB185" s="99"/>
    </row>
    <row r="186" spans="1:28" s="4" customFormat="1" ht="15" customHeight="1" x14ac:dyDescent="0.25">
      <c r="A186" s="7" t="s">
        <v>25</v>
      </c>
      <c r="B186" s="10" t="s">
        <v>7</v>
      </c>
      <c r="C186" s="98">
        <v>6790</v>
      </c>
      <c r="D186" s="98">
        <v>0</v>
      </c>
      <c r="E186" s="98">
        <v>0</v>
      </c>
      <c r="F186" s="98">
        <v>369</v>
      </c>
      <c r="G186" s="98">
        <v>0</v>
      </c>
      <c r="H186" s="98">
        <v>0</v>
      </c>
      <c r="I186" s="98">
        <v>0</v>
      </c>
      <c r="J186" s="98">
        <v>1362</v>
      </c>
      <c r="K186" s="98">
        <v>25000</v>
      </c>
      <c r="L186" s="98">
        <v>0</v>
      </c>
      <c r="M186" s="98">
        <v>199765</v>
      </c>
      <c r="N186" s="98">
        <v>0</v>
      </c>
      <c r="O186" s="98">
        <v>0</v>
      </c>
      <c r="P186" s="98">
        <v>0</v>
      </c>
      <c r="Q186" s="98">
        <v>0</v>
      </c>
      <c r="R186" s="98">
        <v>0</v>
      </c>
      <c r="S186" s="98">
        <v>0</v>
      </c>
      <c r="T186" s="98">
        <v>0</v>
      </c>
      <c r="U186" s="98">
        <v>7008</v>
      </c>
      <c r="V186" s="98">
        <v>10109</v>
      </c>
      <c r="W186" s="98">
        <v>0</v>
      </c>
      <c r="X186" s="98">
        <v>193390</v>
      </c>
      <c r="Y186" s="98">
        <v>0</v>
      </c>
      <c r="Z186" s="98">
        <v>0</v>
      </c>
      <c r="AA186" s="98">
        <v>0</v>
      </c>
      <c r="AB186" s="99">
        <v>0</v>
      </c>
    </row>
    <row r="187" spans="1:28" s="4" customFormat="1" ht="15" customHeight="1" x14ac:dyDescent="0.25">
      <c r="A187" s="7"/>
      <c r="B187" s="12" t="s">
        <v>49</v>
      </c>
      <c r="AA187" s="42"/>
      <c r="AB187" s="99"/>
    </row>
    <row r="188" spans="1:28" s="4" customFormat="1" ht="15" customHeight="1" x14ac:dyDescent="0.25">
      <c r="A188" s="7" t="s">
        <v>26</v>
      </c>
      <c r="B188" s="10" t="s">
        <v>319</v>
      </c>
      <c r="C188" s="98">
        <v>0</v>
      </c>
      <c r="D188" s="98">
        <v>5270</v>
      </c>
      <c r="E188" s="98">
        <v>16</v>
      </c>
      <c r="F188" s="98">
        <v>0</v>
      </c>
      <c r="G188" s="98">
        <v>9853</v>
      </c>
      <c r="H188" s="98">
        <v>0</v>
      </c>
      <c r="I188" s="98">
        <v>0</v>
      </c>
      <c r="J188" s="98">
        <v>0</v>
      </c>
      <c r="K188" s="98">
        <v>0</v>
      </c>
      <c r="L188" s="98">
        <v>0</v>
      </c>
      <c r="M188" s="98">
        <v>0</v>
      </c>
      <c r="N188" s="98">
        <v>0</v>
      </c>
      <c r="O188" s="98">
        <v>0</v>
      </c>
      <c r="P188" s="98">
        <v>0</v>
      </c>
      <c r="Q188" s="98">
        <v>8273</v>
      </c>
      <c r="R188" s="98">
        <v>0</v>
      </c>
      <c r="S188" s="98">
        <v>0</v>
      </c>
      <c r="T188" s="98">
        <v>0</v>
      </c>
      <c r="U188" s="98">
        <v>0</v>
      </c>
      <c r="V188" s="98">
        <v>0</v>
      </c>
      <c r="W188" s="98">
        <v>0</v>
      </c>
      <c r="X188" s="98">
        <v>135000</v>
      </c>
      <c r="Y188" s="98">
        <v>0</v>
      </c>
      <c r="Z188" s="98">
        <v>0</v>
      </c>
      <c r="AA188" s="98">
        <v>0</v>
      </c>
      <c r="AB188" s="99">
        <v>0</v>
      </c>
    </row>
    <row r="189" spans="1:28" s="4" customFormat="1" ht="15" customHeight="1" x14ac:dyDescent="0.25">
      <c r="A189" s="7"/>
      <c r="B189" s="12" t="s">
        <v>320</v>
      </c>
      <c r="AA189" s="42"/>
      <c r="AB189" s="99"/>
    </row>
    <row r="190" spans="1:28" s="4" customFormat="1" ht="15" customHeight="1" x14ac:dyDescent="0.25">
      <c r="A190" s="7" t="s">
        <v>27</v>
      </c>
      <c r="B190" s="10" t="s">
        <v>321</v>
      </c>
      <c r="C190" s="98">
        <v>0</v>
      </c>
      <c r="D190" s="98">
        <v>-13675</v>
      </c>
      <c r="E190" s="98">
        <v>0</v>
      </c>
      <c r="F190" s="98">
        <v>0</v>
      </c>
      <c r="G190" s="98">
        <v>-1239</v>
      </c>
      <c r="H190" s="98">
        <v>0</v>
      </c>
      <c r="I190" s="98">
        <v>0</v>
      </c>
      <c r="J190" s="98">
        <v>-153</v>
      </c>
      <c r="K190" s="98">
        <v>-2501</v>
      </c>
      <c r="L190" s="98">
        <v>0</v>
      </c>
      <c r="M190" s="98">
        <v>0</v>
      </c>
      <c r="N190" s="98">
        <v>0</v>
      </c>
      <c r="O190" s="98">
        <v>0</v>
      </c>
      <c r="P190" s="98">
        <v>0</v>
      </c>
      <c r="Q190" s="98">
        <v>0</v>
      </c>
      <c r="R190" s="98">
        <v>0</v>
      </c>
      <c r="S190" s="98">
        <v>0</v>
      </c>
      <c r="T190" s="98">
        <v>0</v>
      </c>
      <c r="U190" s="98">
        <v>0</v>
      </c>
      <c r="V190" s="98">
        <v>0</v>
      </c>
      <c r="W190" s="98">
        <v>0</v>
      </c>
      <c r="X190" s="98">
        <v>-1561</v>
      </c>
      <c r="Y190" s="98">
        <v>0</v>
      </c>
      <c r="Z190" s="98">
        <v>0</v>
      </c>
      <c r="AA190" s="98">
        <v>0</v>
      </c>
      <c r="AB190" s="99">
        <v>0</v>
      </c>
    </row>
    <row r="191" spans="1:28" s="4" customFormat="1" ht="15" customHeight="1" x14ac:dyDescent="0.25">
      <c r="A191" s="7"/>
      <c r="B191" s="12" t="s">
        <v>322</v>
      </c>
      <c r="AA191" s="42"/>
      <c r="AB191" s="99"/>
    </row>
    <row r="192" spans="1:28" s="4" customFormat="1" ht="15" customHeight="1" x14ac:dyDescent="0.25">
      <c r="A192" s="7" t="s">
        <v>28</v>
      </c>
      <c r="B192" s="10" t="s">
        <v>8</v>
      </c>
      <c r="C192" s="98">
        <v>21844</v>
      </c>
      <c r="D192" s="98">
        <v>-22163</v>
      </c>
      <c r="E192" s="98">
        <v>766</v>
      </c>
      <c r="F192" s="98">
        <v>-310</v>
      </c>
      <c r="G192" s="98">
        <v>113246</v>
      </c>
      <c r="H192" s="98">
        <v>12950</v>
      </c>
      <c r="I192" s="98">
        <v>-454</v>
      </c>
      <c r="J192" s="98">
        <v>-7284</v>
      </c>
      <c r="K192" s="98">
        <v>24298</v>
      </c>
      <c r="L192" s="98">
        <v>10009</v>
      </c>
      <c r="M192" s="98">
        <v>44584</v>
      </c>
      <c r="N192" s="98">
        <v>82</v>
      </c>
      <c r="O192" s="98">
        <v>85</v>
      </c>
      <c r="P192" s="98">
        <v>56672</v>
      </c>
      <c r="Q192" s="98">
        <v>47636</v>
      </c>
      <c r="R192" s="98">
        <v>4393</v>
      </c>
      <c r="S192" s="98">
        <v>473928</v>
      </c>
      <c r="T192" s="98">
        <v>10636</v>
      </c>
      <c r="U192" s="98">
        <v>-58879</v>
      </c>
      <c r="V192" s="98">
        <v>-2285</v>
      </c>
      <c r="W192" s="98">
        <v>0</v>
      </c>
      <c r="X192" s="98">
        <v>-287805</v>
      </c>
      <c r="Y192" s="98">
        <v>-3110</v>
      </c>
      <c r="Z192" s="98">
        <v>-49636</v>
      </c>
      <c r="AA192" s="98">
        <v>-5311</v>
      </c>
      <c r="AB192" s="99">
        <v>0</v>
      </c>
    </row>
    <row r="193" spans="1:28" s="4" customFormat="1" ht="15" customHeight="1" x14ac:dyDescent="0.25">
      <c r="A193" s="7"/>
      <c r="B193" s="12" t="s">
        <v>50</v>
      </c>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9"/>
    </row>
    <row r="194" spans="1:28" s="4" customFormat="1" ht="15" customHeight="1" x14ac:dyDescent="0.25">
      <c r="A194" s="7" t="s">
        <v>29</v>
      </c>
      <c r="B194" s="10" t="s">
        <v>323</v>
      </c>
      <c r="C194" s="98">
        <v>51233</v>
      </c>
      <c r="D194" s="98">
        <v>377110</v>
      </c>
      <c r="E194" s="98">
        <v>12550</v>
      </c>
      <c r="F194" s="98">
        <v>13863</v>
      </c>
      <c r="G194" s="98">
        <v>-267739</v>
      </c>
      <c r="H194" s="98">
        <v>1112</v>
      </c>
      <c r="I194" s="98">
        <v>72501</v>
      </c>
      <c r="J194" s="98">
        <v>95990</v>
      </c>
      <c r="K194" s="98">
        <v>111876</v>
      </c>
      <c r="L194" s="98">
        <v>-10373</v>
      </c>
      <c r="M194" s="98">
        <v>-921044</v>
      </c>
      <c r="N194" s="98">
        <v>-31101</v>
      </c>
      <c r="O194" s="98">
        <v>112909</v>
      </c>
      <c r="P194" s="98">
        <v>121359</v>
      </c>
      <c r="Q194" s="98">
        <v>-132241</v>
      </c>
      <c r="R194" s="98">
        <v>-19045</v>
      </c>
      <c r="S194" s="98">
        <v>-1457166</v>
      </c>
      <c r="T194" s="98">
        <v>195191</v>
      </c>
      <c r="U194" s="98">
        <v>-194050</v>
      </c>
      <c r="V194" s="98">
        <v>217098</v>
      </c>
      <c r="W194" s="98">
        <v>52989</v>
      </c>
      <c r="X194" s="98">
        <v>1088420</v>
      </c>
      <c r="Y194" s="98">
        <v>11641</v>
      </c>
      <c r="Z194" s="98">
        <v>26071</v>
      </c>
      <c r="AA194" s="98">
        <v>9396</v>
      </c>
      <c r="AB194" s="99">
        <v>0</v>
      </c>
    </row>
    <row r="195" spans="1:28" s="4" customFormat="1" ht="15" customHeight="1" x14ac:dyDescent="0.25">
      <c r="A195" s="7"/>
      <c r="B195" s="12" t="s">
        <v>324</v>
      </c>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9"/>
    </row>
    <row r="196" spans="1:28" s="4" customFormat="1" ht="15" customHeight="1" x14ac:dyDescent="0.25">
      <c r="A196" s="7" t="s">
        <v>325</v>
      </c>
      <c r="B196" s="10" t="s">
        <v>326</v>
      </c>
      <c r="C196" s="98">
        <v>1144</v>
      </c>
      <c r="D196" s="98">
        <v>-217179</v>
      </c>
      <c r="E196" s="98">
        <v>2705</v>
      </c>
      <c r="F196" s="98">
        <v>37</v>
      </c>
      <c r="G196" s="98">
        <v>-684424</v>
      </c>
      <c r="H196" s="98">
        <v>5038</v>
      </c>
      <c r="I196" s="98">
        <v>60633</v>
      </c>
      <c r="J196" s="98">
        <v>82341</v>
      </c>
      <c r="K196" s="98">
        <v>29278</v>
      </c>
      <c r="L196" s="98">
        <v>17390</v>
      </c>
      <c r="M196" s="98">
        <v>-363017</v>
      </c>
      <c r="N196" s="98">
        <v>-28344</v>
      </c>
      <c r="O196" s="98">
        <v>28826</v>
      </c>
      <c r="P196" s="98">
        <v>24505</v>
      </c>
      <c r="Q196" s="98">
        <v>-157306</v>
      </c>
      <c r="R196" s="98">
        <v>23530</v>
      </c>
      <c r="S196" s="98">
        <v>-1139320</v>
      </c>
      <c r="T196" s="98">
        <v>12494</v>
      </c>
      <c r="U196" s="98">
        <v>-63856</v>
      </c>
      <c r="V196" s="98">
        <v>2283</v>
      </c>
      <c r="W196" s="98">
        <v>4188</v>
      </c>
      <c r="X196" s="98">
        <v>134473</v>
      </c>
      <c r="Y196" s="98">
        <v>2894</v>
      </c>
      <c r="Z196" s="98">
        <v>-119076</v>
      </c>
      <c r="AA196" s="98">
        <v>9625</v>
      </c>
      <c r="AB196" s="99">
        <v>1562</v>
      </c>
    </row>
    <row r="197" spans="1:28" s="4" customFormat="1" ht="15" customHeight="1" x14ac:dyDescent="0.25">
      <c r="A197" s="7"/>
      <c r="B197" s="12" t="s">
        <v>327</v>
      </c>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9"/>
    </row>
    <row r="198" spans="1:28" s="1" customFormat="1" ht="15" customHeight="1" x14ac:dyDescent="0.25">
      <c r="A198" s="7" t="s">
        <v>328</v>
      </c>
      <c r="B198" s="10" t="s">
        <v>329</v>
      </c>
      <c r="C198" s="98">
        <v>0</v>
      </c>
      <c r="D198" s="4">
        <v>0</v>
      </c>
      <c r="E198" s="98">
        <v>0</v>
      </c>
      <c r="F198" s="98">
        <v>0</v>
      </c>
      <c r="G198" s="98">
        <v>0</v>
      </c>
      <c r="H198" s="98">
        <v>0</v>
      </c>
      <c r="I198" s="98">
        <v>0</v>
      </c>
      <c r="J198" s="98">
        <v>-15600</v>
      </c>
      <c r="K198" s="98">
        <v>0</v>
      </c>
      <c r="L198" s="98">
        <v>0</v>
      </c>
      <c r="M198" s="98">
        <v>0</v>
      </c>
      <c r="N198" s="98">
        <v>0</v>
      </c>
      <c r="O198" s="98">
        <v>0</v>
      </c>
      <c r="P198" s="98">
        <v>0</v>
      </c>
      <c r="Q198" s="98">
        <v>0</v>
      </c>
      <c r="R198" s="98">
        <v>0</v>
      </c>
      <c r="S198" s="98">
        <v>0</v>
      </c>
      <c r="T198" s="98">
        <v>0</v>
      </c>
      <c r="U198" s="98">
        <v>0</v>
      </c>
      <c r="V198" s="98">
        <v>0</v>
      </c>
      <c r="W198" s="98">
        <v>0</v>
      </c>
      <c r="X198" s="98">
        <v>0</v>
      </c>
      <c r="Y198" s="98">
        <v>0</v>
      </c>
      <c r="Z198" s="98">
        <v>0</v>
      </c>
      <c r="AA198" s="98">
        <v>0</v>
      </c>
      <c r="AB198" s="99">
        <v>0</v>
      </c>
    </row>
    <row r="199" spans="1:28" s="1" customFormat="1" ht="15" customHeight="1" x14ac:dyDescent="0.25">
      <c r="A199" s="7"/>
      <c r="B199" s="12" t="s">
        <v>330</v>
      </c>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9"/>
    </row>
    <row r="200" spans="1:28" s="1" customFormat="1" ht="15" customHeight="1" x14ac:dyDescent="0.25">
      <c r="A200" s="14"/>
      <c r="B200" s="15" t="s">
        <v>51</v>
      </c>
      <c r="C200" s="22">
        <v>381239</v>
      </c>
      <c r="D200" s="22">
        <v>1422426</v>
      </c>
      <c r="E200" s="22">
        <v>33537</v>
      </c>
      <c r="F200" s="22">
        <v>33959</v>
      </c>
      <c r="G200" s="22">
        <v>2876387</v>
      </c>
      <c r="H200" s="22">
        <v>36600</v>
      </c>
      <c r="I200" s="22">
        <v>150180</v>
      </c>
      <c r="J200" s="22">
        <v>260656</v>
      </c>
      <c r="K200" s="22">
        <v>337951</v>
      </c>
      <c r="L200" s="22">
        <f>SUM(L184:L199)</f>
        <v>76526</v>
      </c>
      <c r="M200" s="22">
        <v>680988</v>
      </c>
      <c r="N200" s="22">
        <v>25637</v>
      </c>
      <c r="O200" s="22">
        <v>242820</v>
      </c>
      <c r="P200" s="22">
        <v>1168335</v>
      </c>
      <c r="Q200" s="22">
        <v>1466362</v>
      </c>
      <c r="R200" s="22">
        <v>188878</v>
      </c>
      <c r="S200" s="22">
        <v>3777442</v>
      </c>
      <c r="T200" s="22">
        <v>299571</v>
      </c>
      <c r="U200" s="22">
        <v>220223</v>
      </c>
      <c r="V200" s="22">
        <v>703205</v>
      </c>
      <c r="W200" s="22">
        <v>123770</v>
      </c>
      <c r="X200" s="22">
        <v>1918640</v>
      </c>
      <c r="Y200" s="22">
        <v>57616</v>
      </c>
      <c r="Z200" s="22">
        <f>SUM(Z184:Z198)</f>
        <v>397263</v>
      </c>
      <c r="AA200" s="22">
        <v>60358</v>
      </c>
      <c r="AB200" s="26">
        <v>1562</v>
      </c>
    </row>
    <row r="201" spans="1:28" ht="15" customHeight="1" x14ac:dyDescent="0.25">
      <c r="A201" s="16"/>
      <c r="B201" s="17" t="s">
        <v>52</v>
      </c>
      <c r="C201" s="103">
        <v>6110034</v>
      </c>
      <c r="D201" s="103">
        <v>37316797</v>
      </c>
      <c r="E201" s="103">
        <v>81458</v>
      </c>
      <c r="F201" s="103">
        <v>198683</v>
      </c>
      <c r="G201" s="103">
        <v>57406596</v>
      </c>
      <c r="H201" s="103">
        <v>559334</v>
      </c>
      <c r="I201" s="103">
        <v>2277050</v>
      </c>
      <c r="J201" s="103">
        <v>1458812</v>
      </c>
      <c r="K201" s="103">
        <v>1832024</v>
      </c>
      <c r="L201" s="103">
        <f>SUM(L200,L182)</f>
        <v>646056</v>
      </c>
      <c r="M201" s="103">
        <v>14152885</v>
      </c>
      <c r="N201" s="103">
        <v>332840</v>
      </c>
      <c r="O201" s="103">
        <v>561747</v>
      </c>
      <c r="P201" s="103">
        <v>13266600</v>
      </c>
      <c r="Q201" s="103">
        <v>25117863</v>
      </c>
      <c r="R201" s="103">
        <v>407732</v>
      </c>
      <c r="S201" s="103">
        <v>90857544</v>
      </c>
      <c r="T201" s="103">
        <v>2075484</v>
      </c>
      <c r="U201" s="103">
        <v>5198608</v>
      </c>
      <c r="V201" s="103">
        <v>8405848</v>
      </c>
      <c r="W201" s="103">
        <v>1347517</v>
      </c>
      <c r="X201" s="103">
        <v>39994424</v>
      </c>
      <c r="Y201" s="103">
        <v>542472</v>
      </c>
      <c r="Z201" s="103">
        <f>SUM(Z200,Z182)</f>
        <v>14520758</v>
      </c>
      <c r="AA201" s="103">
        <v>859457</v>
      </c>
      <c r="AB201" s="104">
        <v>14713</v>
      </c>
    </row>
    <row r="202" spans="1:28" ht="15" customHeight="1" x14ac:dyDescent="0.25">
      <c r="A202" s="1"/>
      <c r="B202" s="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row>
    <row r="203" spans="1:28" ht="15" customHeight="1" x14ac:dyDescent="0.25">
      <c r="A203" s="18" t="s">
        <v>135</v>
      </c>
      <c r="C203" s="24">
        <f t="shared" ref="C203:P203" si="0">+C201-C126</f>
        <v>0</v>
      </c>
      <c r="D203" s="24">
        <f t="shared" si="0"/>
        <v>0</v>
      </c>
      <c r="E203" s="24">
        <f t="shared" si="0"/>
        <v>0</v>
      </c>
      <c r="F203" s="24">
        <f t="shared" si="0"/>
        <v>0</v>
      </c>
      <c r="G203" s="24">
        <f t="shared" si="0"/>
        <v>0</v>
      </c>
      <c r="H203" s="24">
        <f t="shared" si="0"/>
        <v>0</v>
      </c>
      <c r="I203" s="24">
        <f t="shared" si="0"/>
        <v>0</v>
      </c>
      <c r="J203" s="24">
        <f t="shared" si="0"/>
        <v>0</v>
      </c>
      <c r="K203" s="24">
        <f t="shared" si="0"/>
        <v>0</v>
      </c>
      <c r="L203" s="24">
        <f t="shared" si="0"/>
        <v>0</v>
      </c>
      <c r="M203" s="24">
        <f t="shared" si="0"/>
        <v>0</v>
      </c>
      <c r="N203" s="24">
        <f t="shared" si="0"/>
        <v>0</v>
      </c>
      <c r="O203" s="24">
        <f t="shared" si="0"/>
        <v>0</v>
      </c>
      <c r="P203" s="24">
        <f t="shared" si="0"/>
        <v>0</v>
      </c>
      <c r="Q203" s="24" t="e">
        <f>+#REF!-#REF!</f>
        <v>#REF!</v>
      </c>
      <c r="R203" s="24" t="e">
        <f>+#REF!-#REF!</f>
        <v>#REF!</v>
      </c>
      <c r="S203" s="24">
        <f t="shared" ref="S203:AB203" si="1">+S201-S126</f>
        <v>0</v>
      </c>
      <c r="T203" s="24">
        <f t="shared" si="1"/>
        <v>0</v>
      </c>
      <c r="U203" s="24">
        <f t="shared" si="1"/>
        <v>0</v>
      </c>
      <c r="V203" s="24">
        <f t="shared" si="1"/>
        <v>0</v>
      </c>
      <c r="W203" s="24">
        <f t="shared" si="1"/>
        <v>0</v>
      </c>
      <c r="X203" s="24">
        <f t="shared" si="1"/>
        <v>0</v>
      </c>
      <c r="Y203" s="24">
        <f t="shared" si="1"/>
        <v>0</v>
      </c>
      <c r="Z203" s="24">
        <f t="shared" si="1"/>
        <v>0</v>
      </c>
      <c r="AA203" s="24">
        <f t="shared" si="1"/>
        <v>0</v>
      </c>
      <c r="AB203" s="24">
        <f t="shared" si="1"/>
        <v>0</v>
      </c>
    </row>
    <row r="204" spans="1:28" ht="15" customHeight="1" x14ac:dyDescent="0.25">
      <c r="A204" s="19" t="s">
        <v>53</v>
      </c>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row>
    <row r="205" spans="1:28" x14ac:dyDescent="0.25">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row>
    <row r="206" spans="1:28" x14ac:dyDescent="0.25">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row>
    <row r="207" spans="1:28" x14ac:dyDescent="0.25">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row>
    <row r="208" spans="1:28" x14ac:dyDescent="0.25">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row>
    <row r="209" spans="3:28" x14ac:dyDescent="0.25">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row>
    <row r="210" spans="3:28" x14ac:dyDescent="0.25">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row>
  </sheetData>
  <pageMargins left="0.70866141732283472" right="0.70866141732283472" top="0.27559055118110237" bottom="0.39370078740157483" header="0.15748031496062992" footer="0.31496062992125984"/>
  <pageSetup paperSize="9"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F210"/>
  <sheetViews>
    <sheetView showGridLines="0" zoomScaleNormal="100" workbookViewId="0">
      <pane xSplit="2" ySplit="4" topLeftCell="Q182" activePane="bottomRight" state="frozen"/>
      <selection activeCell="D27" sqref="D27:D28"/>
      <selection pane="topRight" activeCell="D27" sqref="D27:D28"/>
      <selection pane="bottomLeft" activeCell="D27" sqref="D27:D28"/>
      <selection pane="bottomRight" activeCell="X196" sqref="X196"/>
    </sheetView>
  </sheetViews>
  <sheetFormatPr defaultRowHeight="15" x14ac:dyDescent="0.25"/>
  <cols>
    <col min="1" max="1" width="5.7109375" customWidth="1"/>
    <col min="2" max="2" width="64.5703125" style="2" bestFit="1" customWidth="1"/>
    <col min="3" max="24" width="10" style="20" customWidth="1"/>
    <col min="25" max="26" width="10.7109375" style="20" bestFit="1" customWidth="1"/>
    <col min="27" max="27" width="10.85546875" style="20" bestFit="1" customWidth="1"/>
    <col min="28" max="28" width="11.7109375" style="20" bestFit="1" customWidth="1"/>
    <col min="29" max="32" width="10" style="20" customWidth="1"/>
    <col min="36" max="36" width="10.85546875" bestFit="1" customWidth="1"/>
  </cols>
  <sheetData>
    <row r="1" spans="1:32" x14ac:dyDescent="0.25">
      <c r="A1" s="65" t="s">
        <v>40</v>
      </c>
    </row>
    <row r="2" spans="1:32" x14ac:dyDescent="0.25">
      <c r="A2" s="65" t="s">
        <v>376</v>
      </c>
      <c r="B2" s="5"/>
    </row>
    <row r="3" spans="1:32" ht="15.75" customHeight="1" x14ac:dyDescent="0.25">
      <c r="A3" s="67" t="s">
        <v>161</v>
      </c>
      <c r="B3" s="5"/>
    </row>
    <row r="4" spans="1:32" s="66" customFormat="1" ht="30" customHeight="1" x14ac:dyDescent="0.25">
      <c r="A4" s="69"/>
      <c r="B4" s="6"/>
      <c r="C4" s="46" t="s">
        <v>162</v>
      </c>
      <c r="D4" s="46" t="s">
        <v>30</v>
      </c>
      <c r="E4" s="46" t="s">
        <v>163</v>
      </c>
      <c r="F4" s="46" t="s">
        <v>343</v>
      </c>
      <c r="G4" s="46" t="s">
        <v>31</v>
      </c>
      <c r="H4" s="46" t="s">
        <v>32</v>
      </c>
      <c r="I4" s="46" t="s">
        <v>164</v>
      </c>
      <c r="J4" s="46" t="s">
        <v>1</v>
      </c>
      <c r="K4" s="46" t="s">
        <v>165</v>
      </c>
      <c r="L4" s="46" t="s">
        <v>166</v>
      </c>
      <c r="M4" s="46" t="s">
        <v>167</v>
      </c>
      <c r="N4" s="46" t="s">
        <v>33</v>
      </c>
      <c r="O4" s="46" t="s">
        <v>34</v>
      </c>
      <c r="P4" s="46" t="s">
        <v>35</v>
      </c>
      <c r="Q4" s="46" t="s">
        <v>168</v>
      </c>
      <c r="R4" s="46" t="s">
        <v>169</v>
      </c>
      <c r="S4" s="46" t="s">
        <v>170</v>
      </c>
      <c r="T4" s="46" t="s">
        <v>103</v>
      </c>
      <c r="U4" s="46" t="s">
        <v>36</v>
      </c>
      <c r="V4" s="46" t="s">
        <v>344</v>
      </c>
      <c r="W4" s="46" t="s">
        <v>2</v>
      </c>
      <c r="X4" s="46" t="s">
        <v>37</v>
      </c>
      <c r="Y4" s="46" t="s">
        <v>0</v>
      </c>
      <c r="Z4" s="46" t="s">
        <v>173</v>
      </c>
      <c r="AA4" s="46" t="s">
        <v>174</v>
      </c>
      <c r="AB4" s="46" t="s">
        <v>38</v>
      </c>
      <c r="AC4" s="46" t="s">
        <v>176</v>
      </c>
      <c r="AD4" s="46" t="s">
        <v>177</v>
      </c>
      <c r="AE4" s="46" t="s">
        <v>39</v>
      </c>
      <c r="AF4" s="47" t="s">
        <v>178</v>
      </c>
    </row>
    <row r="5" spans="1:32" x14ac:dyDescent="0.25">
      <c r="A5" s="8"/>
      <c r="B5" s="9" t="s">
        <v>335</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5"/>
    </row>
    <row r="6" spans="1:32" s="1" customFormat="1" ht="15" customHeight="1" x14ac:dyDescent="0.25">
      <c r="A6" s="7" t="s">
        <v>9</v>
      </c>
      <c r="B6" s="10" t="s">
        <v>182</v>
      </c>
      <c r="C6" s="75">
        <v>123608</v>
      </c>
      <c r="D6" s="75">
        <v>215250</v>
      </c>
      <c r="E6" s="75">
        <v>182</v>
      </c>
      <c r="F6" s="75">
        <v>4275</v>
      </c>
      <c r="G6" s="75">
        <v>819219</v>
      </c>
      <c r="H6" s="75">
        <v>173</v>
      </c>
      <c r="I6" s="75">
        <v>0</v>
      </c>
      <c r="J6" s="75">
        <v>33426</v>
      </c>
      <c r="K6" s="75">
        <v>783330</v>
      </c>
      <c r="L6" s="75">
        <v>3832</v>
      </c>
      <c r="M6" s="75">
        <v>4011</v>
      </c>
      <c r="N6" s="75">
        <v>0</v>
      </c>
      <c r="O6" s="75">
        <v>9306</v>
      </c>
      <c r="P6" s="75">
        <v>5502</v>
      </c>
      <c r="Q6" s="75">
        <v>219399</v>
      </c>
      <c r="R6" s="75">
        <v>2128</v>
      </c>
      <c r="S6" s="75">
        <v>84</v>
      </c>
      <c r="T6" s="75">
        <v>206614</v>
      </c>
      <c r="U6" s="75">
        <v>202692</v>
      </c>
      <c r="V6" s="75">
        <v>0</v>
      </c>
      <c r="W6" s="75">
        <v>545975</v>
      </c>
      <c r="X6" s="75">
        <v>102</v>
      </c>
      <c r="Y6" s="75">
        <v>42229</v>
      </c>
      <c r="Z6" s="75">
        <v>50712</v>
      </c>
      <c r="AA6" s="75">
        <v>26</v>
      </c>
      <c r="AB6" s="75">
        <v>1063189</v>
      </c>
      <c r="AC6" s="75">
        <v>8732</v>
      </c>
      <c r="AD6" s="75">
        <v>58185</v>
      </c>
      <c r="AE6" s="75">
        <v>3227</v>
      </c>
      <c r="AF6" s="76">
        <v>0</v>
      </c>
    </row>
    <row r="7" spans="1:32" s="1" customFormat="1" ht="15" customHeight="1" x14ac:dyDescent="0.25">
      <c r="A7" s="7"/>
      <c r="B7" s="11" t="s">
        <v>183</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6"/>
    </row>
    <row r="8" spans="1:32" ht="15" customHeight="1" x14ac:dyDescent="0.25">
      <c r="A8" s="78"/>
      <c r="B8" s="79" t="s">
        <v>184</v>
      </c>
      <c r="C8" s="109">
        <v>44092</v>
      </c>
      <c r="D8" s="109">
        <v>177031</v>
      </c>
      <c r="E8" s="109">
        <v>182</v>
      </c>
      <c r="F8" s="109">
        <v>0</v>
      </c>
      <c r="G8" s="109">
        <v>292617</v>
      </c>
      <c r="H8" s="109">
        <v>173</v>
      </c>
      <c r="I8" s="109">
        <v>0</v>
      </c>
      <c r="J8" s="109">
        <v>1588</v>
      </c>
      <c r="K8" s="109">
        <v>146321</v>
      </c>
      <c r="L8" s="109">
        <v>7</v>
      </c>
      <c r="M8" s="109">
        <v>4011</v>
      </c>
      <c r="N8" s="109">
        <v>0</v>
      </c>
      <c r="O8" s="109">
        <v>40</v>
      </c>
      <c r="P8" s="109">
        <v>371</v>
      </c>
      <c r="Q8" s="109">
        <v>40069</v>
      </c>
      <c r="R8" s="109">
        <v>2</v>
      </c>
      <c r="S8" s="109">
        <v>12</v>
      </c>
      <c r="T8" s="109">
        <v>91762</v>
      </c>
      <c r="U8" s="109">
        <v>135066</v>
      </c>
      <c r="V8" s="109">
        <v>0</v>
      </c>
      <c r="W8" s="109">
        <v>282807</v>
      </c>
      <c r="X8" s="109">
        <v>2</v>
      </c>
      <c r="Y8" s="109">
        <v>17973</v>
      </c>
      <c r="Z8" s="109">
        <v>39176</v>
      </c>
      <c r="AA8" s="109">
        <v>26</v>
      </c>
      <c r="AB8" s="109">
        <v>182037</v>
      </c>
      <c r="AC8" s="109">
        <v>2123</v>
      </c>
      <c r="AD8" s="85" t="s">
        <v>340</v>
      </c>
      <c r="AE8" s="109">
        <v>0</v>
      </c>
      <c r="AF8" s="115">
        <v>0</v>
      </c>
    </row>
    <row r="9" spans="1:32" ht="15" customHeight="1" x14ac:dyDescent="0.25">
      <c r="A9" s="78"/>
      <c r="B9" s="82" t="s">
        <v>186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1"/>
    </row>
    <row r="10" spans="1:32" ht="15" customHeight="1" x14ac:dyDescent="0.25">
      <c r="A10" s="83"/>
      <c r="B10" s="79" t="s">
        <v>187</v>
      </c>
      <c r="C10" s="80">
        <v>79516</v>
      </c>
      <c r="D10" s="80">
        <v>38219</v>
      </c>
      <c r="E10" s="80">
        <v>0</v>
      </c>
      <c r="F10" s="80">
        <v>4275</v>
      </c>
      <c r="G10" s="80">
        <v>526602</v>
      </c>
      <c r="H10" s="80">
        <v>0</v>
      </c>
      <c r="I10" s="80">
        <v>0</v>
      </c>
      <c r="J10" s="80">
        <v>31838</v>
      </c>
      <c r="K10" s="80">
        <v>637009</v>
      </c>
      <c r="L10" s="80">
        <v>3825</v>
      </c>
      <c r="M10" s="80">
        <v>0</v>
      </c>
      <c r="N10" s="80">
        <v>0</v>
      </c>
      <c r="O10" s="80">
        <v>9266</v>
      </c>
      <c r="P10" s="80">
        <v>5131</v>
      </c>
      <c r="Q10" s="80">
        <v>179330</v>
      </c>
      <c r="R10" s="80">
        <v>2126</v>
      </c>
      <c r="S10" s="80">
        <v>72</v>
      </c>
      <c r="T10" s="80">
        <v>114852</v>
      </c>
      <c r="U10" s="80">
        <v>67626</v>
      </c>
      <c r="V10" s="80">
        <v>0</v>
      </c>
      <c r="W10" s="80">
        <v>263168</v>
      </c>
      <c r="X10" s="80">
        <v>100</v>
      </c>
      <c r="Y10" s="80">
        <v>24256</v>
      </c>
      <c r="Z10" s="80">
        <v>11536</v>
      </c>
      <c r="AA10" s="80">
        <v>0</v>
      </c>
      <c r="AB10" s="80">
        <v>881152</v>
      </c>
      <c r="AC10" s="80">
        <v>6609</v>
      </c>
      <c r="AD10" s="80" t="s">
        <v>340</v>
      </c>
      <c r="AE10" s="80">
        <v>3227</v>
      </c>
      <c r="AF10" s="81">
        <v>0</v>
      </c>
    </row>
    <row r="11" spans="1:32" ht="15" customHeight="1" x14ac:dyDescent="0.25">
      <c r="A11" s="83"/>
      <c r="B11" s="82" t="s">
        <v>188</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1"/>
    </row>
    <row r="12" spans="1:32" s="1" customFormat="1" ht="15" customHeight="1" x14ac:dyDescent="0.25">
      <c r="A12" s="7" t="s">
        <v>10</v>
      </c>
      <c r="B12" s="10" t="s">
        <v>189</v>
      </c>
      <c r="C12" s="75">
        <v>124378</v>
      </c>
      <c r="D12" s="75">
        <v>116579</v>
      </c>
      <c r="E12" s="75">
        <v>29058</v>
      </c>
      <c r="F12" s="75">
        <v>12714</v>
      </c>
      <c r="G12" s="75">
        <v>307995</v>
      </c>
      <c r="H12" s="75">
        <v>29913</v>
      </c>
      <c r="I12" s="75">
        <v>391044</v>
      </c>
      <c r="J12" s="75">
        <v>83805</v>
      </c>
      <c r="K12" s="75">
        <v>247539</v>
      </c>
      <c r="L12" s="75">
        <v>71512</v>
      </c>
      <c r="M12" s="75">
        <v>16866</v>
      </c>
      <c r="N12" s="75">
        <v>60254</v>
      </c>
      <c r="O12" s="75">
        <v>35025</v>
      </c>
      <c r="P12" s="75">
        <v>6939</v>
      </c>
      <c r="Q12" s="75">
        <v>94297</v>
      </c>
      <c r="R12" s="75">
        <v>21513</v>
      </c>
      <c r="S12" s="75">
        <v>1851</v>
      </c>
      <c r="T12" s="75">
        <v>76658</v>
      </c>
      <c r="U12" s="75">
        <v>68241</v>
      </c>
      <c r="V12" s="75">
        <v>19485</v>
      </c>
      <c r="W12" s="75">
        <v>436158</v>
      </c>
      <c r="X12" s="75">
        <v>1215</v>
      </c>
      <c r="Y12" s="75">
        <v>106528</v>
      </c>
      <c r="Z12" s="75">
        <v>66622</v>
      </c>
      <c r="AA12" s="75">
        <v>1231</v>
      </c>
      <c r="AB12" s="75">
        <v>221567</v>
      </c>
      <c r="AC12" s="75">
        <v>5889</v>
      </c>
      <c r="AD12" s="75">
        <v>122957</v>
      </c>
      <c r="AE12" s="75">
        <v>6117</v>
      </c>
      <c r="AF12" s="76">
        <v>1</v>
      </c>
    </row>
    <row r="13" spans="1:32" s="1" customFormat="1" ht="15" customHeight="1" x14ac:dyDescent="0.25">
      <c r="A13" s="7"/>
      <c r="B13" s="11" t="s">
        <v>190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6"/>
    </row>
    <row r="14" spans="1:32" s="1" customFormat="1" ht="15" customHeight="1" x14ac:dyDescent="0.25">
      <c r="A14" s="7" t="s">
        <v>11</v>
      </c>
      <c r="B14" s="10" t="s">
        <v>191</v>
      </c>
      <c r="C14" s="75">
        <v>288</v>
      </c>
      <c r="D14" s="75">
        <v>709170</v>
      </c>
      <c r="E14" s="75">
        <v>21419</v>
      </c>
      <c r="F14" s="75">
        <v>11885</v>
      </c>
      <c r="G14" s="75">
        <v>1214178</v>
      </c>
      <c r="H14" s="75">
        <v>0</v>
      </c>
      <c r="I14" s="75">
        <v>0</v>
      </c>
      <c r="J14" s="75">
        <v>34785</v>
      </c>
      <c r="K14" s="75">
        <v>1236169</v>
      </c>
      <c r="L14" s="75">
        <v>689545</v>
      </c>
      <c r="M14" s="75">
        <v>0</v>
      </c>
      <c r="N14" s="75">
        <v>174</v>
      </c>
      <c r="O14" s="75">
        <v>70606</v>
      </c>
      <c r="P14" s="75">
        <v>88403</v>
      </c>
      <c r="Q14" s="75">
        <v>3043</v>
      </c>
      <c r="R14" s="75">
        <v>32568</v>
      </c>
      <c r="S14" s="75">
        <v>0</v>
      </c>
      <c r="T14" s="75">
        <v>33</v>
      </c>
      <c r="U14" s="75">
        <v>63202</v>
      </c>
      <c r="V14" s="75">
        <v>0</v>
      </c>
      <c r="W14" s="75">
        <v>2004066</v>
      </c>
      <c r="X14" s="75">
        <v>710679</v>
      </c>
      <c r="Y14" s="75">
        <v>73626</v>
      </c>
      <c r="Z14" s="75">
        <v>103903</v>
      </c>
      <c r="AA14" s="75">
        <v>1348</v>
      </c>
      <c r="AB14" s="75">
        <v>2118079</v>
      </c>
      <c r="AC14" s="75">
        <v>0</v>
      </c>
      <c r="AD14" s="75">
        <v>2015</v>
      </c>
      <c r="AE14" s="75">
        <v>1413</v>
      </c>
      <c r="AF14" s="76">
        <v>0</v>
      </c>
    </row>
    <row r="15" spans="1:32" s="1" customFormat="1" ht="15" customHeight="1" x14ac:dyDescent="0.25">
      <c r="A15" s="7"/>
      <c r="B15" s="11" t="s">
        <v>41</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6"/>
    </row>
    <row r="16" spans="1:32" ht="15" customHeight="1" x14ac:dyDescent="0.25">
      <c r="A16" s="83"/>
      <c r="B16" s="79" t="s">
        <v>192</v>
      </c>
      <c r="C16" s="80">
        <v>0</v>
      </c>
      <c r="D16" s="80">
        <v>185602</v>
      </c>
      <c r="E16" s="80">
        <v>1997</v>
      </c>
      <c r="F16" s="80">
        <v>0</v>
      </c>
      <c r="G16" s="80">
        <v>291021</v>
      </c>
      <c r="H16" s="80">
        <v>0</v>
      </c>
      <c r="I16" s="80">
        <v>0</v>
      </c>
      <c r="J16" s="80">
        <v>771</v>
      </c>
      <c r="K16" s="80">
        <v>78742</v>
      </c>
      <c r="L16" s="80">
        <v>8540</v>
      </c>
      <c r="M16" s="80">
        <v>0</v>
      </c>
      <c r="N16" s="80">
        <v>0</v>
      </c>
      <c r="O16" s="80">
        <v>4337</v>
      </c>
      <c r="P16" s="80">
        <v>2809</v>
      </c>
      <c r="Q16" s="80">
        <v>0</v>
      </c>
      <c r="R16" s="80">
        <v>609</v>
      </c>
      <c r="S16" s="80">
        <v>0</v>
      </c>
      <c r="T16" s="80">
        <v>0</v>
      </c>
      <c r="U16" s="80">
        <v>0</v>
      </c>
      <c r="V16" s="80">
        <v>0</v>
      </c>
      <c r="W16" s="80">
        <v>327076</v>
      </c>
      <c r="X16" s="80">
        <v>12259</v>
      </c>
      <c r="Y16" s="80">
        <v>0</v>
      </c>
      <c r="Z16" s="80">
        <v>0</v>
      </c>
      <c r="AA16" s="80">
        <v>0</v>
      </c>
      <c r="AB16" s="80">
        <v>0</v>
      </c>
      <c r="AC16" s="80">
        <v>0</v>
      </c>
      <c r="AD16" s="80" t="s">
        <v>340</v>
      </c>
      <c r="AE16" s="80">
        <v>0</v>
      </c>
      <c r="AF16" s="81">
        <v>0</v>
      </c>
    </row>
    <row r="17" spans="1:32" ht="15" customHeight="1" x14ac:dyDescent="0.25">
      <c r="A17" s="83"/>
      <c r="B17" s="82" t="s">
        <v>193</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1"/>
    </row>
    <row r="18" spans="1:32" ht="15" customHeight="1" x14ac:dyDescent="0.25">
      <c r="A18" s="83"/>
      <c r="B18" s="79" t="s">
        <v>194</v>
      </c>
      <c r="C18" s="80">
        <v>0</v>
      </c>
      <c r="D18" s="80">
        <v>21947</v>
      </c>
      <c r="E18" s="80">
        <v>0</v>
      </c>
      <c r="F18" s="80">
        <v>9542</v>
      </c>
      <c r="G18" s="80">
        <v>70656</v>
      </c>
      <c r="H18" s="80">
        <v>0</v>
      </c>
      <c r="I18" s="80">
        <v>0</v>
      </c>
      <c r="J18" s="80">
        <v>7188</v>
      </c>
      <c r="K18" s="80">
        <v>73</v>
      </c>
      <c r="L18" s="80">
        <v>39804</v>
      </c>
      <c r="M18" s="80">
        <v>0</v>
      </c>
      <c r="N18" s="80">
        <v>0</v>
      </c>
      <c r="O18" s="80">
        <v>6141</v>
      </c>
      <c r="P18" s="80">
        <v>80895</v>
      </c>
      <c r="Q18" s="80">
        <v>0</v>
      </c>
      <c r="R18" s="80">
        <v>12387</v>
      </c>
      <c r="S18" s="80">
        <v>0</v>
      </c>
      <c r="T18" s="80">
        <v>0</v>
      </c>
      <c r="U18" s="80">
        <v>626</v>
      </c>
      <c r="V18" s="80">
        <v>0</v>
      </c>
      <c r="W18" s="80">
        <v>0</v>
      </c>
      <c r="X18" s="80">
        <v>10145</v>
      </c>
      <c r="Y18" s="80">
        <v>0</v>
      </c>
      <c r="Z18" s="80">
        <v>0</v>
      </c>
      <c r="AA18" s="80">
        <v>0</v>
      </c>
      <c r="AB18" s="80">
        <v>0</v>
      </c>
      <c r="AC18" s="80">
        <v>0</v>
      </c>
      <c r="AD18" s="80" t="s">
        <v>340</v>
      </c>
      <c r="AE18" s="80">
        <v>0</v>
      </c>
      <c r="AF18" s="81">
        <v>0</v>
      </c>
    </row>
    <row r="19" spans="1:32" ht="15" customHeight="1" x14ac:dyDescent="0.25">
      <c r="A19" s="83"/>
      <c r="B19" s="82" t="s">
        <v>195</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1"/>
    </row>
    <row r="20" spans="1:32" ht="15" customHeight="1" x14ac:dyDescent="0.25">
      <c r="A20" s="78"/>
      <c r="B20" s="79" t="s">
        <v>196</v>
      </c>
      <c r="C20" s="80">
        <v>0</v>
      </c>
      <c r="D20" s="80">
        <v>146375</v>
      </c>
      <c r="E20" s="80">
        <v>1586</v>
      </c>
      <c r="F20" s="80">
        <v>1469</v>
      </c>
      <c r="G20" s="80">
        <v>244</v>
      </c>
      <c r="H20" s="80">
        <v>0</v>
      </c>
      <c r="I20" s="80">
        <v>0</v>
      </c>
      <c r="J20" s="80">
        <v>25925</v>
      </c>
      <c r="K20" s="80">
        <v>58723</v>
      </c>
      <c r="L20" s="80">
        <v>8022</v>
      </c>
      <c r="M20" s="80">
        <v>0</v>
      </c>
      <c r="N20" s="80">
        <v>0</v>
      </c>
      <c r="O20" s="80">
        <v>0</v>
      </c>
      <c r="P20" s="80">
        <v>3004</v>
      </c>
      <c r="Q20" s="80">
        <v>50</v>
      </c>
      <c r="R20" s="80">
        <v>21</v>
      </c>
      <c r="S20" s="80">
        <v>0</v>
      </c>
      <c r="T20" s="80">
        <v>0</v>
      </c>
      <c r="U20" s="80">
        <v>8186</v>
      </c>
      <c r="V20" s="80">
        <v>0</v>
      </c>
      <c r="W20" s="80">
        <v>53827</v>
      </c>
      <c r="X20" s="80">
        <v>4535</v>
      </c>
      <c r="Y20" s="80">
        <v>11782</v>
      </c>
      <c r="Z20" s="80">
        <v>0</v>
      </c>
      <c r="AA20" s="80">
        <v>0</v>
      </c>
      <c r="AB20" s="80">
        <v>0</v>
      </c>
      <c r="AC20" s="80">
        <v>0</v>
      </c>
      <c r="AD20" s="80" t="s">
        <v>340</v>
      </c>
      <c r="AE20" s="80">
        <v>0</v>
      </c>
      <c r="AF20" s="81">
        <v>0</v>
      </c>
    </row>
    <row r="21" spans="1:32" ht="15" customHeight="1" x14ac:dyDescent="0.25">
      <c r="A21" s="78"/>
      <c r="B21" s="82" t="s">
        <v>197</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1"/>
    </row>
    <row r="22" spans="1:32" ht="15" customHeight="1" x14ac:dyDescent="0.25">
      <c r="A22" s="78"/>
      <c r="B22" s="79" t="s">
        <v>198</v>
      </c>
      <c r="C22" s="80">
        <v>0</v>
      </c>
      <c r="D22" s="80">
        <v>73290</v>
      </c>
      <c r="E22" s="80">
        <v>0</v>
      </c>
      <c r="F22" s="80">
        <v>650</v>
      </c>
      <c r="G22" s="80">
        <v>2139</v>
      </c>
      <c r="H22" s="80">
        <v>0</v>
      </c>
      <c r="I22" s="80">
        <v>0</v>
      </c>
      <c r="J22" s="80">
        <v>0</v>
      </c>
      <c r="K22" s="80">
        <v>279</v>
      </c>
      <c r="L22" s="80">
        <v>0</v>
      </c>
      <c r="M22" s="80">
        <v>0</v>
      </c>
      <c r="N22" s="80">
        <v>0</v>
      </c>
      <c r="O22" s="80">
        <v>0</v>
      </c>
      <c r="P22" s="80">
        <v>0</v>
      </c>
      <c r="Q22" s="80">
        <v>0</v>
      </c>
      <c r="R22" s="80">
        <v>678</v>
      </c>
      <c r="S22" s="80">
        <v>0</v>
      </c>
      <c r="T22" s="80">
        <v>0</v>
      </c>
      <c r="U22" s="80">
        <v>1512</v>
      </c>
      <c r="V22" s="80">
        <v>0</v>
      </c>
      <c r="W22" s="80">
        <v>101</v>
      </c>
      <c r="X22" s="80">
        <v>20150</v>
      </c>
      <c r="Y22" s="80">
        <v>0</v>
      </c>
      <c r="Z22" s="80">
        <v>71315</v>
      </c>
      <c r="AA22" s="80">
        <v>0</v>
      </c>
      <c r="AB22" s="80">
        <v>242271</v>
      </c>
      <c r="AC22" s="80">
        <v>0</v>
      </c>
      <c r="AD22" s="80" t="s">
        <v>340</v>
      </c>
      <c r="AE22" s="80">
        <v>0</v>
      </c>
      <c r="AF22" s="81">
        <v>0</v>
      </c>
    </row>
    <row r="23" spans="1:32" ht="15" customHeight="1" x14ac:dyDescent="0.25">
      <c r="A23" s="78"/>
      <c r="B23" s="82" t="s">
        <v>199</v>
      </c>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1"/>
    </row>
    <row r="24" spans="1:32" ht="15" customHeight="1" x14ac:dyDescent="0.25">
      <c r="A24" s="78"/>
      <c r="B24" s="79" t="s">
        <v>200</v>
      </c>
      <c r="C24" s="80">
        <v>288</v>
      </c>
      <c r="D24" s="80">
        <v>281956</v>
      </c>
      <c r="E24" s="80">
        <v>17836</v>
      </c>
      <c r="F24" s="80">
        <v>224</v>
      </c>
      <c r="G24" s="80">
        <v>850118</v>
      </c>
      <c r="H24" s="80">
        <v>0</v>
      </c>
      <c r="I24" s="80">
        <v>0</v>
      </c>
      <c r="J24" s="80">
        <v>901</v>
      </c>
      <c r="K24" s="80">
        <v>1098352</v>
      </c>
      <c r="L24" s="80">
        <v>633179</v>
      </c>
      <c r="M24" s="80">
        <v>0</v>
      </c>
      <c r="N24" s="80">
        <v>174</v>
      </c>
      <c r="O24" s="80">
        <v>60128</v>
      </c>
      <c r="P24" s="80">
        <v>1695</v>
      </c>
      <c r="Q24" s="80">
        <v>2993</v>
      </c>
      <c r="R24" s="80">
        <v>18873</v>
      </c>
      <c r="S24" s="80">
        <v>0</v>
      </c>
      <c r="T24" s="80">
        <v>33</v>
      </c>
      <c r="U24" s="80">
        <v>52878</v>
      </c>
      <c r="V24" s="80">
        <v>0</v>
      </c>
      <c r="W24" s="80">
        <v>1623062</v>
      </c>
      <c r="X24" s="80">
        <v>663590</v>
      </c>
      <c r="Y24" s="80">
        <v>61844</v>
      </c>
      <c r="Z24" s="80">
        <v>32588</v>
      </c>
      <c r="AA24" s="80">
        <v>1348</v>
      </c>
      <c r="AB24" s="80">
        <v>1875808</v>
      </c>
      <c r="AC24" s="80">
        <v>0</v>
      </c>
      <c r="AD24" s="80" t="s">
        <v>340</v>
      </c>
      <c r="AE24" s="80">
        <v>1413</v>
      </c>
      <c r="AF24" s="81">
        <v>0</v>
      </c>
    </row>
    <row r="25" spans="1:32" ht="15" customHeight="1" x14ac:dyDescent="0.25">
      <c r="A25" s="78"/>
      <c r="B25" s="82" t="s">
        <v>201</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1"/>
    </row>
    <row r="26" spans="1:32" s="1" customFormat="1" ht="15" customHeight="1" x14ac:dyDescent="0.25">
      <c r="A26" s="7" t="s">
        <v>12</v>
      </c>
      <c r="B26" s="10" t="s">
        <v>202</v>
      </c>
      <c r="C26" s="75">
        <v>19479</v>
      </c>
      <c r="D26" s="75">
        <v>17142</v>
      </c>
      <c r="E26" s="75">
        <v>0</v>
      </c>
      <c r="F26" s="75">
        <v>0</v>
      </c>
      <c r="G26" s="75">
        <v>0</v>
      </c>
      <c r="H26" s="75">
        <v>0</v>
      </c>
      <c r="I26" s="75">
        <v>0</v>
      </c>
      <c r="J26" s="75">
        <v>0</v>
      </c>
      <c r="K26" s="75">
        <v>1478768</v>
      </c>
      <c r="L26" s="75">
        <v>0</v>
      </c>
      <c r="M26" s="75">
        <v>3</v>
      </c>
      <c r="N26" s="75">
        <v>0</v>
      </c>
      <c r="O26" s="75">
        <v>0</v>
      </c>
      <c r="P26" s="75">
        <v>0</v>
      </c>
      <c r="Q26" s="75">
        <v>174538</v>
      </c>
      <c r="R26" s="75">
        <v>64905</v>
      </c>
      <c r="S26" s="75">
        <v>0</v>
      </c>
      <c r="T26" s="75">
        <v>0</v>
      </c>
      <c r="U26" s="75">
        <v>0</v>
      </c>
      <c r="V26" s="75">
        <v>0</v>
      </c>
      <c r="W26" s="75">
        <v>629000</v>
      </c>
      <c r="X26" s="75">
        <v>4968</v>
      </c>
      <c r="Y26" s="75">
        <v>0</v>
      </c>
      <c r="Z26" s="75">
        <v>0</v>
      </c>
      <c r="AA26" s="75">
        <v>0</v>
      </c>
      <c r="AB26" s="75">
        <v>0</v>
      </c>
      <c r="AC26" s="75">
        <v>0</v>
      </c>
      <c r="AD26" s="75">
        <v>0</v>
      </c>
      <c r="AE26" s="75">
        <v>0</v>
      </c>
      <c r="AF26" s="76">
        <v>0</v>
      </c>
    </row>
    <row r="27" spans="1:32" s="1" customFormat="1" ht="15" customHeight="1" x14ac:dyDescent="0.25">
      <c r="A27" s="7"/>
      <c r="B27" s="11" t="s">
        <v>203</v>
      </c>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6"/>
    </row>
    <row r="28" spans="1:32" s="137" customFormat="1" ht="15" customHeight="1" x14ac:dyDescent="0.25">
      <c r="A28" s="136"/>
      <c r="B28" s="79" t="s">
        <v>204</v>
      </c>
      <c r="C28" s="80">
        <v>0</v>
      </c>
      <c r="D28" s="80">
        <v>0</v>
      </c>
      <c r="E28" s="80">
        <v>0</v>
      </c>
      <c r="F28" s="80">
        <v>0</v>
      </c>
      <c r="G28" s="80">
        <v>0</v>
      </c>
      <c r="H28" s="80">
        <v>0</v>
      </c>
      <c r="I28" s="80">
        <v>0</v>
      </c>
      <c r="J28" s="80">
        <v>0</v>
      </c>
      <c r="K28" s="80">
        <v>3160</v>
      </c>
      <c r="L28" s="80">
        <v>0</v>
      </c>
      <c r="M28" s="80">
        <v>0</v>
      </c>
      <c r="N28" s="80">
        <v>0</v>
      </c>
      <c r="O28" s="80">
        <v>0</v>
      </c>
      <c r="P28" s="80">
        <v>0</v>
      </c>
      <c r="Q28" s="80">
        <v>0</v>
      </c>
      <c r="R28" s="80">
        <v>0</v>
      </c>
      <c r="S28" s="80">
        <v>0</v>
      </c>
      <c r="T28" s="80">
        <v>0</v>
      </c>
      <c r="U28" s="80">
        <v>0</v>
      </c>
      <c r="V28" s="80">
        <v>0</v>
      </c>
      <c r="W28" s="80">
        <v>0</v>
      </c>
      <c r="X28" s="80">
        <v>0</v>
      </c>
      <c r="Y28" s="80">
        <v>0</v>
      </c>
      <c r="Z28" s="80">
        <v>0</v>
      </c>
      <c r="AA28" s="80">
        <v>0</v>
      </c>
      <c r="AB28" s="80">
        <v>0</v>
      </c>
      <c r="AC28" s="80">
        <v>0</v>
      </c>
      <c r="AD28" s="80">
        <v>0</v>
      </c>
      <c r="AE28" s="80">
        <v>0</v>
      </c>
      <c r="AF28" s="81">
        <v>0</v>
      </c>
    </row>
    <row r="29" spans="1:32" ht="15" customHeight="1" x14ac:dyDescent="0.25">
      <c r="A29" s="78"/>
      <c r="B29" s="82" t="s">
        <v>193</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1"/>
    </row>
    <row r="30" spans="1:32" ht="15" customHeight="1" x14ac:dyDescent="0.25">
      <c r="A30" s="83"/>
      <c r="B30" s="79" t="s">
        <v>205</v>
      </c>
      <c r="C30" s="80">
        <v>0</v>
      </c>
      <c r="D30" s="80">
        <v>0</v>
      </c>
      <c r="E30" s="80">
        <v>0</v>
      </c>
      <c r="F30" s="80">
        <v>0</v>
      </c>
      <c r="G30" s="80">
        <v>0</v>
      </c>
      <c r="H30" s="80">
        <v>0</v>
      </c>
      <c r="I30" s="80">
        <v>0</v>
      </c>
      <c r="J30" s="80">
        <v>0</v>
      </c>
      <c r="K30" s="80">
        <v>28513</v>
      </c>
      <c r="L30" s="80">
        <v>0</v>
      </c>
      <c r="M30" s="80">
        <v>0</v>
      </c>
      <c r="N30" s="80">
        <v>0</v>
      </c>
      <c r="O30" s="80">
        <v>0</v>
      </c>
      <c r="P30" s="80">
        <v>0</v>
      </c>
      <c r="Q30" s="80">
        <v>0</v>
      </c>
      <c r="R30" s="80">
        <v>0</v>
      </c>
      <c r="S30" s="80">
        <v>0</v>
      </c>
      <c r="T30" s="80">
        <v>0</v>
      </c>
      <c r="U30" s="80">
        <v>0</v>
      </c>
      <c r="V30" s="80">
        <v>0</v>
      </c>
      <c r="W30" s="80">
        <v>50</v>
      </c>
      <c r="X30" s="80">
        <v>4968</v>
      </c>
      <c r="Y30" s="80">
        <v>0</v>
      </c>
      <c r="Z30" s="80">
        <v>0</v>
      </c>
      <c r="AA30" s="80">
        <v>0</v>
      </c>
      <c r="AB30" s="80">
        <v>0</v>
      </c>
      <c r="AC30" s="80">
        <v>0</v>
      </c>
      <c r="AD30" s="80">
        <v>0</v>
      </c>
      <c r="AE30" s="80">
        <v>0</v>
      </c>
      <c r="AF30" s="81">
        <v>0</v>
      </c>
    </row>
    <row r="31" spans="1:32" ht="15" customHeight="1" x14ac:dyDescent="0.25">
      <c r="A31" s="83"/>
      <c r="B31" s="82" t="s">
        <v>195</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1"/>
    </row>
    <row r="32" spans="1:32" ht="15" customHeight="1" x14ac:dyDescent="0.25">
      <c r="A32" s="78"/>
      <c r="B32" s="79" t="s">
        <v>206</v>
      </c>
      <c r="C32" s="80">
        <v>0</v>
      </c>
      <c r="D32" s="80">
        <v>17142</v>
      </c>
      <c r="E32" s="80">
        <v>0</v>
      </c>
      <c r="F32" s="80">
        <v>0</v>
      </c>
      <c r="G32" s="80">
        <v>0</v>
      </c>
      <c r="H32" s="80">
        <v>0</v>
      </c>
      <c r="I32" s="80">
        <v>0</v>
      </c>
      <c r="J32" s="80">
        <v>0</v>
      </c>
      <c r="K32" s="80">
        <v>219545</v>
      </c>
      <c r="L32" s="80">
        <v>0</v>
      </c>
      <c r="M32" s="80">
        <v>3</v>
      </c>
      <c r="N32" s="80">
        <v>0</v>
      </c>
      <c r="O32" s="80">
        <v>0</v>
      </c>
      <c r="P32" s="80">
        <v>0</v>
      </c>
      <c r="Q32" s="80">
        <v>450</v>
      </c>
      <c r="R32" s="80">
        <v>1387</v>
      </c>
      <c r="S32" s="80">
        <v>0</v>
      </c>
      <c r="T32" s="80">
        <v>0</v>
      </c>
      <c r="U32" s="80">
        <v>0</v>
      </c>
      <c r="V32" s="80">
        <v>0</v>
      </c>
      <c r="W32" s="80">
        <v>7</v>
      </c>
      <c r="X32" s="80">
        <v>0</v>
      </c>
      <c r="Y32" s="80">
        <v>0</v>
      </c>
      <c r="Z32" s="80">
        <v>0</v>
      </c>
      <c r="AA32" s="80">
        <v>0</v>
      </c>
      <c r="AB32" s="80">
        <v>0</v>
      </c>
      <c r="AC32" s="80">
        <v>0</v>
      </c>
      <c r="AD32" s="80">
        <v>0</v>
      </c>
      <c r="AE32" s="80">
        <v>0</v>
      </c>
      <c r="AF32" s="81">
        <v>0</v>
      </c>
    </row>
    <row r="33" spans="1:32" ht="15" customHeight="1" x14ac:dyDescent="0.25">
      <c r="A33" s="78"/>
      <c r="B33" s="82" t="s">
        <v>197</v>
      </c>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1"/>
    </row>
    <row r="34" spans="1:32" ht="15" customHeight="1" x14ac:dyDescent="0.25">
      <c r="A34" s="78"/>
      <c r="B34" s="79" t="s">
        <v>207</v>
      </c>
      <c r="C34" s="80">
        <v>19479</v>
      </c>
      <c r="D34" s="80">
        <v>0</v>
      </c>
      <c r="E34" s="80">
        <v>0</v>
      </c>
      <c r="F34" s="80">
        <v>0</v>
      </c>
      <c r="G34" s="80">
        <v>0</v>
      </c>
      <c r="H34" s="80">
        <v>0</v>
      </c>
      <c r="I34" s="80">
        <v>0</v>
      </c>
      <c r="J34" s="80">
        <v>0</v>
      </c>
      <c r="K34" s="80">
        <v>1227550</v>
      </c>
      <c r="L34" s="80">
        <v>0</v>
      </c>
      <c r="M34" s="80">
        <v>0</v>
      </c>
      <c r="N34" s="80">
        <v>0</v>
      </c>
      <c r="O34" s="80">
        <v>0</v>
      </c>
      <c r="P34" s="80">
        <v>0</v>
      </c>
      <c r="Q34" s="80">
        <v>174088</v>
      </c>
      <c r="R34" s="80">
        <v>63518</v>
      </c>
      <c r="S34" s="80">
        <v>0</v>
      </c>
      <c r="T34" s="80">
        <v>0</v>
      </c>
      <c r="U34" s="80">
        <v>0</v>
      </c>
      <c r="V34" s="80">
        <v>0</v>
      </c>
      <c r="W34" s="80">
        <v>628943</v>
      </c>
      <c r="X34" s="80">
        <v>0</v>
      </c>
      <c r="Y34" s="80">
        <v>0</v>
      </c>
      <c r="Z34" s="80">
        <v>0</v>
      </c>
      <c r="AA34" s="80">
        <v>0</v>
      </c>
      <c r="AB34" s="80">
        <v>0</v>
      </c>
      <c r="AC34" s="80">
        <v>0</v>
      </c>
      <c r="AD34" s="80">
        <v>0</v>
      </c>
      <c r="AE34" s="80">
        <v>0</v>
      </c>
      <c r="AF34" s="81">
        <v>0</v>
      </c>
    </row>
    <row r="35" spans="1:32" ht="15" customHeight="1" x14ac:dyDescent="0.25">
      <c r="A35" s="78"/>
      <c r="B35" s="82" t="s">
        <v>199</v>
      </c>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1"/>
    </row>
    <row r="36" spans="1:32" s="1" customFormat="1" ht="15" customHeight="1" x14ac:dyDescent="0.25">
      <c r="A36" s="7" t="s">
        <v>13</v>
      </c>
      <c r="B36" s="10" t="s">
        <v>208</v>
      </c>
      <c r="C36" s="75">
        <v>903594</v>
      </c>
      <c r="D36" s="75">
        <v>12722595</v>
      </c>
      <c r="E36" s="75">
        <v>33686</v>
      </c>
      <c r="F36" s="75">
        <v>108530</v>
      </c>
      <c r="G36" s="75">
        <v>9238472</v>
      </c>
      <c r="H36" s="75">
        <v>202610</v>
      </c>
      <c r="I36" s="75">
        <v>1936</v>
      </c>
      <c r="J36" s="75">
        <v>986565</v>
      </c>
      <c r="K36" s="75">
        <v>8660293</v>
      </c>
      <c r="L36" s="75">
        <v>309070</v>
      </c>
      <c r="M36" s="75">
        <v>16817</v>
      </c>
      <c r="N36" s="75">
        <v>4707</v>
      </c>
      <c r="O36" s="75">
        <v>720153</v>
      </c>
      <c r="P36" s="75">
        <v>230592</v>
      </c>
      <c r="Q36" s="75">
        <v>3962501</v>
      </c>
      <c r="R36" s="75">
        <v>35321</v>
      </c>
      <c r="S36" s="75">
        <v>43054</v>
      </c>
      <c r="T36" s="75">
        <v>4167806</v>
      </c>
      <c r="U36" s="75">
        <v>7458711</v>
      </c>
      <c r="V36" s="75">
        <v>351474</v>
      </c>
      <c r="W36" s="75">
        <v>17897661</v>
      </c>
      <c r="X36" s="75">
        <v>621119</v>
      </c>
      <c r="Y36" s="75">
        <v>30905</v>
      </c>
      <c r="Z36" s="75">
        <v>1869916</v>
      </c>
      <c r="AA36" s="75">
        <v>0</v>
      </c>
      <c r="AB36" s="75">
        <v>7627414</v>
      </c>
      <c r="AC36" s="75">
        <v>37305</v>
      </c>
      <c r="AD36" s="75">
        <v>113118</v>
      </c>
      <c r="AE36" s="75">
        <v>196100</v>
      </c>
      <c r="AF36" s="76">
        <v>0</v>
      </c>
    </row>
    <row r="37" spans="1:32" s="1" customFormat="1" ht="15" customHeight="1" x14ac:dyDescent="0.25">
      <c r="A37" s="7"/>
      <c r="B37" s="12" t="s">
        <v>209</v>
      </c>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6"/>
    </row>
    <row r="38" spans="1:32" ht="15" customHeight="1" x14ac:dyDescent="0.25">
      <c r="A38" s="7"/>
      <c r="B38" s="79" t="s">
        <v>210</v>
      </c>
      <c r="C38" s="80">
        <v>637492</v>
      </c>
      <c r="D38" s="80">
        <v>4981594</v>
      </c>
      <c r="E38" s="80">
        <v>1672</v>
      </c>
      <c r="F38" s="80">
        <v>45242</v>
      </c>
      <c r="G38" s="80">
        <v>4318606</v>
      </c>
      <c r="H38" s="80">
        <v>201353</v>
      </c>
      <c r="I38" s="80">
        <v>288</v>
      </c>
      <c r="J38" s="80">
        <v>749777</v>
      </c>
      <c r="K38" s="80">
        <v>3205197</v>
      </c>
      <c r="L38" s="80">
        <v>213181</v>
      </c>
      <c r="M38" s="80">
        <v>798</v>
      </c>
      <c r="N38" s="80">
        <v>1744</v>
      </c>
      <c r="O38" s="80">
        <v>493958</v>
      </c>
      <c r="P38" s="80">
        <v>93322</v>
      </c>
      <c r="Q38" s="80">
        <v>1458823</v>
      </c>
      <c r="R38" s="80">
        <v>362</v>
      </c>
      <c r="S38" s="80">
        <v>0</v>
      </c>
      <c r="T38" s="80">
        <v>3033951</v>
      </c>
      <c r="U38" s="80">
        <v>1722643</v>
      </c>
      <c r="V38" s="80">
        <v>215219</v>
      </c>
      <c r="W38" s="80">
        <v>7199374</v>
      </c>
      <c r="X38" s="80">
        <v>450650</v>
      </c>
      <c r="Y38" s="80">
        <v>25751</v>
      </c>
      <c r="Z38" s="80">
        <v>631013</v>
      </c>
      <c r="AA38" s="80">
        <v>0</v>
      </c>
      <c r="AB38" s="80">
        <v>5636528</v>
      </c>
      <c r="AC38" s="80">
        <v>436</v>
      </c>
      <c r="AD38" s="80" t="s">
        <v>340</v>
      </c>
      <c r="AE38" s="80">
        <v>7700</v>
      </c>
      <c r="AF38" s="81">
        <v>0</v>
      </c>
    </row>
    <row r="39" spans="1:32" ht="15" customHeight="1" x14ac:dyDescent="0.25">
      <c r="A39" s="7"/>
      <c r="B39" s="82" t="s">
        <v>193</v>
      </c>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1"/>
    </row>
    <row r="40" spans="1:32" ht="15" customHeight="1" x14ac:dyDescent="0.25">
      <c r="A40" s="7"/>
      <c r="B40" s="79" t="s">
        <v>211</v>
      </c>
      <c r="C40" s="80">
        <v>258039</v>
      </c>
      <c r="D40" s="80">
        <v>7419942</v>
      </c>
      <c r="E40" s="80">
        <v>0</v>
      </c>
      <c r="F40" s="80">
        <v>53980</v>
      </c>
      <c r="G40" s="80">
        <v>2933865</v>
      </c>
      <c r="H40" s="80">
        <v>0</v>
      </c>
      <c r="I40" s="80">
        <v>1400</v>
      </c>
      <c r="J40" s="80">
        <v>228608</v>
      </c>
      <c r="K40" s="80">
        <v>3146656</v>
      </c>
      <c r="L40" s="80">
        <v>72559</v>
      </c>
      <c r="M40" s="80">
        <v>8969</v>
      </c>
      <c r="N40" s="80">
        <v>2403</v>
      </c>
      <c r="O40" s="80">
        <v>240915</v>
      </c>
      <c r="P40" s="80">
        <v>129536</v>
      </c>
      <c r="Q40" s="80">
        <v>2327918</v>
      </c>
      <c r="R40" s="80">
        <v>219</v>
      </c>
      <c r="S40" s="80">
        <v>0</v>
      </c>
      <c r="T40" s="80">
        <v>742653</v>
      </c>
      <c r="U40" s="80">
        <v>4357998</v>
      </c>
      <c r="V40" s="80">
        <v>0</v>
      </c>
      <c r="W40" s="80">
        <v>9372336</v>
      </c>
      <c r="X40" s="80">
        <v>121968</v>
      </c>
      <c r="Y40" s="80">
        <v>0</v>
      </c>
      <c r="Z40" s="80">
        <v>1238187</v>
      </c>
      <c r="AA40" s="80">
        <v>0</v>
      </c>
      <c r="AB40" s="80">
        <v>1628149</v>
      </c>
      <c r="AC40" s="80">
        <v>35442</v>
      </c>
      <c r="AD40" s="80" t="s">
        <v>340</v>
      </c>
      <c r="AE40" s="80">
        <v>188400</v>
      </c>
      <c r="AF40" s="81">
        <v>0</v>
      </c>
    </row>
    <row r="41" spans="1:32" ht="15" customHeight="1" x14ac:dyDescent="0.25">
      <c r="A41" s="7"/>
      <c r="B41" s="82" t="s">
        <v>195</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1"/>
    </row>
    <row r="42" spans="1:32" ht="15" customHeight="1" x14ac:dyDescent="0.25">
      <c r="A42" s="7"/>
      <c r="B42" s="79" t="s">
        <v>212</v>
      </c>
      <c r="C42" s="80">
        <v>8063</v>
      </c>
      <c r="D42" s="80">
        <v>104419</v>
      </c>
      <c r="E42" s="80">
        <v>958</v>
      </c>
      <c r="F42" s="80">
        <v>1739</v>
      </c>
      <c r="G42" s="80">
        <v>2244594</v>
      </c>
      <c r="H42" s="80">
        <v>1286</v>
      </c>
      <c r="I42" s="80">
        <v>253</v>
      </c>
      <c r="J42" s="80">
        <v>8180</v>
      </c>
      <c r="K42" s="80">
        <v>931788</v>
      </c>
      <c r="L42" s="80">
        <v>2028</v>
      </c>
      <c r="M42" s="80">
        <v>7112</v>
      </c>
      <c r="N42" s="80">
        <v>560</v>
      </c>
      <c r="O42" s="80">
        <v>0</v>
      </c>
      <c r="P42" s="80">
        <v>15055</v>
      </c>
      <c r="Q42" s="80">
        <v>365594</v>
      </c>
      <c r="R42" s="80">
        <v>29453</v>
      </c>
      <c r="S42" s="80">
        <v>0</v>
      </c>
      <c r="T42" s="80">
        <v>452950</v>
      </c>
      <c r="U42" s="80">
        <v>34187</v>
      </c>
      <c r="V42" s="80">
        <v>136255</v>
      </c>
      <c r="W42" s="80">
        <v>79481</v>
      </c>
      <c r="X42" s="80">
        <v>24492</v>
      </c>
      <c r="Y42" s="80">
        <v>5768</v>
      </c>
      <c r="Z42" s="80">
        <v>3170</v>
      </c>
      <c r="AA42" s="80">
        <v>0</v>
      </c>
      <c r="AB42" s="80">
        <v>454832</v>
      </c>
      <c r="AC42" s="80">
        <v>1427</v>
      </c>
      <c r="AD42" s="80" t="s">
        <v>340</v>
      </c>
      <c r="AE42" s="80">
        <v>0</v>
      </c>
      <c r="AF42" s="81">
        <v>0</v>
      </c>
    </row>
    <row r="43" spans="1:32" ht="15" customHeight="1" x14ac:dyDescent="0.25">
      <c r="A43" s="7"/>
      <c r="B43" s="82" t="s">
        <v>197</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1"/>
    </row>
    <row r="44" spans="1:32" ht="15" customHeight="1" x14ac:dyDescent="0.25">
      <c r="A44" s="7"/>
      <c r="B44" s="79" t="s">
        <v>213</v>
      </c>
      <c r="C44" s="80">
        <v>0</v>
      </c>
      <c r="D44" s="80">
        <v>295568</v>
      </c>
      <c r="E44" s="80">
        <v>31497</v>
      </c>
      <c r="F44" s="80">
        <v>7610</v>
      </c>
      <c r="G44" s="80">
        <v>4077</v>
      </c>
      <c r="H44" s="80">
        <v>0</v>
      </c>
      <c r="I44" s="80">
        <v>0</v>
      </c>
      <c r="J44" s="80">
        <v>0</v>
      </c>
      <c r="K44" s="80">
        <v>1798735</v>
      </c>
      <c r="L44" s="80">
        <v>30218</v>
      </c>
      <c r="M44" s="80">
        <v>0</v>
      </c>
      <c r="N44" s="80">
        <v>167</v>
      </c>
      <c r="O44" s="80">
        <v>0</v>
      </c>
      <c r="P44" s="80">
        <v>0</v>
      </c>
      <c r="Q44" s="80">
        <v>31953</v>
      </c>
      <c r="R44" s="80">
        <v>10660</v>
      </c>
      <c r="S44" s="80">
        <v>43054</v>
      </c>
      <c r="T44" s="80">
        <v>0</v>
      </c>
      <c r="U44" s="80">
        <v>1403421</v>
      </c>
      <c r="V44" s="80">
        <v>0</v>
      </c>
      <c r="W44" s="80">
        <v>1568433</v>
      </c>
      <c r="X44" s="80">
        <v>30819</v>
      </c>
      <c r="Y44" s="80">
        <v>0</v>
      </c>
      <c r="Z44" s="80">
        <v>0</v>
      </c>
      <c r="AA44" s="80">
        <v>0</v>
      </c>
      <c r="AB44" s="80">
        <v>0</v>
      </c>
      <c r="AC44" s="80">
        <v>0</v>
      </c>
      <c r="AD44" s="80" t="s">
        <v>340</v>
      </c>
      <c r="AE44" s="80">
        <v>0</v>
      </c>
      <c r="AF44" s="81">
        <v>0</v>
      </c>
    </row>
    <row r="45" spans="1:32" ht="15" customHeight="1" x14ac:dyDescent="0.25">
      <c r="A45" s="7"/>
      <c r="B45" s="82" t="s">
        <v>199</v>
      </c>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1"/>
    </row>
    <row r="46" spans="1:32" ht="15" customHeight="1" x14ac:dyDescent="0.25">
      <c r="A46" s="7"/>
      <c r="B46" s="79" t="s">
        <v>214</v>
      </c>
      <c r="C46" s="80">
        <v>0</v>
      </c>
      <c r="D46" s="80">
        <v>-78928</v>
      </c>
      <c r="E46" s="80">
        <v>-441</v>
      </c>
      <c r="F46" s="80">
        <v>-41</v>
      </c>
      <c r="G46" s="80">
        <v>-262670</v>
      </c>
      <c r="H46" s="80">
        <v>-29</v>
      </c>
      <c r="I46" s="80">
        <v>-5</v>
      </c>
      <c r="J46" s="80">
        <v>0</v>
      </c>
      <c r="K46" s="80">
        <v>-422083</v>
      </c>
      <c r="L46" s="80">
        <v>-8916</v>
      </c>
      <c r="M46" s="80">
        <v>-62</v>
      </c>
      <c r="N46" s="80">
        <v>-167</v>
      </c>
      <c r="O46" s="80">
        <v>-14720</v>
      </c>
      <c r="P46" s="80">
        <v>-7321</v>
      </c>
      <c r="Q46" s="80">
        <v>-221787</v>
      </c>
      <c r="R46" s="80">
        <v>-5373</v>
      </c>
      <c r="S46" s="80">
        <v>0</v>
      </c>
      <c r="T46" s="80">
        <v>-61748</v>
      </c>
      <c r="U46" s="80">
        <v>-59538</v>
      </c>
      <c r="V46" s="80">
        <v>0</v>
      </c>
      <c r="W46" s="80">
        <v>-321963</v>
      </c>
      <c r="X46" s="80">
        <v>-6810</v>
      </c>
      <c r="Y46" s="80">
        <v>-614</v>
      </c>
      <c r="Z46" s="80">
        <v>-2454</v>
      </c>
      <c r="AA46" s="80">
        <v>0</v>
      </c>
      <c r="AB46" s="80">
        <v>-92095</v>
      </c>
      <c r="AC46" s="80">
        <v>0</v>
      </c>
      <c r="AD46" s="80" t="s">
        <v>340</v>
      </c>
      <c r="AE46" s="80">
        <v>0</v>
      </c>
      <c r="AF46" s="81">
        <v>0</v>
      </c>
    </row>
    <row r="47" spans="1:32" ht="15" customHeight="1" x14ac:dyDescent="0.25">
      <c r="A47" s="7"/>
      <c r="B47" s="82" t="s">
        <v>215</v>
      </c>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1"/>
    </row>
    <row r="48" spans="1:32" s="1" customFormat="1" ht="15" customHeight="1" x14ac:dyDescent="0.25">
      <c r="A48" s="7" t="s">
        <v>14</v>
      </c>
      <c r="B48" s="10" t="s">
        <v>216</v>
      </c>
      <c r="C48" s="75">
        <v>1404367</v>
      </c>
      <c r="D48" s="75">
        <v>1008212</v>
      </c>
      <c r="E48" s="75">
        <v>1383333</v>
      </c>
      <c r="F48" s="75">
        <v>49147</v>
      </c>
      <c r="G48" s="75">
        <v>5254123</v>
      </c>
      <c r="H48" s="75">
        <v>235083</v>
      </c>
      <c r="I48" s="75">
        <v>0</v>
      </c>
      <c r="J48" s="75">
        <v>527</v>
      </c>
      <c r="K48" s="75">
        <v>6758371</v>
      </c>
      <c r="L48" s="75">
        <v>316899</v>
      </c>
      <c r="M48" s="75">
        <v>7327</v>
      </c>
      <c r="N48" s="75">
        <v>205271</v>
      </c>
      <c r="O48" s="75">
        <v>799294</v>
      </c>
      <c r="P48" s="75">
        <v>0</v>
      </c>
      <c r="Q48" s="75">
        <v>340639</v>
      </c>
      <c r="R48" s="75">
        <v>11264</v>
      </c>
      <c r="S48" s="75">
        <v>45963</v>
      </c>
      <c r="T48" s="75">
        <v>14621</v>
      </c>
      <c r="U48" s="75">
        <v>725647</v>
      </c>
      <c r="V48" s="75">
        <v>45001</v>
      </c>
      <c r="W48" s="75">
        <v>4553241</v>
      </c>
      <c r="X48" s="75">
        <v>4582</v>
      </c>
      <c r="Y48" s="75">
        <v>109744</v>
      </c>
      <c r="Z48" s="75">
        <v>1260684</v>
      </c>
      <c r="AA48" s="75">
        <v>0</v>
      </c>
      <c r="AB48" s="75">
        <v>2073865</v>
      </c>
      <c r="AC48" s="75">
        <v>106137</v>
      </c>
      <c r="AD48" s="75">
        <v>7613216</v>
      </c>
      <c r="AE48" s="75">
        <v>412060</v>
      </c>
      <c r="AF48" s="76">
        <v>0</v>
      </c>
    </row>
    <row r="49" spans="1:32" s="1" customFormat="1" ht="15" customHeight="1" x14ac:dyDescent="0.25">
      <c r="A49" s="7"/>
      <c r="B49" s="12" t="s">
        <v>217</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6"/>
    </row>
    <row r="50" spans="1:32" ht="15" customHeight="1" x14ac:dyDescent="0.25">
      <c r="A50" s="7"/>
      <c r="B50" s="79" t="s">
        <v>218</v>
      </c>
      <c r="C50" s="80">
        <v>0</v>
      </c>
      <c r="D50" s="80">
        <v>0</v>
      </c>
      <c r="E50" s="80">
        <v>0</v>
      </c>
      <c r="F50" s="80">
        <v>0</v>
      </c>
      <c r="G50" s="80">
        <v>0</v>
      </c>
      <c r="H50" s="80">
        <v>0</v>
      </c>
      <c r="I50" s="80">
        <v>0</v>
      </c>
      <c r="J50" s="80">
        <v>0</v>
      </c>
      <c r="K50" s="80">
        <v>0</v>
      </c>
      <c r="L50" s="80">
        <v>8366</v>
      </c>
      <c r="M50" s="80">
        <v>0</v>
      </c>
      <c r="N50" s="80">
        <v>0</v>
      </c>
      <c r="O50" s="80">
        <v>0</v>
      </c>
      <c r="P50" s="80">
        <v>0</v>
      </c>
      <c r="Q50" s="80">
        <v>0</v>
      </c>
      <c r="R50" s="80">
        <v>0</v>
      </c>
      <c r="S50" s="80">
        <v>0</v>
      </c>
      <c r="T50" s="80">
        <v>0</v>
      </c>
      <c r="U50" s="80">
        <v>2</v>
      </c>
      <c r="V50" s="80">
        <v>45001</v>
      </c>
      <c r="W50" s="80">
        <v>220100</v>
      </c>
      <c r="X50" s="80">
        <v>0</v>
      </c>
      <c r="Y50" s="80">
        <v>0</v>
      </c>
      <c r="Z50" s="80">
        <v>0</v>
      </c>
      <c r="AA50" s="80">
        <v>0</v>
      </c>
      <c r="AB50" s="80">
        <v>0</v>
      </c>
      <c r="AC50" s="80">
        <v>63001</v>
      </c>
      <c r="AD50" s="80" t="s">
        <v>340</v>
      </c>
      <c r="AE50" s="80">
        <v>0</v>
      </c>
      <c r="AF50" s="81">
        <v>0</v>
      </c>
    </row>
    <row r="51" spans="1:32" ht="15" customHeight="1" x14ac:dyDescent="0.25">
      <c r="A51" s="7"/>
      <c r="B51" s="82" t="s">
        <v>219</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1"/>
    </row>
    <row r="52" spans="1:32" ht="15" customHeight="1" x14ac:dyDescent="0.25">
      <c r="A52" s="7"/>
      <c r="B52" s="79" t="s">
        <v>220</v>
      </c>
      <c r="C52" s="80">
        <v>707177</v>
      </c>
      <c r="D52" s="80">
        <v>236131</v>
      </c>
      <c r="E52" s="80">
        <v>1363621</v>
      </c>
      <c r="F52" s="80">
        <v>49147</v>
      </c>
      <c r="G52" s="80">
        <v>2472036</v>
      </c>
      <c r="H52" s="80">
        <v>235083</v>
      </c>
      <c r="I52" s="80">
        <v>0</v>
      </c>
      <c r="J52" s="80">
        <v>503</v>
      </c>
      <c r="K52" s="80">
        <v>5159197</v>
      </c>
      <c r="L52" s="80">
        <v>0</v>
      </c>
      <c r="M52" s="80">
        <v>7327</v>
      </c>
      <c r="N52" s="80">
        <v>205271</v>
      </c>
      <c r="O52" s="80">
        <v>684280</v>
      </c>
      <c r="P52" s="80">
        <v>0</v>
      </c>
      <c r="Q52" s="80">
        <v>19251</v>
      </c>
      <c r="R52" s="80">
        <v>0</v>
      </c>
      <c r="S52" s="80">
        <v>0</v>
      </c>
      <c r="T52" s="80">
        <v>4073</v>
      </c>
      <c r="U52" s="80">
        <v>11167</v>
      </c>
      <c r="V52" s="80">
        <v>0</v>
      </c>
      <c r="W52" s="80">
        <v>1156634</v>
      </c>
      <c r="X52" s="80">
        <v>4582</v>
      </c>
      <c r="Y52" s="80">
        <v>79411</v>
      </c>
      <c r="Z52" s="80">
        <v>176972</v>
      </c>
      <c r="AA52" s="80">
        <v>0</v>
      </c>
      <c r="AB52" s="80">
        <v>980422</v>
      </c>
      <c r="AC52" s="80">
        <v>13126</v>
      </c>
      <c r="AD52" s="80" t="s">
        <v>340</v>
      </c>
      <c r="AE52" s="80">
        <v>67000</v>
      </c>
      <c r="AF52" s="81">
        <v>0</v>
      </c>
    </row>
    <row r="53" spans="1:32" ht="15" customHeight="1" x14ac:dyDescent="0.25">
      <c r="A53" s="7"/>
      <c r="B53" s="82" t="s">
        <v>153</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1"/>
    </row>
    <row r="54" spans="1:32" ht="15" customHeight="1" x14ac:dyDescent="0.25">
      <c r="A54" s="7"/>
      <c r="B54" s="79" t="s">
        <v>221</v>
      </c>
      <c r="C54" s="80">
        <v>618639</v>
      </c>
      <c r="D54" s="80">
        <v>71144</v>
      </c>
      <c r="E54" s="80">
        <v>0</v>
      </c>
      <c r="F54" s="80">
        <v>0</v>
      </c>
      <c r="G54" s="80">
        <v>2295482</v>
      </c>
      <c r="H54" s="80">
        <v>0</v>
      </c>
      <c r="I54" s="80">
        <v>0</v>
      </c>
      <c r="J54" s="80">
        <v>24</v>
      </c>
      <c r="K54" s="80">
        <v>935210</v>
      </c>
      <c r="L54" s="80">
        <v>0</v>
      </c>
      <c r="M54" s="80">
        <v>0</v>
      </c>
      <c r="N54" s="80">
        <v>0</v>
      </c>
      <c r="O54" s="80">
        <v>0</v>
      </c>
      <c r="P54" s="80">
        <v>0</v>
      </c>
      <c r="Q54" s="80">
        <v>270917</v>
      </c>
      <c r="R54" s="80">
        <v>11264</v>
      </c>
      <c r="S54" s="80">
        <v>0</v>
      </c>
      <c r="T54" s="80">
        <v>3817</v>
      </c>
      <c r="U54" s="80">
        <v>0</v>
      </c>
      <c r="V54" s="80">
        <v>0</v>
      </c>
      <c r="W54" s="80">
        <v>2096792</v>
      </c>
      <c r="X54" s="80">
        <v>0</v>
      </c>
      <c r="Y54" s="80">
        <v>30324</v>
      </c>
      <c r="Z54" s="80">
        <v>10121</v>
      </c>
      <c r="AA54" s="80">
        <v>0</v>
      </c>
      <c r="AB54" s="80">
        <v>24215</v>
      </c>
      <c r="AC54" s="80">
        <v>0</v>
      </c>
      <c r="AD54" s="80" t="s">
        <v>340</v>
      </c>
      <c r="AE54" s="80">
        <v>167631</v>
      </c>
      <c r="AF54" s="81">
        <v>0</v>
      </c>
    </row>
    <row r="55" spans="1:32" ht="15" customHeight="1" x14ac:dyDescent="0.25">
      <c r="A55" s="7"/>
      <c r="B55" s="82" t="s">
        <v>222</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1"/>
    </row>
    <row r="56" spans="1:32" ht="15" customHeight="1" x14ac:dyDescent="0.25">
      <c r="A56" s="7"/>
      <c r="B56" s="79" t="s">
        <v>223</v>
      </c>
      <c r="C56" s="80">
        <v>78551</v>
      </c>
      <c r="D56" s="80">
        <v>523493</v>
      </c>
      <c r="E56" s="80">
        <v>19715</v>
      </c>
      <c r="F56" s="80">
        <v>0</v>
      </c>
      <c r="G56" s="80">
        <v>498838</v>
      </c>
      <c r="H56" s="80">
        <v>0</v>
      </c>
      <c r="I56" s="80">
        <v>0</v>
      </c>
      <c r="J56" s="80">
        <v>0</v>
      </c>
      <c r="K56" s="80">
        <v>667310</v>
      </c>
      <c r="L56" s="80">
        <v>44551</v>
      </c>
      <c r="M56" s="80">
        <v>0</v>
      </c>
      <c r="N56" s="80">
        <v>0</v>
      </c>
      <c r="O56" s="80">
        <v>98680</v>
      </c>
      <c r="P56" s="80">
        <v>0</v>
      </c>
      <c r="Q56" s="80">
        <v>30289</v>
      </c>
      <c r="R56" s="80">
        <v>0</v>
      </c>
      <c r="S56" s="80">
        <v>45963</v>
      </c>
      <c r="T56" s="80">
        <v>2</v>
      </c>
      <c r="U56" s="80">
        <v>714844</v>
      </c>
      <c r="V56" s="80">
        <v>0</v>
      </c>
      <c r="W56" s="80">
        <v>1069095</v>
      </c>
      <c r="X56" s="80">
        <v>0</v>
      </c>
      <c r="Y56" s="80">
        <v>9</v>
      </c>
      <c r="Z56" s="80">
        <v>77759</v>
      </c>
      <c r="AA56" s="80">
        <v>0</v>
      </c>
      <c r="AB56" s="80">
        <v>1069228</v>
      </c>
      <c r="AC56" s="80">
        <v>30010</v>
      </c>
      <c r="AD56" s="80" t="s">
        <v>340</v>
      </c>
      <c r="AE56" s="80">
        <v>177429</v>
      </c>
      <c r="AF56" s="81">
        <v>0</v>
      </c>
    </row>
    <row r="57" spans="1:32" ht="15" customHeight="1" x14ac:dyDescent="0.25">
      <c r="A57" s="7"/>
      <c r="B57" s="82" t="s">
        <v>224</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1"/>
    </row>
    <row r="58" spans="1:32" ht="15" customHeight="1" x14ac:dyDescent="0.25">
      <c r="A58" s="7"/>
      <c r="B58" s="79" t="s">
        <v>225</v>
      </c>
      <c r="C58" s="80">
        <v>0</v>
      </c>
      <c r="D58" s="80">
        <v>177715</v>
      </c>
      <c r="E58" s="80">
        <v>0</v>
      </c>
      <c r="F58" s="80">
        <v>0</v>
      </c>
      <c r="G58" s="80">
        <v>-9</v>
      </c>
      <c r="H58" s="80">
        <v>0</v>
      </c>
      <c r="I58" s="80">
        <v>0</v>
      </c>
      <c r="J58" s="80">
        <v>0</v>
      </c>
      <c r="K58" s="80">
        <v>0</v>
      </c>
      <c r="L58" s="80">
        <v>264225</v>
      </c>
      <c r="M58" s="80">
        <v>0</v>
      </c>
      <c r="N58" s="80">
        <v>0</v>
      </c>
      <c r="O58" s="80">
        <v>16334</v>
      </c>
      <c r="P58" s="80">
        <v>0</v>
      </c>
      <c r="Q58" s="80">
        <v>21874</v>
      </c>
      <c r="R58" s="80">
        <v>0</v>
      </c>
      <c r="S58" s="80">
        <v>0</v>
      </c>
      <c r="T58" s="80">
        <v>6729</v>
      </c>
      <c r="U58" s="80">
        <v>0</v>
      </c>
      <c r="V58" s="80">
        <v>0</v>
      </c>
      <c r="W58" s="80">
        <v>26041</v>
      </c>
      <c r="X58" s="80">
        <v>0</v>
      </c>
      <c r="Y58" s="80">
        <v>0</v>
      </c>
      <c r="Z58" s="80">
        <v>995832</v>
      </c>
      <c r="AA58" s="80">
        <v>0</v>
      </c>
      <c r="AB58" s="80">
        <v>0</v>
      </c>
      <c r="AC58" s="80">
        <v>0</v>
      </c>
      <c r="AD58" s="80" t="s">
        <v>340</v>
      </c>
      <c r="AE58" s="80">
        <v>0</v>
      </c>
      <c r="AF58" s="81">
        <v>0</v>
      </c>
    </row>
    <row r="59" spans="1:32" ht="15" customHeight="1" x14ac:dyDescent="0.25">
      <c r="A59" s="7"/>
      <c r="B59" s="82" t="s">
        <v>226</v>
      </c>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1"/>
    </row>
    <row r="60" spans="1:32" ht="15" customHeight="1" x14ac:dyDescent="0.25">
      <c r="A60" s="7"/>
      <c r="B60" s="79" t="s">
        <v>227</v>
      </c>
      <c r="C60" s="80">
        <v>0</v>
      </c>
      <c r="D60" s="80">
        <v>-271</v>
      </c>
      <c r="E60" s="80">
        <v>-3</v>
      </c>
      <c r="F60" s="80">
        <v>0</v>
      </c>
      <c r="G60" s="80">
        <v>-12224</v>
      </c>
      <c r="H60" s="80">
        <v>0</v>
      </c>
      <c r="I60" s="80">
        <v>0</v>
      </c>
      <c r="J60" s="80">
        <v>0</v>
      </c>
      <c r="K60" s="80">
        <v>-3346</v>
      </c>
      <c r="L60" s="80">
        <v>-243</v>
      </c>
      <c r="M60" s="80">
        <v>0</v>
      </c>
      <c r="N60" s="80">
        <v>0</v>
      </c>
      <c r="O60" s="80">
        <v>0</v>
      </c>
      <c r="P60" s="80">
        <v>0</v>
      </c>
      <c r="Q60" s="80">
        <v>-1692</v>
      </c>
      <c r="R60" s="80">
        <v>0</v>
      </c>
      <c r="S60" s="80">
        <v>0</v>
      </c>
      <c r="T60" s="80">
        <v>0</v>
      </c>
      <c r="U60" s="80">
        <v>-366</v>
      </c>
      <c r="V60" s="80">
        <v>0</v>
      </c>
      <c r="W60" s="80">
        <v>-15421</v>
      </c>
      <c r="X60" s="80">
        <v>0</v>
      </c>
      <c r="Y60" s="80">
        <v>0</v>
      </c>
      <c r="Z60" s="80">
        <v>0</v>
      </c>
      <c r="AA60" s="80">
        <v>0</v>
      </c>
      <c r="AB60" s="80">
        <v>0</v>
      </c>
      <c r="AC60" s="80">
        <v>0</v>
      </c>
      <c r="AD60" s="80" t="s">
        <v>340</v>
      </c>
      <c r="AE60" s="80">
        <v>0</v>
      </c>
      <c r="AF60" s="81">
        <v>0</v>
      </c>
    </row>
    <row r="61" spans="1:32" ht="15" customHeight="1" x14ac:dyDescent="0.25">
      <c r="A61" s="7"/>
      <c r="B61" s="82" t="s">
        <v>215</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1"/>
    </row>
    <row r="62" spans="1:32" s="1" customFormat="1" ht="15" customHeight="1" x14ac:dyDescent="0.25">
      <c r="A62" s="7" t="s">
        <v>15</v>
      </c>
      <c r="B62" s="10" t="s">
        <v>228</v>
      </c>
      <c r="C62" s="75">
        <v>3252498</v>
      </c>
      <c r="D62" s="75">
        <v>22075696</v>
      </c>
      <c r="E62" s="75">
        <v>74227</v>
      </c>
      <c r="F62" s="75">
        <v>41053</v>
      </c>
      <c r="G62" s="75">
        <v>38362032</v>
      </c>
      <c r="H62" s="75">
        <v>16195</v>
      </c>
      <c r="I62" s="75">
        <v>1714032</v>
      </c>
      <c r="J62" s="75">
        <v>138062</v>
      </c>
      <c r="K62" s="75">
        <v>34235275</v>
      </c>
      <c r="L62" s="75">
        <v>760021</v>
      </c>
      <c r="M62" s="75">
        <v>377921</v>
      </c>
      <c r="N62" s="75">
        <v>160992</v>
      </c>
      <c r="O62" s="75">
        <v>148425</v>
      </c>
      <c r="P62" s="75">
        <v>181238</v>
      </c>
      <c r="Q62" s="75">
        <v>7027157</v>
      </c>
      <c r="R62" s="75">
        <v>323585</v>
      </c>
      <c r="S62" s="75">
        <v>416169</v>
      </c>
      <c r="T62" s="75">
        <v>7318907</v>
      </c>
      <c r="U62" s="75">
        <v>15123580</v>
      </c>
      <c r="V62" s="75">
        <v>87605</v>
      </c>
      <c r="W62" s="75">
        <v>56740817</v>
      </c>
      <c r="X62" s="75">
        <v>469732</v>
      </c>
      <c r="Y62" s="75">
        <v>4763837</v>
      </c>
      <c r="Z62" s="75">
        <v>5353776</v>
      </c>
      <c r="AA62" s="75">
        <v>806746</v>
      </c>
      <c r="AB62" s="75">
        <v>25802686</v>
      </c>
      <c r="AC62" s="75">
        <v>344482</v>
      </c>
      <c r="AD62" s="75">
        <v>6634318</v>
      </c>
      <c r="AE62" s="75">
        <v>532667</v>
      </c>
      <c r="AF62" s="76">
        <v>0</v>
      </c>
    </row>
    <row r="63" spans="1:32" s="1" customFormat="1" ht="15" customHeight="1" x14ac:dyDescent="0.25">
      <c r="A63" s="7"/>
      <c r="B63" s="12" t="s">
        <v>229</v>
      </c>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6"/>
    </row>
    <row r="64" spans="1:32" ht="15" customHeight="1" x14ac:dyDescent="0.25">
      <c r="A64" s="7"/>
      <c r="B64" s="79" t="s">
        <v>230</v>
      </c>
      <c r="C64" s="85">
        <v>2649673</v>
      </c>
      <c r="D64" s="85">
        <v>13797669</v>
      </c>
      <c r="E64" s="85">
        <v>73789</v>
      </c>
      <c r="F64" s="85">
        <v>40985</v>
      </c>
      <c r="G64" s="85">
        <v>36511983</v>
      </c>
      <c r="H64" s="85">
        <v>16197</v>
      </c>
      <c r="I64" s="85">
        <v>1794336</v>
      </c>
      <c r="J64" s="85">
        <v>27594</v>
      </c>
      <c r="K64" s="85">
        <v>35424225</v>
      </c>
      <c r="L64" s="85">
        <v>899493</v>
      </c>
      <c r="M64" s="85">
        <v>381921</v>
      </c>
      <c r="N64" s="85">
        <v>161435</v>
      </c>
      <c r="O64" s="85">
        <v>41960</v>
      </c>
      <c r="P64" s="85">
        <v>138045</v>
      </c>
      <c r="Q64" s="85">
        <v>3264700</v>
      </c>
      <c r="R64" s="85">
        <v>274495</v>
      </c>
      <c r="S64" s="85">
        <v>209537</v>
      </c>
      <c r="T64" s="85">
        <v>7208759</v>
      </c>
      <c r="U64" s="85">
        <v>11413181</v>
      </c>
      <c r="V64" s="85">
        <v>87682</v>
      </c>
      <c r="W64" s="85">
        <v>48422093</v>
      </c>
      <c r="X64" s="85">
        <v>441909</v>
      </c>
      <c r="Y64" s="85">
        <v>4353440</v>
      </c>
      <c r="Z64" s="85">
        <v>4992655</v>
      </c>
      <c r="AA64" s="85">
        <v>345438</v>
      </c>
      <c r="AB64" s="85">
        <v>21303340</v>
      </c>
      <c r="AC64" s="85">
        <v>344482</v>
      </c>
      <c r="AD64" s="85" t="s">
        <v>340</v>
      </c>
      <c r="AE64" s="85">
        <v>356950</v>
      </c>
      <c r="AF64" s="86">
        <v>0</v>
      </c>
    </row>
    <row r="65" spans="1:32" ht="15" customHeight="1" x14ac:dyDescent="0.25">
      <c r="A65" s="7"/>
      <c r="B65" s="82" t="s">
        <v>231</v>
      </c>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6"/>
    </row>
    <row r="66" spans="1:32" ht="15" customHeight="1" x14ac:dyDescent="0.25">
      <c r="A66" s="7"/>
      <c r="B66" s="79" t="s">
        <v>232</v>
      </c>
      <c r="C66" s="80">
        <v>0</v>
      </c>
      <c r="D66" s="80">
        <v>7741084</v>
      </c>
      <c r="E66" s="80">
        <v>0</v>
      </c>
      <c r="F66" s="80">
        <v>0</v>
      </c>
      <c r="G66" s="80">
        <v>71420</v>
      </c>
      <c r="H66" s="80">
        <v>0</v>
      </c>
      <c r="I66" s="80">
        <v>0</v>
      </c>
      <c r="J66" s="80">
        <v>0</v>
      </c>
      <c r="K66" s="80">
        <v>245948</v>
      </c>
      <c r="L66" s="80">
        <v>0</v>
      </c>
      <c r="M66" s="80">
        <v>0</v>
      </c>
      <c r="N66" s="80">
        <v>0</v>
      </c>
      <c r="O66" s="80">
        <v>10408</v>
      </c>
      <c r="P66" s="80">
        <v>23115</v>
      </c>
      <c r="Q66" s="80">
        <v>3470699</v>
      </c>
      <c r="R66" s="80">
        <v>0</v>
      </c>
      <c r="S66" s="80">
        <v>206715</v>
      </c>
      <c r="T66" s="80">
        <v>0</v>
      </c>
      <c r="U66" s="80">
        <v>3164279</v>
      </c>
      <c r="V66" s="80">
        <v>0</v>
      </c>
      <c r="W66" s="80">
        <v>4612185</v>
      </c>
      <c r="X66" s="80">
        <v>0</v>
      </c>
      <c r="Y66" s="80">
        <v>0</v>
      </c>
      <c r="Z66" s="80">
        <v>0</v>
      </c>
      <c r="AA66" s="80">
        <v>462604</v>
      </c>
      <c r="AB66" s="80">
        <v>2286226</v>
      </c>
      <c r="AC66" s="80">
        <v>0</v>
      </c>
      <c r="AD66" s="80" t="s">
        <v>340</v>
      </c>
      <c r="AE66" s="80">
        <v>0</v>
      </c>
      <c r="AF66" s="81">
        <v>0</v>
      </c>
    </row>
    <row r="67" spans="1:32" ht="15" customHeight="1" x14ac:dyDescent="0.25">
      <c r="A67" s="7"/>
      <c r="B67" s="82" t="s">
        <v>233</v>
      </c>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1"/>
    </row>
    <row r="68" spans="1:32" ht="15" customHeight="1" x14ac:dyDescent="0.25">
      <c r="A68" s="7"/>
      <c r="B68" s="79" t="s">
        <v>234</v>
      </c>
      <c r="C68" s="80">
        <v>626666</v>
      </c>
      <c r="D68" s="80">
        <v>408953</v>
      </c>
      <c r="E68" s="80">
        <v>0</v>
      </c>
      <c r="F68" s="80">
        <v>0</v>
      </c>
      <c r="G68" s="80">
        <v>2077308</v>
      </c>
      <c r="H68" s="80">
        <v>0</v>
      </c>
      <c r="I68" s="80">
        <v>0</v>
      </c>
      <c r="J68" s="80">
        <v>110493</v>
      </c>
      <c r="K68" s="80">
        <v>0</v>
      </c>
      <c r="L68" s="80">
        <v>0</v>
      </c>
      <c r="M68" s="80">
        <v>0</v>
      </c>
      <c r="N68" s="80">
        <v>0</v>
      </c>
      <c r="O68" s="80">
        <v>94452</v>
      </c>
      <c r="P68" s="80">
        <v>23299</v>
      </c>
      <c r="Q68" s="80">
        <v>335333</v>
      </c>
      <c r="R68" s="80">
        <v>14363</v>
      </c>
      <c r="S68" s="80">
        <v>0</v>
      </c>
      <c r="T68" s="80">
        <v>189248</v>
      </c>
      <c r="U68" s="80">
        <v>818731</v>
      </c>
      <c r="V68" s="80">
        <v>0</v>
      </c>
      <c r="W68" s="80">
        <v>3947529</v>
      </c>
      <c r="X68" s="80">
        <v>51105</v>
      </c>
      <c r="Y68" s="80">
        <v>391747</v>
      </c>
      <c r="Z68" s="80">
        <v>347664</v>
      </c>
      <c r="AA68" s="80">
        <v>0</v>
      </c>
      <c r="AB68" s="80">
        <v>2046191</v>
      </c>
      <c r="AC68" s="80">
        <v>0</v>
      </c>
      <c r="AD68" s="80" t="s">
        <v>340</v>
      </c>
      <c r="AE68" s="80">
        <v>167283</v>
      </c>
      <c r="AF68" s="81">
        <v>0</v>
      </c>
    </row>
    <row r="69" spans="1:32" ht="15" customHeight="1" x14ac:dyDescent="0.25">
      <c r="A69" s="7"/>
      <c r="B69" s="82" t="s">
        <v>235</v>
      </c>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1"/>
    </row>
    <row r="70" spans="1:32" ht="15" customHeight="1" x14ac:dyDescent="0.25">
      <c r="A70" s="7"/>
      <c r="B70" s="79" t="s">
        <v>236</v>
      </c>
      <c r="C70" s="80">
        <v>136695</v>
      </c>
      <c r="D70" s="80">
        <v>931371</v>
      </c>
      <c r="E70" s="80">
        <v>1250</v>
      </c>
      <c r="F70" s="80">
        <v>94</v>
      </c>
      <c r="G70" s="80">
        <v>4010887</v>
      </c>
      <c r="H70" s="80">
        <v>491</v>
      </c>
      <c r="I70" s="80">
        <v>247823</v>
      </c>
      <c r="J70" s="80">
        <v>185</v>
      </c>
      <c r="K70" s="80">
        <v>2984304</v>
      </c>
      <c r="L70" s="80">
        <v>20775</v>
      </c>
      <c r="M70" s="80">
        <v>17221</v>
      </c>
      <c r="N70" s="80">
        <v>2011</v>
      </c>
      <c r="O70" s="80">
        <v>72001</v>
      </c>
      <c r="P70" s="80">
        <v>34740</v>
      </c>
      <c r="Q70" s="80">
        <v>854978</v>
      </c>
      <c r="R70" s="80">
        <v>83774</v>
      </c>
      <c r="S70" s="80">
        <v>197280</v>
      </c>
      <c r="T70" s="80">
        <v>712630</v>
      </c>
      <c r="U70" s="80">
        <v>1034989</v>
      </c>
      <c r="V70" s="80">
        <v>17425</v>
      </c>
      <c r="W70" s="80">
        <v>4955497</v>
      </c>
      <c r="X70" s="80">
        <v>13007</v>
      </c>
      <c r="Y70" s="80">
        <v>305418</v>
      </c>
      <c r="Z70" s="80">
        <v>308634</v>
      </c>
      <c r="AA70" s="80">
        <v>46432</v>
      </c>
      <c r="AB70" s="80">
        <v>1115958</v>
      </c>
      <c r="AC70" s="80">
        <v>0</v>
      </c>
      <c r="AD70" s="80" t="s">
        <v>340</v>
      </c>
      <c r="AE70" s="80">
        <v>35396</v>
      </c>
      <c r="AF70" s="81">
        <v>0</v>
      </c>
    </row>
    <row r="71" spans="1:32" ht="15" customHeight="1" x14ac:dyDescent="0.25">
      <c r="A71" s="7"/>
      <c r="B71" s="82" t="s">
        <v>237</v>
      </c>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1"/>
    </row>
    <row r="72" spans="1:32" ht="15" customHeight="1" x14ac:dyDescent="0.25">
      <c r="A72" s="7"/>
      <c r="B72" s="79" t="s">
        <v>238</v>
      </c>
      <c r="C72" s="80">
        <v>-160536</v>
      </c>
      <c r="D72" s="80">
        <v>-803381</v>
      </c>
      <c r="E72" s="80">
        <v>-812</v>
      </c>
      <c r="F72" s="80">
        <v>-26</v>
      </c>
      <c r="G72" s="80">
        <v>-4309566</v>
      </c>
      <c r="H72" s="80">
        <v>-493</v>
      </c>
      <c r="I72" s="80">
        <v>-328127</v>
      </c>
      <c r="J72" s="80">
        <v>-210</v>
      </c>
      <c r="K72" s="80">
        <v>-4419202</v>
      </c>
      <c r="L72" s="80">
        <v>-160247</v>
      </c>
      <c r="M72" s="80">
        <v>-21221</v>
      </c>
      <c r="N72" s="80">
        <v>-2454</v>
      </c>
      <c r="O72" s="80">
        <v>-70396</v>
      </c>
      <c r="P72" s="80">
        <v>-37961</v>
      </c>
      <c r="Q72" s="80">
        <v>-898553</v>
      </c>
      <c r="R72" s="80">
        <v>-49047</v>
      </c>
      <c r="S72" s="80">
        <v>-197363</v>
      </c>
      <c r="T72" s="80">
        <v>-791730</v>
      </c>
      <c r="U72" s="80">
        <v>-1307600</v>
      </c>
      <c r="V72" s="80">
        <v>-17502</v>
      </c>
      <c r="W72" s="80">
        <v>-5196487</v>
      </c>
      <c r="X72" s="80">
        <v>-36289</v>
      </c>
      <c r="Y72" s="80">
        <v>-286768</v>
      </c>
      <c r="Z72" s="80">
        <v>-295177</v>
      </c>
      <c r="AA72" s="80">
        <v>-47728</v>
      </c>
      <c r="AB72" s="80">
        <v>-949029</v>
      </c>
      <c r="AC72" s="80">
        <v>0</v>
      </c>
      <c r="AD72" s="80">
        <v>-679974</v>
      </c>
      <c r="AE72" s="80">
        <v>-26962</v>
      </c>
      <c r="AF72" s="81">
        <v>0</v>
      </c>
    </row>
    <row r="73" spans="1:32" ht="15" customHeight="1" x14ac:dyDescent="0.25">
      <c r="A73" s="7"/>
      <c r="B73" s="82" t="s">
        <v>42</v>
      </c>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1"/>
    </row>
    <row r="74" spans="1:32" s="1" customFormat="1" ht="15" customHeight="1" x14ac:dyDescent="0.25">
      <c r="A74" s="7" t="s">
        <v>16</v>
      </c>
      <c r="B74" s="10" t="s">
        <v>239</v>
      </c>
      <c r="C74" s="75">
        <v>15215</v>
      </c>
      <c r="D74" s="75">
        <v>0</v>
      </c>
      <c r="E74" s="75">
        <v>0</v>
      </c>
      <c r="F74" s="75">
        <v>0</v>
      </c>
      <c r="G74" s="75">
        <v>2727204</v>
      </c>
      <c r="H74" s="75">
        <v>0</v>
      </c>
      <c r="I74" s="75">
        <v>2307047</v>
      </c>
      <c r="J74" s="75">
        <v>0</v>
      </c>
      <c r="K74" s="75">
        <v>552377</v>
      </c>
      <c r="L74" s="75">
        <v>32751</v>
      </c>
      <c r="M74" s="75">
        <v>0</v>
      </c>
      <c r="N74" s="75">
        <v>0</v>
      </c>
      <c r="O74" s="75">
        <v>0</v>
      </c>
      <c r="P74" s="75">
        <v>75351</v>
      </c>
      <c r="Q74" s="75">
        <v>8139</v>
      </c>
      <c r="R74" s="75">
        <v>0</v>
      </c>
      <c r="S74" s="75">
        <v>0</v>
      </c>
      <c r="T74" s="75">
        <v>125685</v>
      </c>
      <c r="U74" s="75">
        <v>17532</v>
      </c>
      <c r="V74" s="75">
        <v>0</v>
      </c>
      <c r="W74" s="75">
        <v>0</v>
      </c>
      <c r="X74" s="75">
        <v>0</v>
      </c>
      <c r="Y74" s="75">
        <v>0</v>
      </c>
      <c r="Z74" s="75">
        <v>0</v>
      </c>
      <c r="AA74" s="75">
        <v>536088</v>
      </c>
      <c r="AB74" s="75">
        <v>0</v>
      </c>
      <c r="AC74" s="75">
        <v>0</v>
      </c>
      <c r="AD74" s="75">
        <v>0</v>
      </c>
      <c r="AE74" s="75">
        <v>0</v>
      </c>
      <c r="AF74" s="76">
        <v>0</v>
      </c>
    </row>
    <row r="75" spans="1:32" s="1" customFormat="1" ht="15" customHeight="1" x14ac:dyDescent="0.25">
      <c r="A75" s="7"/>
      <c r="B75" s="12" t="s">
        <v>240</v>
      </c>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6"/>
    </row>
    <row r="76" spans="1:32" ht="15" customHeight="1" x14ac:dyDescent="0.25">
      <c r="A76" s="7"/>
      <c r="B76" s="79" t="s">
        <v>241</v>
      </c>
      <c r="C76" s="80">
        <v>15215</v>
      </c>
      <c r="D76" s="80">
        <v>0</v>
      </c>
      <c r="E76" s="80">
        <v>0</v>
      </c>
      <c r="F76" s="80">
        <v>0</v>
      </c>
      <c r="G76" s="80">
        <v>1852242</v>
      </c>
      <c r="H76" s="80">
        <v>0</v>
      </c>
      <c r="I76" s="80">
        <v>0</v>
      </c>
      <c r="J76" s="80">
        <v>0</v>
      </c>
      <c r="K76" s="80">
        <v>56709</v>
      </c>
      <c r="L76" s="80">
        <v>0</v>
      </c>
      <c r="M76" s="80">
        <v>0</v>
      </c>
      <c r="N76" s="80">
        <v>0</v>
      </c>
      <c r="O76" s="80">
        <v>0</v>
      </c>
      <c r="P76" s="80">
        <v>57521</v>
      </c>
      <c r="Q76" s="80">
        <v>0</v>
      </c>
      <c r="R76" s="80">
        <v>0</v>
      </c>
      <c r="S76" s="80">
        <v>0</v>
      </c>
      <c r="T76" s="80">
        <v>125685</v>
      </c>
      <c r="U76" s="80">
        <v>17532</v>
      </c>
      <c r="V76" s="80">
        <v>0</v>
      </c>
      <c r="W76" s="80">
        <v>0</v>
      </c>
      <c r="X76" s="80">
        <v>0</v>
      </c>
      <c r="Y76" s="80">
        <v>0</v>
      </c>
      <c r="Z76" s="80">
        <v>0</v>
      </c>
      <c r="AA76" s="80">
        <v>0</v>
      </c>
      <c r="AB76" s="80">
        <v>0</v>
      </c>
      <c r="AC76" s="80">
        <v>0</v>
      </c>
      <c r="AD76" s="80">
        <v>0</v>
      </c>
      <c r="AE76" s="80">
        <v>0</v>
      </c>
      <c r="AF76" s="81">
        <v>0</v>
      </c>
    </row>
    <row r="77" spans="1:32" ht="15" customHeight="1" x14ac:dyDescent="0.25">
      <c r="A77" s="7"/>
      <c r="B77" s="82" t="s">
        <v>193</v>
      </c>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1"/>
    </row>
    <row r="78" spans="1:32" ht="15" customHeight="1" x14ac:dyDescent="0.25">
      <c r="A78" s="7"/>
      <c r="B78" s="79" t="s">
        <v>242</v>
      </c>
      <c r="C78" s="80">
        <v>0</v>
      </c>
      <c r="D78" s="80">
        <v>0</v>
      </c>
      <c r="E78" s="80">
        <v>0</v>
      </c>
      <c r="F78" s="80">
        <v>0</v>
      </c>
      <c r="G78" s="80">
        <v>874962</v>
      </c>
      <c r="H78" s="80">
        <v>0</v>
      </c>
      <c r="I78" s="80">
        <v>2307047</v>
      </c>
      <c r="J78" s="80">
        <v>0</v>
      </c>
      <c r="K78" s="80">
        <v>502351</v>
      </c>
      <c r="L78" s="80">
        <v>32751</v>
      </c>
      <c r="M78" s="80">
        <v>0</v>
      </c>
      <c r="N78" s="80">
        <v>0</v>
      </c>
      <c r="O78" s="80">
        <v>0</v>
      </c>
      <c r="P78" s="80">
        <v>17830</v>
      </c>
      <c r="Q78" s="80">
        <v>8139</v>
      </c>
      <c r="R78" s="80">
        <v>0</v>
      </c>
      <c r="S78" s="80">
        <v>0</v>
      </c>
      <c r="T78" s="80">
        <v>0</v>
      </c>
      <c r="U78" s="80">
        <v>0</v>
      </c>
      <c r="V78" s="80">
        <v>0</v>
      </c>
      <c r="W78" s="80">
        <v>0</v>
      </c>
      <c r="X78" s="80">
        <v>0</v>
      </c>
      <c r="Y78" s="80">
        <v>0</v>
      </c>
      <c r="Z78" s="80">
        <v>0</v>
      </c>
      <c r="AA78" s="80">
        <v>536088</v>
      </c>
      <c r="AB78" s="80">
        <v>0</v>
      </c>
      <c r="AC78" s="80">
        <v>0</v>
      </c>
      <c r="AD78" s="80">
        <v>0</v>
      </c>
      <c r="AE78" s="80">
        <v>0</v>
      </c>
      <c r="AF78" s="81">
        <v>0</v>
      </c>
    </row>
    <row r="79" spans="1:32" ht="15" customHeight="1" x14ac:dyDescent="0.25">
      <c r="A79" s="7"/>
      <c r="B79" s="82" t="s">
        <v>195</v>
      </c>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1"/>
    </row>
    <row r="80" spans="1:32" ht="15" customHeight="1" x14ac:dyDescent="0.25">
      <c r="A80" s="7"/>
      <c r="B80" s="79" t="s">
        <v>243</v>
      </c>
      <c r="C80" s="80">
        <v>0</v>
      </c>
      <c r="D80" s="80">
        <v>0</v>
      </c>
      <c r="E80" s="80">
        <v>0</v>
      </c>
      <c r="F80" s="80">
        <v>0</v>
      </c>
      <c r="G80" s="80">
        <v>0</v>
      </c>
      <c r="H80" s="80">
        <v>0</v>
      </c>
      <c r="I80" s="80">
        <v>0</v>
      </c>
      <c r="J80" s="80">
        <v>0</v>
      </c>
      <c r="K80" s="80">
        <v>-6683</v>
      </c>
      <c r="L80" s="80">
        <v>0</v>
      </c>
      <c r="M80" s="80">
        <v>0</v>
      </c>
      <c r="N80" s="80">
        <v>0</v>
      </c>
      <c r="O80" s="80">
        <v>0</v>
      </c>
      <c r="P80" s="80">
        <v>0</v>
      </c>
      <c r="Q80" s="80">
        <v>0</v>
      </c>
      <c r="R80" s="80">
        <v>0</v>
      </c>
      <c r="S80" s="80">
        <v>0</v>
      </c>
      <c r="T80" s="80">
        <v>0</v>
      </c>
      <c r="U80" s="80">
        <v>0</v>
      </c>
      <c r="V80" s="80">
        <v>0</v>
      </c>
      <c r="W80" s="80">
        <v>0</v>
      </c>
      <c r="X80" s="80">
        <v>0</v>
      </c>
      <c r="Y80" s="80">
        <v>0</v>
      </c>
      <c r="Z80" s="80">
        <v>0</v>
      </c>
      <c r="AA80" s="80">
        <v>0</v>
      </c>
      <c r="AB80" s="80">
        <v>0</v>
      </c>
      <c r="AC80" s="80">
        <v>0</v>
      </c>
      <c r="AD80" s="80">
        <v>0</v>
      </c>
      <c r="AE80" s="80">
        <v>0</v>
      </c>
      <c r="AF80" s="81">
        <v>0</v>
      </c>
    </row>
    <row r="81" spans="1:32" ht="15" customHeight="1" x14ac:dyDescent="0.25">
      <c r="A81" s="7"/>
      <c r="B81" s="82" t="s">
        <v>215</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1"/>
    </row>
    <row r="82" spans="1:32" ht="15" customHeight="1" x14ac:dyDescent="0.25">
      <c r="A82" s="7" t="s">
        <v>17</v>
      </c>
      <c r="B82" s="10" t="s">
        <v>244</v>
      </c>
      <c r="C82" s="75">
        <v>0</v>
      </c>
      <c r="D82" s="75">
        <v>0</v>
      </c>
      <c r="E82" s="75">
        <v>0</v>
      </c>
      <c r="F82" s="75">
        <v>0</v>
      </c>
      <c r="G82" s="75">
        <v>0</v>
      </c>
      <c r="H82" s="75">
        <v>0</v>
      </c>
      <c r="I82" s="75">
        <v>0</v>
      </c>
      <c r="J82" s="75">
        <v>0</v>
      </c>
      <c r="K82" s="75">
        <v>0</v>
      </c>
      <c r="L82" s="75">
        <v>0</v>
      </c>
      <c r="M82" s="75">
        <v>0</v>
      </c>
      <c r="N82" s="75">
        <v>0</v>
      </c>
      <c r="O82" s="75">
        <v>0</v>
      </c>
      <c r="P82" s="75">
        <v>0</v>
      </c>
      <c r="Q82" s="75">
        <v>849898</v>
      </c>
      <c r="R82" s="75">
        <v>0</v>
      </c>
      <c r="S82" s="75">
        <v>38900</v>
      </c>
      <c r="T82" s="75">
        <v>0</v>
      </c>
      <c r="U82" s="75">
        <v>0</v>
      </c>
      <c r="V82" s="75">
        <v>0</v>
      </c>
      <c r="W82" s="75">
        <v>1365864</v>
      </c>
      <c r="X82" s="75">
        <v>0</v>
      </c>
      <c r="Y82" s="75">
        <v>0</v>
      </c>
      <c r="Z82" s="75">
        <v>0</v>
      </c>
      <c r="AA82" s="75">
        <v>0</v>
      </c>
      <c r="AB82" s="75">
        <v>0</v>
      </c>
      <c r="AC82" s="75">
        <v>0</v>
      </c>
      <c r="AD82" s="75">
        <v>0</v>
      </c>
      <c r="AE82" s="75">
        <v>0</v>
      </c>
      <c r="AF82" s="76">
        <v>0</v>
      </c>
    </row>
    <row r="83" spans="1:32" ht="15" customHeight="1" x14ac:dyDescent="0.25">
      <c r="A83" s="7"/>
      <c r="B83" s="12" t="s">
        <v>245</v>
      </c>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6"/>
    </row>
    <row r="84" spans="1:32" s="1" customFormat="1" ht="15" customHeight="1" x14ac:dyDescent="0.25">
      <c r="A84" s="7" t="s">
        <v>18</v>
      </c>
      <c r="B84" s="10" t="s">
        <v>246</v>
      </c>
      <c r="C84" s="75">
        <v>0</v>
      </c>
      <c r="D84" s="75">
        <v>139819</v>
      </c>
      <c r="E84" s="75">
        <v>158</v>
      </c>
      <c r="F84" s="75">
        <v>0</v>
      </c>
      <c r="G84" s="75">
        <v>57783</v>
      </c>
      <c r="H84" s="75">
        <v>0</v>
      </c>
      <c r="I84" s="75">
        <v>0</v>
      </c>
      <c r="J84" s="75">
        <v>0</v>
      </c>
      <c r="K84" s="75">
        <v>344045</v>
      </c>
      <c r="L84" s="75">
        <v>4306</v>
      </c>
      <c r="M84" s="75">
        <v>1</v>
      </c>
      <c r="N84" s="75">
        <v>0</v>
      </c>
      <c r="O84" s="75">
        <v>0</v>
      </c>
      <c r="P84" s="75">
        <v>0</v>
      </c>
      <c r="Q84" s="75">
        <v>0</v>
      </c>
      <c r="R84" s="75">
        <v>0</v>
      </c>
      <c r="S84" s="75">
        <v>0</v>
      </c>
      <c r="T84" s="75">
        <v>0</v>
      </c>
      <c r="U84" s="75">
        <v>546</v>
      </c>
      <c r="V84" s="75">
        <v>0</v>
      </c>
      <c r="W84" s="75">
        <v>70467</v>
      </c>
      <c r="X84" s="75">
        <v>0</v>
      </c>
      <c r="Y84" s="75">
        <v>819</v>
      </c>
      <c r="Z84" s="75">
        <v>0</v>
      </c>
      <c r="AA84" s="75">
        <v>0</v>
      </c>
      <c r="AB84" s="75">
        <v>193377</v>
      </c>
      <c r="AC84" s="75">
        <v>0</v>
      </c>
      <c r="AD84" s="75">
        <v>37608</v>
      </c>
      <c r="AE84" s="75">
        <v>0</v>
      </c>
      <c r="AF84" s="76">
        <v>0</v>
      </c>
    </row>
    <row r="85" spans="1:32" s="1" customFormat="1" ht="15" customHeight="1" x14ac:dyDescent="0.25">
      <c r="A85" s="7"/>
      <c r="B85" s="12" t="s">
        <v>247</v>
      </c>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6"/>
    </row>
    <row r="86" spans="1:32" s="1" customFormat="1" ht="15" customHeight="1" x14ac:dyDescent="0.25">
      <c r="A86" s="7" t="s">
        <v>19</v>
      </c>
      <c r="B86" s="10" t="s">
        <v>248</v>
      </c>
      <c r="C86" s="75">
        <v>1783</v>
      </c>
      <c r="D86" s="75">
        <v>0</v>
      </c>
      <c r="E86" s="75">
        <v>0</v>
      </c>
      <c r="F86" s="75">
        <v>86</v>
      </c>
      <c r="G86" s="75">
        <v>1045194</v>
      </c>
      <c r="H86" s="75">
        <v>0</v>
      </c>
      <c r="I86" s="75">
        <v>96958</v>
      </c>
      <c r="J86" s="75">
        <v>205</v>
      </c>
      <c r="K86" s="75">
        <v>1305112</v>
      </c>
      <c r="L86" s="75">
        <v>0</v>
      </c>
      <c r="M86" s="75">
        <v>12102</v>
      </c>
      <c r="N86" s="75">
        <v>14</v>
      </c>
      <c r="O86" s="75">
        <v>0</v>
      </c>
      <c r="P86" s="75">
        <v>30062</v>
      </c>
      <c r="Q86" s="75">
        <v>582335</v>
      </c>
      <c r="R86" s="75">
        <v>18597</v>
      </c>
      <c r="S86" s="75">
        <v>510</v>
      </c>
      <c r="T86" s="75">
        <v>415752</v>
      </c>
      <c r="U86" s="75">
        <v>697013</v>
      </c>
      <c r="V86" s="75">
        <v>18084</v>
      </c>
      <c r="W86" s="75">
        <v>329170</v>
      </c>
      <c r="X86" s="75">
        <v>0</v>
      </c>
      <c r="Y86" s="75">
        <v>412</v>
      </c>
      <c r="Z86" s="75">
        <v>20747</v>
      </c>
      <c r="AA86" s="75">
        <v>709</v>
      </c>
      <c r="AB86" s="75">
        <v>196988</v>
      </c>
      <c r="AC86" s="75">
        <v>0</v>
      </c>
      <c r="AD86" s="75">
        <v>54868</v>
      </c>
      <c r="AE86" s="75">
        <v>2299</v>
      </c>
      <c r="AF86" s="76">
        <v>0</v>
      </c>
    </row>
    <row r="87" spans="1:32" s="1" customFormat="1" ht="15" customHeight="1" x14ac:dyDescent="0.25">
      <c r="A87" s="7"/>
      <c r="B87" s="12" t="s">
        <v>249</v>
      </c>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6"/>
    </row>
    <row r="88" spans="1:32" ht="15" customHeight="1" x14ac:dyDescent="0.25">
      <c r="A88" s="7"/>
      <c r="B88" s="79" t="s">
        <v>250</v>
      </c>
      <c r="C88" s="80">
        <v>1783</v>
      </c>
      <c r="D88" s="80">
        <v>0</v>
      </c>
      <c r="E88" s="80">
        <v>0</v>
      </c>
      <c r="F88" s="80">
        <v>86</v>
      </c>
      <c r="G88" s="80">
        <v>1401191</v>
      </c>
      <c r="H88" s="80">
        <v>0</v>
      </c>
      <c r="I88" s="80">
        <v>113493</v>
      </c>
      <c r="J88" s="80">
        <v>329</v>
      </c>
      <c r="K88" s="80">
        <v>1598140</v>
      </c>
      <c r="L88" s="80">
        <v>0</v>
      </c>
      <c r="M88" s="80">
        <v>13249</v>
      </c>
      <c r="N88" s="80">
        <v>14</v>
      </c>
      <c r="O88" s="80">
        <v>0</v>
      </c>
      <c r="P88" s="80">
        <v>37578</v>
      </c>
      <c r="Q88" s="80">
        <v>783673</v>
      </c>
      <c r="R88" s="80">
        <v>23866</v>
      </c>
      <c r="S88" s="80">
        <v>510</v>
      </c>
      <c r="T88" s="80">
        <v>487280</v>
      </c>
      <c r="U88" s="80">
        <v>784540</v>
      </c>
      <c r="V88" s="80">
        <v>21082</v>
      </c>
      <c r="W88" s="80">
        <v>437396</v>
      </c>
      <c r="X88" s="80">
        <v>0</v>
      </c>
      <c r="Y88" s="80">
        <v>765</v>
      </c>
      <c r="Z88" s="80">
        <v>20747</v>
      </c>
      <c r="AA88" s="80">
        <v>709</v>
      </c>
      <c r="AB88" s="80">
        <v>308981</v>
      </c>
      <c r="AC88" s="80">
        <v>0</v>
      </c>
      <c r="AD88" s="80" t="s">
        <v>340</v>
      </c>
      <c r="AE88" s="80">
        <v>2299</v>
      </c>
      <c r="AF88" s="81">
        <v>0</v>
      </c>
    </row>
    <row r="89" spans="1:32" ht="15" customHeight="1" x14ac:dyDescent="0.25">
      <c r="A89" s="7"/>
      <c r="B89" s="35" t="s">
        <v>251</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1"/>
    </row>
    <row r="90" spans="1:32" ht="15" customHeight="1" x14ac:dyDescent="0.25">
      <c r="A90" s="7"/>
      <c r="B90" s="79" t="s">
        <v>252</v>
      </c>
      <c r="C90" s="80">
        <v>0</v>
      </c>
      <c r="D90" s="80">
        <v>0</v>
      </c>
      <c r="E90" s="80">
        <v>0</v>
      </c>
      <c r="F90" s="80">
        <v>0</v>
      </c>
      <c r="G90" s="80">
        <v>-355997</v>
      </c>
      <c r="H90" s="80">
        <v>0</v>
      </c>
      <c r="I90" s="80">
        <v>-16535</v>
      </c>
      <c r="J90" s="80">
        <v>-124</v>
      </c>
      <c r="K90" s="80">
        <v>-293028</v>
      </c>
      <c r="L90" s="80">
        <v>0</v>
      </c>
      <c r="M90" s="80">
        <v>-1147</v>
      </c>
      <c r="N90" s="80">
        <v>0</v>
      </c>
      <c r="O90" s="80">
        <v>0</v>
      </c>
      <c r="P90" s="80">
        <v>-7516</v>
      </c>
      <c r="Q90" s="80">
        <v>-201338</v>
      </c>
      <c r="R90" s="80">
        <v>-5269</v>
      </c>
      <c r="S90" s="80">
        <v>0</v>
      </c>
      <c r="T90" s="80">
        <v>-71528</v>
      </c>
      <c r="U90" s="80">
        <v>-87527</v>
      </c>
      <c r="V90" s="80">
        <v>-2998</v>
      </c>
      <c r="W90" s="80">
        <v>-108226</v>
      </c>
      <c r="X90" s="80">
        <v>0</v>
      </c>
      <c r="Y90" s="80">
        <v>-353</v>
      </c>
      <c r="Z90" s="80">
        <v>0</v>
      </c>
      <c r="AA90" s="80">
        <v>0</v>
      </c>
      <c r="AB90" s="80">
        <v>-111993</v>
      </c>
      <c r="AC90" s="80">
        <v>0</v>
      </c>
      <c r="AD90" s="80" t="s">
        <v>340</v>
      </c>
      <c r="AE90" s="80">
        <v>0</v>
      </c>
      <c r="AF90" s="81">
        <v>0</v>
      </c>
    </row>
    <row r="91" spans="1:32" ht="15" customHeight="1" x14ac:dyDescent="0.25">
      <c r="A91" s="7"/>
      <c r="B91" s="35" t="s">
        <v>215</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1"/>
    </row>
    <row r="92" spans="1:32" s="1" customFormat="1" ht="15" customHeight="1" x14ac:dyDescent="0.25">
      <c r="A92" s="7" t="s">
        <v>20</v>
      </c>
      <c r="B92" s="10" t="s">
        <v>253</v>
      </c>
      <c r="C92" s="75">
        <v>0</v>
      </c>
      <c r="D92" s="75">
        <v>0</v>
      </c>
      <c r="E92" s="75">
        <v>0</v>
      </c>
      <c r="F92" s="75">
        <v>0</v>
      </c>
      <c r="G92" s="75">
        <v>0</v>
      </c>
      <c r="H92" s="75">
        <v>0</v>
      </c>
      <c r="I92" s="75">
        <v>0</v>
      </c>
      <c r="J92" s="75">
        <v>0</v>
      </c>
      <c r="K92" s="75">
        <v>0</v>
      </c>
      <c r="L92" s="75">
        <v>0</v>
      </c>
      <c r="M92" s="75">
        <v>0</v>
      </c>
      <c r="N92" s="75">
        <v>0</v>
      </c>
      <c r="O92" s="75">
        <v>902</v>
      </c>
      <c r="P92" s="75">
        <v>0</v>
      </c>
      <c r="Q92" s="75">
        <v>51132</v>
      </c>
      <c r="R92" s="75">
        <v>0</v>
      </c>
      <c r="S92" s="75">
        <v>0</v>
      </c>
      <c r="T92" s="75">
        <v>0</v>
      </c>
      <c r="U92" s="75">
        <v>0</v>
      </c>
      <c r="V92" s="75">
        <v>0</v>
      </c>
      <c r="W92" s="75">
        <v>3061</v>
      </c>
      <c r="X92" s="75">
        <v>0</v>
      </c>
      <c r="Y92" s="75">
        <v>0</v>
      </c>
      <c r="Z92" s="75">
        <v>0</v>
      </c>
      <c r="AA92" s="75">
        <v>0</v>
      </c>
      <c r="AB92" s="75">
        <v>18191</v>
      </c>
      <c r="AC92" s="75">
        <v>0</v>
      </c>
      <c r="AD92" s="75">
        <v>0</v>
      </c>
      <c r="AE92" s="75">
        <v>0</v>
      </c>
      <c r="AF92" s="76">
        <v>0</v>
      </c>
    </row>
    <row r="93" spans="1:32" s="1" customFormat="1" ht="15" customHeight="1" x14ac:dyDescent="0.25">
      <c r="A93" s="7"/>
      <c r="B93" s="12" t="s">
        <v>254</v>
      </c>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6"/>
    </row>
    <row r="94" spans="1:32" ht="15" customHeight="1" x14ac:dyDescent="0.25">
      <c r="A94" s="7"/>
      <c r="B94" s="79" t="s">
        <v>255</v>
      </c>
      <c r="C94" s="80">
        <v>0</v>
      </c>
      <c r="D94" s="80">
        <v>0</v>
      </c>
      <c r="E94" s="80">
        <v>0</v>
      </c>
      <c r="F94" s="80">
        <v>0</v>
      </c>
      <c r="G94" s="80">
        <v>0</v>
      </c>
      <c r="H94" s="80">
        <v>0</v>
      </c>
      <c r="I94" s="80">
        <v>0</v>
      </c>
      <c r="J94" s="80">
        <v>0</v>
      </c>
      <c r="K94" s="80">
        <v>0</v>
      </c>
      <c r="L94" s="80">
        <v>0</v>
      </c>
      <c r="M94" s="80">
        <v>0</v>
      </c>
      <c r="N94" s="80">
        <v>0</v>
      </c>
      <c r="O94" s="80">
        <v>1064</v>
      </c>
      <c r="P94" s="80">
        <v>0</v>
      </c>
      <c r="Q94" s="80">
        <v>57736</v>
      </c>
      <c r="R94" s="80">
        <v>0</v>
      </c>
      <c r="S94" s="80">
        <v>0</v>
      </c>
      <c r="T94" s="80">
        <v>0</v>
      </c>
      <c r="U94" s="80">
        <v>0</v>
      </c>
      <c r="V94" s="80">
        <v>0</v>
      </c>
      <c r="W94" s="80">
        <v>3061</v>
      </c>
      <c r="X94" s="80">
        <v>0</v>
      </c>
      <c r="Y94" s="80">
        <v>0</v>
      </c>
      <c r="Z94" s="80">
        <v>0</v>
      </c>
      <c r="AA94" s="80">
        <v>0</v>
      </c>
      <c r="AB94" s="80">
        <v>18191</v>
      </c>
      <c r="AC94" s="80">
        <v>0</v>
      </c>
      <c r="AD94" s="80">
        <v>0</v>
      </c>
      <c r="AE94" s="80">
        <v>0</v>
      </c>
      <c r="AF94" s="81">
        <v>0</v>
      </c>
    </row>
    <row r="95" spans="1:32" ht="15" customHeight="1" x14ac:dyDescent="0.25">
      <c r="A95" s="7"/>
      <c r="B95" s="35" t="s">
        <v>251</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1"/>
    </row>
    <row r="96" spans="1:32" ht="15" customHeight="1" x14ac:dyDescent="0.25">
      <c r="A96" s="7"/>
      <c r="B96" s="79" t="s">
        <v>256</v>
      </c>
      <c r="C96" s="80">
        <v>0</v>
      </c>
      <c r="D96" s="80">
        <v>0</v>
      </c>
      <c r="E96" s="80">
        <v>0</v>
      </c>
      <c r="F96" s="80">
        <v>0</v>
      </c>
      <c r="G96" s="80">
        <v>0</v>
      </c>
      <c r="H96" s="80">
        <v>0</v>
      </c>
      <c r="I96" s="80">
        <v>0</v>
      </c>
      <c r="J96" s="80">
        <v>0</v>
      </c>
      <c r="K96" s="80">
        <v>0</v>
      </c>
      <c r="L96" s="80">
        <v>0</v>
      </c>
      <c r="M96" s="80">
        <v>0</v>
      </c>
      <c r="N96" s="80">
        <v>0</v>
      </c>
      <c r="O96" s="80">
        <v>-162</v>
      </c>
      <c r="P96" s="80">
        <v>0</v>
      </c>
      <c r="Q96" s="80">
        <v>-6604</v>
      </c>
      <c r="R96" s="80">
        <v>0</v>
      </c>
      <c r="S96" s="80">
        <v>0</v>
      </c>
      <c r="T96" s="80">
        <v>0</v>
      </c>
      <c r="U96" s="80">
        <v>0</v>
      </c>
      <c r="V96" s="80">
        <v>0</v>
      </c>
      <c r="W96" s="80">
        <v>0</v>
      </c>
      <c r="X96" s="80">
        <v>0</v>
      </c>
      <c r="Y96" s="80">
        <v>0</v>
      </c>
      <c r="Z96" s="80">
        <v>0</v>
      </c>
      <c r="AA96" s="80">
        <v>0</v>
      </c>
      <c r="AB96" s="80">
        <v>0</v>
      </c>
      <c r="AC96" s="80">
        <v>0</v>
      </c>
      <c r="AD96" s="80">
        <v>0</v>
      </c>
      <c r="AE96" s="80">
        <v>0</v>
      </c>
      <c r="AF96" s="81">
        <v>0</v>
      </c>
    </row>
    <row r="97" spans="1:32" ht="15" customHeight="1" x14ac:dyDescent="0.25">
      <c r="A97" s="7"/>
      <c r="B97" s="35" t="s">
        <v>257</v>
      </c>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1"/>
    </row>
    <row r="98" spans="1:32" s="1" customFormat="1" ht="15" customHeight="1" x14ac:dyDescent="0.25">
      <c r="A98" s="7" t="s">
        <v>21</v>
      </c>
      <c r="B98" s="10" t="s">
        <v>258</v>
      </c>
      <c r="C98" s="75">
        <v>12511</v>
      </c>
      <c r="D98" s="75">
        <v>61543</v>
      </c>
      <c r="E98" s="75">
        <v>1348</v>
      </c>
      <c r="F98" s="75">
        <v>1652</v>
      </c>
      <c r="G98" s="75">
        <v>221714</v>
      </c>
      <c r="H98" s="75">
        <v>2346</v>
      </c>
      <c r="I98" s="75">
        <v>0</v>
      </c>
      <c r="J98" s="75">
        <v>15969</v>
      </c>
      <c r="K98" s="75">
        <v>317403</v>
      </c>
      <c r="L98" s="75">
        <v>10556</v>
      </c>
      <c r="M98" s="75">
        <v>5954</v>
      </c>
      <c r="N98" s="75">
        <v>1556</v>
      </c>
      <c r="O98" s="75">
        <v>3629</v>
      </c>
      <c r="P98" s="75">
        <v>2188</v>
      </c>
      <c r="Q98" s="75">
        <v>29321</v>
      </c>
      <c r="R98" s="75">
        <v>596</v>
      </c>
      <c r="S98" s="75">
        <v>8255</v>
      </c>
      <c r="T98" s="75">
        <v>257530</v>
      </c>
      <c r="U98" s="75">
        <v>40585</v>
      </c>
      <c r="V98" s="75">
        <v>0</v>
      </c>
      <c r="W98" s="75">
        <v>393368</v>
      </c>
      <c r="X98" s="75">
        <v>10701</v>
      </c>
      <c r="Y98" s="75">
        <v>43467</v>
      </c>
      <c r="Z98" s="75">
        <v>79820</v>
      </c>
      <c r="AA98" s="75">
        <v>7337</v>
      </c>
      <c r="AB98" s="75">
        <v>278457</v>
      </c>
      <c r="AC98" s="75">
        <v>997</v>
      </c>
      <c r="AD98" s="75">
        <v>35905</v>
      </c>
      <c r="AE98" s="75">
        <v>2173</v>
      </c>
      <c r="AF98" s="76">
        <v>6257</v>
      </c>
    </row>
    <row r="99" spans="1:32" s="1" customFormat="1" ht="15" customHeight="1" x14ac:dyDescent="0.25">
      <c r="A99" s="7"/>
      <c r="B99" s="12" t="s">
        <v>259</v>
      </c>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6"/>
    </row>
    <row r="100" spans="1:32" ht="15" customHeight="1" x14ac:dyDescent="0.25">
      <c r="A100" s="7"/>
      <c r="B100" s="79" t="s">
        <v>260</v>
      </c>
      <c r="C100" s="85">
        <v>43010</v>
      </c>
      <c r="D100" s="85">
        <v>475929</v>
      </c>
      <c r="E100" s="85">
        <v>5450</v>
      </c>
      <c r="F100" s="85">
        <v>5729</v>
      </c>
      <c r="G100" s="85">
        <v>995482</v>
      </c>
      <c r="H100" s="85">
        <v>3807</v>
      </c>
      <c r="I100" s="85">
        <v>3811</v>
      </c>
      <c r="J100" s="85">
        <v>26813</v>
      </c>
      <c r="K100" s="85">
        <v>1082754</v>
      </c>
      <c r="L100" s="85">
        <v>28372</v>
      </c>
      <c r="M100" s="85">
        <v>10033</v>
      </c>
      <c r="N100" s="85">
        <v>5267</v>
      </c>
      <c r="O100" s="85">
        <v>6091</v>
      </c>
      <c r="P100" s="85">
        <v>6083</v>
      </c>
      <c r="Q100" s="85">
        <v>122086</v>
      </c>
      <c r="R100" s="85">
        <v>3537</v>
      </c>
      <c r="S100" s="85">
        <v>8255</v>
      </c>
      <c r="T100" s="85">
        <v>473524</v>
      </c>
      <c r="U100" s="85">
        <v>192213</v>
      </c>
      <c r="V100" s="85">
        <v>769</v>
      </c>
      <c r="W100" s="85">
        <v>1230938</v>
      </c>
      <c r="X100" s="85">
        <v>22183</v>
      </c>
      <c r="Y100" s="85">
        <v>125560</v>
      </c>
      <c r="Z100" s="85">
        <v>177580</v>
      </c>
      <c r="AA100" s="85">
        <v>12136</v>
      </c>
      <c r="AB100" s="85">
        <v>783051</v>
      </c>
      <c r="AC100" s="85">
        <v>3796</v>
      </c>
      <c r="AD100" s="85">
        <v>111144</v>
      </c>
      <c r="AE100" s="85">
        <v>5453</v>
      </c>
      <c r="AF100" s="86">
        <v>10894</v>
      </c>
    </row>
    <row r="101" spans="1:32" ht="15" customHeight="1" x14ac:dyDescent="0.25">
      <c r="A101" s="7"/>
      <c r="B101" s="35" t="s">
        <v>251</v>
      </c>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6"/>
    </row>
    <row r="102" spans="1:32" ht="15" customHeight="1" x14ac:dyDescent="0.25">
      <c r="A102" s="7"/>
      <c r="B102" s="79" t="s">
        <v>261</v>
      </c>
      <c r="C102" s="85">
        <v>-30499</v>
      </c>
      <c r="D102" s="85">
        <v>-414386</v>
      </c>
      <c r="E102" s="85">
        <v>-4102</v>
      </c>
      <c r="F102" s="85">
        <v>-4077</v>
      </c>
      <c r="G102" s="85">
        <v>-773768</v>
      </c>
      <c r="H102" s="85">
        <v>-1461</v>
      </c>
      <c r="I102" s="85">
        <v>-3811</v>
      </c>
      <c r="J102" s="85">
        <v>-10844</v>
      </c>
      <c r="K102" s="85">
        <v>-765351</v>
      </c>
      <c r="L102" s="85">
        <v>-17816</v>
      </c>
      <c r="M102" s="85">
        <v>-4079</v>
      </c>
      <c r="N102" s="85">
        <v>-3711</v>
      </c>
      <c r="O102" s="85">
        <v>-2462</v>
      </c>
      <c r="P102" s="85">
        <v>-3895</v>
      </c>
      <c r="Q102" s="85">
        <v>-92765</v>
      </c>
      <c r="R102" s="85">
        <v>-2941</v>
      </c>
      <c r="S102" s="85">
        <v>0</v>
      </c>
      <c r="T102" s="85">
        <v>-215994</v>
      </c>
      <c r="U102" s="85">
        <v>-151628</v>
      </c>
      <c r="V102" s="85">
        <v>-769</v>
      </c>
      <c r="W102" s="85">
        <v>-837570</v>
      </c>
      <c r="X102" s="85">
        <v>-11482</v>
      </c>
      <c r="Y102" s="85">
        <v>-82093</v>
      </c>
      <c r="Z102" s="85">
        <v>-97760</v>
      </c>
      <c r="AA102" s="85">
        <v>-4799</v>
      </c>
      <c r="AB102" s="85">
        <v>-504594</v>
      </c>
      <c r="AC102" s="85">
        <v>-2799</v>
      </c>
      <c r="AD102" s="85">
        <v>-75239</v>
      </c>
      <c r="AE102" s="85">
        <v>-3280</v>
      </c>
      <c r="AF102" s="86">
        <v>-4637</v>
      </c>
    </row>
    <row r="103" spans="1:32" ht="15" customHeight="1" x14ac:dyDescent="0.25">
      <c r="A103" s="7"/>
      <c r="B103" s="35" t="s">
        <v>257</v>
      </c>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6"/>
    </row>
    <row r="104" spans="1:32" s="1" customFormat="1" ht="15" customHeight="1" x14ac:dyDescent="0.25">
      <c r="A104" s="7" t="s">
        <v>22</v>
      </c>
      <c r="B104" s="10" t="s">
        <v>262</v>
      </c>
      <c r="C104" s="75">
        <v>233</v>
      </c>
      <c r="D104" s="75">
        <v>16231</v>
      </c>
      <c r="E104" s="75">
        <v>84</v>
      </c>
      <c r="F104" s="75">
        <v>189</v>
      </c>
      <c r="G104" s="75">
        <v>10173</v>
      </c>
      <c r="H104" s="75">
        <v>107</v>
      </c>
      <c r="I104" s="75">
        <v>0</v>
      </c>
      <c r="J104" s="75">
        <v>452</v>
      </c>
      <c r="K104" s="75">
        <v>102566</v>
      </c>
      <c r="L104" s="75">
        <v>13089</v>
      </c>
      <c r="M104" s="75">
        <v>1331</v>
      </c>
      <c r="N104" s="75">
        <v>294</v>
      </c>
      <c r="O104" s="75">
        <v>135</v>
      </c>
      <c r="P104" s="75">
        <v>219</v>
      </c>
      <c r="Q104" s="75">
        <v>10102</v>
      </c>
      <c r="R104" s="75">
        <v>2348</v>
      </c>
      <c r="S104" s="75">
        <v>105</v>
      </c>
      <c r="T104" s="75">
        <v>221</v>
      </c>
      <c r="U104" s="75">
        <v>116733</v>
      </c>
      <c r="V104" s="75">
        <v>0</v>
      </c>
      <c r="W104" s="75">
        <v>89279</v>
      </c>
      <c r="X104" s="75">
        <v>3364</v>
      </c>
      <c r="Y104" s="75">
        <v>22148</v>
      </c>
      <c r="Z104" s="75">
        <v>111</v>
      </c>
      <c r="AA104" s="75">
        <v>1794</v>
      </c>
      <c r="AB104" s="75">
        <v>33781</v>
      </c>
      <c r="AC104" s="75">
        <v>165</v>
      </c>
      <c r="AD104" s="75">
        <v>83529</v>
      </c>
      <c r="AE104" s="75">
        <v>0</v>
      </c>
      <c r="AF104" s="76">
        <v>123</v>
      </c>
    </row>
    <row r="105" spans="1:32" s="1" customFormat="1" ht="15" customHeight="1" x14ac:dyDescent="0.25">
      <c r="A105" s="7"/>
      <c r="B105" s="12" t="s">
        <v>43</v>
      </c>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6"/>
    </row>
    <row r="106" spans="1:32" ht="15" customHeight="1" x14ac:dyDescent="0.25">
      <c r="A106" s="7"/>
      <c r="B106" s="79" t="s">
        <v>263</v>
      </c>
      <c r="C106" s="85">
        <v>2085</v>
      </c>
      <c r="D106" s="85">
        <v>96180</v>
      </c>
      <c r="E106" s="85">
        <v>3296</v>
      </c>
      <c r="F106" s="85">
        <v>2296</v>
      </c>
      <c r="G106" s="85">
        <v>20927</v>
      </c>
      <c r="H106" s="85">
        <v>381</v>
      </c>
      <c r="I106" s="85">
        <v>0</v>
      </c>
      <c r="J106" s="85">
        <v>7956</v>
      </c>
      <c r="K106" s="85">
        <v>710336</v>
      </c>
      <c r="L106" s="85">
        <v>27002</v>
      </c>
      <c r="M106" s="85">
        <v>6292</v>
      </c>
      <c r="N106" s="85">
        <v>11408</v>
      </c>
      <c r="O106" s="85">
        <v>197</v>
      </c>
      <c r="P106" s="85">
        <v>1930</v>
      </c>
      <c r="Q106" s="85">
        <v>62888</v>
      </c>
      <c r="R106" s="85">
        <v>8099</v>
      </c>
      <c r="S106" s="85">
        <v>105</v>
      </c>
      <c r="T106" s="85">
        <v>14648</v>
      </c>
      <c r="U106" s="85">
        <v>151572</v>
      </c>
      <c r="V106" s="85">
        <v>206</v>
      </c>
      <c r="W106" s="85">
        <v>649870</v>
      </c>
      <c r="X106" s="85">
        <v>8083</v>
      </c>
      <c r="Y106" s="85">
        <v>29108</v>
      </c>
      <c r="Z106" s="85">
        <v>20832</v>
      </c>
      <c r="AA106" s="85">
        <v>9434</v>
      </c>
      <c r="AB106" s="85">
        <v>373931</v>
      </c>
      <c r="AC106" s="85">
        <v>585</v>
      </c>
      <c r="AD106" s="85">
        <v>156761</v>
      </c>
      <c r="AE106" s="85">
        <v>1050</v>
      </c>
      <c r="AF106" s="86">
        <v>927</v>
      </c>
    </row>
    <row r="107" spans="1:32" ht="15" customHeight="1" x14ac:dyDescent="0.25">
      <c r="A107" s="7"/>
      <c r="B107" s="35" t="s">
        <v>251</v>
      </c>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6"/>
    </row>
    <row r="108" spans="1:32" ht="15" customHeight="1" x14ac:dyDescent="0.25">
      <c r="A108" s="7"/>
      <c r="B108" s="79" t="s">
        <v>264</v>
      </c>
      <c r="C108" s="85">
        <v>-1852</v>
      </c>
      <c r="D108" s="85">
        <v>-79949</v>
      </c>
      <c r="E108" s="85">
        <v>-3212</v>
      </c>
      <c r="F108" s="85">
        <v>-2107</v>
      </c>
      <c r="G108" s="85">
        <v>-10754</v>
      </c>
      <c r="H108" s="85">
        <v>-274</v>
      </c>
      <c r="I108" s="85">
        <v>0</v>
      </c>
      <c r="J108" s="85">
        <v>-7504</v>
      </c>
      <c r="K108" s="85">
        <v>-607770</v>
      </c>
      <c r="L108" s="85">
        <v>-13913</v>
      </c>
      <c r="M108" s="85">
        <v>-4961</v>
      </c>
      <c r="N108" s="85">
        <v>-11114</v>
      </c>
      <c r="O108" s="85">
        <v>-62</v>
      </c>
      <c r="P108" s="85">
        <v>-1711</v>
      </c>
      <c r="Q108" s="85">
        <v>-52786</v>
      </c>
      <c r="R108" s="85">
        <v>-5751</v>
      </c>
      <c r="S108" s="85">
        <v>0</v>
      </c>
      <c r="T108" s="85">
        <v>-14427</v>
      </c>
      <c r="U108" s="85">
        <v>-34839</v>
      </c>
      <c r="V108" s="85">
        <v>-206</v>
      </c>
      <c r="W108" s="85">
        <v>-560591</v>
      </c>
      <c r="X108" s="85">
        <v>-4719</v>
      </c>
      <c r="Y108" s="85">
        <v>-6960</v>
      </c>
      <c r="Z108" s="85">
        <v>-20721</v>
      </c>
      <c r="AA108" s="85">
        <v>-7640</v>
      </c>
      <c r="AB108" s="85">
        <v>-340150</v>
      </c>
      <c r="AC108" s="85">
        <v>-420</v>
      </c>
      <c r="AD108" s="85">
        <v>-73232</v>
      </c>
      <c r="AE108" s="85">
        <v>-1050</v>
      </c>
      <c r="AF108" s="86">
        <v>-804</v>
      </c>
    </row>
    <row r="109" spans="1:32" ht="15" customHeight="1" x14ac:dyDescent="0.25">
      <c r="A109" s="7"/>
      <c r="B109" s="35" t="s">
        <v>257</v>
      </c>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6"/>
    </row>
    <row r="110" spans="1:32" s="1" customFormat="1" ht="15" customHeight="1" x14ac:dyDescent="0.25">
      <c r="A110" s="7" t="s">
        <v>23</v>
      </c>
      <c r="B110" s="10" t="s">
        <v>265</v>
      </c>
      <c r="C110" s="75">
        <v>0</v>
      </c>
      <c r="D110" s="75">
        <v>396380</v>
      </c>
      <c r="E110" s="75">
        <v>2699</v>
      </c>
      <c r="F110" s="75">
        <v>314</v>
      </c>
      <c r="G110" s="75">
        <v>3218527</v>
      </c>
      <c r="H110" s="75">
        <v>0</v>
      </c>
      <c r="I110" s="75">
        <v>150</v>
      </c>
      <c r="J110" s="75">
        <v>5295</v>
      </c>
      <c r="K110" s="75">
        <v>2720312</v>
      </c>
      <c r="L110" s="75">
        <v>54325</v>
      </c>
      <c r="M110" s="75">
        <v>0</v>
      </c>
      <c r="N110" s="75">
        <v>0</v>
      </c>
      <c r="O110" s="75">
        <v>185134</v>
      </c>
      <c r="P110" s="75">
        <v>252</v>
      </c>
      <c r="Q110" s="75">
        <v>473831</v>
      </c>
      <c r="R110" s="75">
        <v>9972</v>
      </c>
      <c r="S110" s="75">
        <v>7253</v>
      </c>
      <c r="T110" s="75">
        <v>76308</v>
      </c>
      <c r="U110" s="75">
        <v>419183</v>
      </c>
      <c r="V110" s="75">
        <v>24</v>
      </c>
      <c r="W110" s="75">
        <v>3352663</v>
      </c>
      <c r="X110" s="75">
        <v>40991</v>
      </c>
      <c r="Y110" s="75">
        <v>19091</v>
      </c>
      <c r="Z110" s="75">
        <v>0</v>
      </c>
      <c r="AA110" s="75">
        <v>0</v>
      </c>
      <c r="AB110" s="75">
        <v>580691</v>
      </c>
      <c r="AC110" s="75">
        <v>0</v>
      </c>
      <c r="AD110" s="75">
        <v>7013</v>
      </c>
      <c r="AE110" s="75">
        <v>5768</v>
      </c>
      <c r="AF110" s="76">
        <v>0</v>
      </c>
    </row>
    <row r="111" spans="1:32" s="1" customFormat="1" ht="15" customHeight="1" x14ac:dyDescent="0.25">
      <c r="A111" s="7"/>
      <c r="B111" s="12" t="s">
        <v>266</v>
      </c>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6"/>
    </row>
    <row r="112" spans="1:32" ht="15" customHeight="1" x14ac:dyDescent="0.25">
      <c r="A112" s="7"/>
      <c r="B112" s="79" t="s">
        <v>267</v>
      </c>
      <c r="C112" s="85">
        <v>0</v>
      </c>
      <c r="D112" s="85">
        <v>396380</v>
      </c>
      <c r="E112" s="85">
        <v>2699</v>
      </c>
      <c r="F112" s="85">
        <v>914</v>
      </c>
      <c r="G112" s="85">
        <v>7099646</v>
      </c>
      <c r="H112" s="85">
        <v>0</v>
      </c>
      <c r="I112" s="85">
        <v>150</v>
      </c>
      <c r="J112" s="85">
        <v>5712</v>
      </c>
      <c r="K112" s="85">
        <v>2825981</v>
      </c>
      <c r="L112" s="85">
        <v>54908</v>
      </c>
      <c r="M112" s="85">
        <v>0</v>
      </c>
      <c r="N112" s="85">
        <v>0</v>
      </c>
      <c r="O112" s="85">
        <v>185134</v>
      </c>
      <c r="P112" s="85">
        <v>252</v>
      </c>
      <c r="Q112" s="85">
        <v>723748</v>
      </c>
      <c r="R112" s="85">
        <v>10762</v>
      </c>
      <c r="S112" s="85">
        <v>7253</v>
      </c>
      <c r="T112" s="85">
        <v>76851</v>
      </c>
      <c r="U112" s="85">
        <v>419183</v>
      </c>
      <c r="V112" s="85">
        <v>24</v>
      </c>
      <c r="W112" s="85">
        <v>3759765</v>
      </c>
      <c r="X112" s="85">
        <v>53226</v>
      </c>
      <c r="Y112" s="85">
        <v>29783</v>
      </c>
      <c r="Z112" s="85">
        <v>0</v>
      </c>
      <c r="AA112" s="85">
        <v>0</v>
      </c>
      <c r="AB112" s="85">
        <v>580691</v>
      </c>
      <c r="AC112" s="85">
        <v>0</v>
      </c>
      <c r="AD112" s="85" t="s">
        <v>340</v>
      </c>
      <c r="AE112" s="85">
        <v>5768</v>
      </c>
      <c r="AF112" s="86">
        <v>0</v>
      </c>
    </row>
    <row r="113" spans="1:32" ht="15" customHeight="1" x14ac:dyDescent="0.25">
      <c r="A113" s="7"/>
      <c r="B113" s="35" t="s">
        <v>251</v>
      </c>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6"/>
    </row>
    <row r="114" spans="1:32" ht="15" customHeight="1" x14ac:dyDescent="0.25">
      <c r="A114" s="7"/>
      <c r="B114" s="79" t="s">
        <v>268</v>
      </c>
      <c r="C114" s="85">
        <v>0</v>
      </c>
      <c r="D114" s="85">
        <v>0</v>
      </c>
      <c r="E114" s="85">
        <v>0</v>
      </c>
      <c r="F114" s="85">
        <v>-600</v>
      </c>
      <c r="G114" s="85">
        <v>-3881119</v>
      </c>
      <c r="H114" s="85">
        <v>0</v>
      </c>
      <c r="I114" s="85">
        <v>0</v>
      </c>
      <c r="J114" s="85">
        <v>-417</v>
      </c>
      <c r="K114" s="85">
        <v>-105669</v>
      </c>
      <c r="L114" s="85">
        <v>-583</v>
      </c>
      <c r="M114" s="85">
        <v>0</v>
      </c>
      <c r="N114" s="85">
        <v>0</v>
      </c>
      <c r="O114" s="85">
        <v>0</v>
      </c>
      <c r="P114" s="85">
        <v>0</v>
      </c>
      <c r="Q114" s="85">
        <v>-249917</v>
      </c>
      <c r="R114" s="85">
        <v>-790</v>
      </c>
      <c r="S114" s="85">
        <v>0</v>
      </c>
      <c r="T114" s="85">
        <v>-543</v>
      </c>
      <c r="U114" s="85">
        <v>0</v>
      </c>
      <c r="V114" s="85">
        <v>0</v>
      </c>
      <c r="W114" s="85">
        <v>-407102</v>
      </c>
      <c r="X114" s="85">
        <v>-12235</v>
      </c>
      <c r="Y114" s="85">
        <v>-10692</v>
      </c>
      <c r="Z114" s="85">
        <v>0</v>
      </c>
      <c r="AA114" s="85">
        <v>0</v>
      </c>
      <c r="AB114" s="85">
        <v>0</v>
      </c>
      <c r="AC114" s="85">
        <v>0</v>
      </c>
      <c r="AD114" s="85" t="s">
        <v>340</v>
      </c>
      <c r="AE114" s="85">
        <v>0</v>
      </c>
      <c r="AF114" s="86">
        <v>0</v>
      </c>
    </row>
    <row r="115" spans="1:32" ht="15" customHeight="1" x14ac:dyDescent="0.25">
      <c r="A115" s="7"/>
      <c r="B115" s="35" t="s">
        <v>215</v>
      </c>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6"/>
    </row>
    <row r="116" spans="1:32" s="1" customFormat="1" ht="15" customHeight="1" x14ac:dyDescent="0.25">
      <c r="A116" s="7" t="s">
        <v>24</v>
      </c>
      <c r="B116" s="10" t="s">
        <v>269</v>
      </c>
      <c r="C116" s="75">
        <v>1793</v>
      </c>
      <c r="D116" s="75">
        <v>19116</v>
      </c>
      <c r="E116" s="75">
        <v>2968</v>
      </c>
      <c r="F116" s="75">
        <v>281</v>
      </c>
      <c r="G116" s="75">
        <v>9164</v>
      </c>
      <c r="H116" s="75">
        <v>92</v>
      </c>
      <c r="I116" s="75">
        <v>14433</v>
      </c>
      <c r="J116" s="75">
        <v>0</v>
      </c>
      <c r="K116" s="75">
        <v>14863</v>
      </c>
      <c r="L116" s="75">
        <v>6827</v>
      </c>
      <c r="M116" s="75">
        <v>464</v>
      </c>
      <c r="N116" s="75">
        <v>0</v>
      </c>
      <c r="O116" s="75">
        <v>5</v>
      </c>
      <c r="P116" s="75">
        <v>1065</v>
      </c>
      <c r="Q116" s="75">
        <v>1152</v>
      </c>
      <c r="R116" s="75">
        <v>0</v>
      </c>
      <c r="S116" s="75">
        <v>0</v>
      </c>
      <c r="T116" s="75">
        <v>7194</v>
      </c>
      <c r="U116" s="75">
        <v>10</v>
      </c>
      <c r="V116" s="75">
        <v>362</v>
      </c>
      <c r="W116" s="75">
        <v>90300</v>
      </c>
      <c r="X116" s="75">
        <v>3194</v>
      </c>
      <c r="Y116" s="75">
        <v>302</v>
      </c>
      <c r="Z116" s="75">
        <v>3566</v>
      </c>
      <c r="AA116" s="75">
        <v>1816</v>
      </c>
      <c r="AB116" s="75">
        <v>14171</v>
      </c>
      <c r="AC116" s="75">
        <v>0</v>
      </c>
      <c r="AD116" s="75">
        <v>1002</v>
      </c>
      <c r="AE116" s="75">
        <v>26</v>
      </c>
      <c r="AF116" s="76">
        <v>0</v>
      </c>
    </row>
    <row r="117" spans="1:32" s="1" customFormat="1" ht="15" customHeight="1" x14ac:dyDescent="0.25">
      <c r="A117" s="7"/>
      <c r="B117" s="12" t="s">
        <v>270</v>
      </c>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6"/>
    </row>
    <row r="118" spans="1:32" s="1" customFormat="1" ht="15" customHeight="1" x14ac:dyDescent="0.25">
      <c r="A118" s="7" t="s">
        <v>25</v>
      </c>
      <c r="B118" s="10" t="s">
        <v>271</v>
      </c>
      <c r="C118" s="75">
        <v>1301</v>
      </c>
      <c r="D118" s="75">
        <v>418639</v>
      </c>
      <c r="E118" s="75">
        <v>2824</v>
      </c>
      <c r="F118" s="75">
        <v>283</v>
      </c>
      <c r="G118" s="75">
        <v>2601095</v>
      </c>
      <c r="H118" s="75">
        <v>0</v>
      </c>
      <c r="I118" s="75">
        <v>96651</v>
      </c>
      <c r="J118" s="75">
        <v>7194</v>
      </c>
      <c r="K118" s="75">
        <v>1864060</v>
      </c>
      <c r="L118" s="75">
        <v>60789</v>
      </c>
      <c r="M118" s="75">
        <v>4147</v>
      </c>
      <c r="N118" s="75">
        <v>515</v>
      </c>
      <c r="O118" s="75">
        <v>3925</v>
      </c>
      <c r="P118" s="75">
        <v>10033</v>
      </c>
      <c r="Q118" s="75">
        <v>163136</v>
      </c>
      <c r="R118" s="75">
        <v>17410</v>
      </c>
      <c r="S118" s="75">
        <v>943</v>
      </c>
      <c r="T118" s="75">
        <v>135214</v>
      </c>
      <c r="U118" s="75">
        <v>317715</v>
      </c>
      <c r="V118" s="75">
        <v>5782</v>
      </c>
      <c r="W118" s="75">
        <v>1510465</v>
      </c>
      <c r="X118" s="75">
        <v>17223</v>
      </c>
      <c r="Y118" s="75">
        <v>36821</v>
      </c>
      <c r="Z118" s="75">
        <v>78458</v>
      </c>
      <c r="AA118" s="75">
        <v>7218</v>
      </c>
      <c r="AB118" s="75">
        <v>476704</v>
      </c>
      <c r="AC118" s="75">
        <v>1412</v>
      </c>
      <c r="AD118" s="75">
        <v>23074</v>
      </c>
      <c r="AE118" s="75">
        <v>6076</v>
      </c>
      <c r="AF118" s="76">
        <v>278</v>
      </c>
    </row>
    <row r="119" spans="1:32" s="1" customFormat="1" ht="15" customHeight="1" x14ac:dyDescent="0.25">
      <c r="A119" s="7"/>
      <c r="B119" s="12" t="s">
        <v>272</v>
      </c>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6"/>
    </row>
    <row r="120" spans="1:32" s="1" customFormat="1" ht="15" customHeight="1" x14ac:dyDescent="0.25">
      <c r="A120" s="7" t="s">
        <v>26</v>
      </c>
      <c r="B120" s="10" t="s">
        <v>273</v>
      </c>
      <c r="C120" s="75">
        <v>56370</v>
      </c>
      <c r="D120" s="75">
        <v>651835</v>
      </c>
      <c r="E120" s="75">
        <v>17861</v>
      </c>
      <c r="F120" s="75">
        <v>17014</v>
      </c>
      <c r="G120" s="75">
        <v>2145477</v>
      </c>
      <c r="H120" s="75">
        <v>6523</v>
      </c>
      <c r="I120" s="75">
        <v>13820</v>
      </c>
      <c r="J120" s="75">
        <v>39074</v>
      </c>
      <c r="K120" s="75">
        <v>3518894</v>
      </c>
      <c r="L120" s="75">
        <v>749713</v>
      </c>
      <c r="M120" s="75">
        <v>6024</v>
      </c>
      <c r="N120" s="75">
        <v>5002</v>
      </c>
      <c r="O120" s="75">
        <v>221507</v>
      </c>
      <c r="P120" s="75">
        <v>9513</v>
      </c>
      <c r="Q120" s="75">
        <v>724248</v>
      </c>
      <c r="R120" s="75">
        <v>40382</v>
      </c>
      <c r="S120" s="75">
        <v>28449</v>
      </c>
      <c r="T120" s="75">
        <v>185119</v>
      </c>
      <c r="U120" s="75">
        <v>164342</v>
      </c>
      <c r="V120" s="75">
        <v>3111</v>
      </c>
      <c r="W120" s="75">
        <v>2764222</v>
      </c>
      <c r="X120" s="75">
        <v>135048</v>
      </c>
      <c r="Y120" s="75">
        <v>52961</v>
      </c>
      <c r="Z120" s="75">
        <v>444457</v>
      </c>
      <c r="AA120" s="75">
        <v>38235</v>
      </c>
      <c r="AB120" s="75">
        <v>659238</v>
      </c>
      <c r="AC120" s="75">
        <v>987</v>
      </c>
      <c r="AD120" s="75">
        <v>182042</v>
      </c>
      <c r="AE120" s="75">
        <v>6309</v>
      </c>
      <c r="AF120" s="76">
        <v>8719</v>
      </c>
    </row>
    <row r="121" spans="1:32" s="1" customFormat="1" ht="15" customHeight="1" x14ac:dyDescent="0.25">
      <c r="A121" s="7"/>
      <c r="B121" s="12" t="s">
        <v>44</v>
      </c>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6"/>
    </row>
    <row r="122" spans="1:32" ht="15" customHeight="1" x14ac:dyDescent="0.25">
      <c r="A122" s="7"/>
      <c r="B122" s="79" t="s">
        <v>274</v>
      </c>
      <c r="C122" s="85">
        <v>56997</v>
      </c>
      <c r="D122" s="85">
        <v>721624</v>
      </c>
      <c r="E122" s="85">
        <v>18339</v>
      </c>
      <c r="F122" s="85">
        <v>17014</v>
      </c>
      <c r="G122" s="85">
        <v>2392145</v>
      </c>
      <c r="H122" s="85">
        <v>6523</v>
      </c>
      <c r="I122" s="85">
        <v>13894</v>
      </c>
      <c r="J122" s="85">
        <v>39084</v>
      </c>
      <c r="K122" s="85">
        <v>3648753</v>
      </c>
      <c r="L122" s="85">
        <v>755008</v>
      </c>
      <c r="M122" s="85">
        <v>6024</v>
      </c>
      <c r="N122" s="85">
        <v>5002</v>
      </c>
      <c r="O122" s="85">
        <v>222769</v>
      </c>
      <c r="P122" s="85">
        <v>9513</v>
      </c>
      <c r="Q122" s="85">
        <v>759918</v>
      </c>
      <c r="R122" s="85">
        <v>40546</v>
      </c>
      <c r="S122" s="85">
        <v>28546</v>
      </c>
      <c r="T122" s="85">
        <v>201438</v>
      </c>
      <c r="U122" s="85">
        <v>167427</v>
      </c>
      <c r="V122" s="85">
        <v>4165</v>
      </c>
      <c r="W122" s="85">
        <v>3075903</v>
      </c>
      <c r="X122" s="85">
        <v>135048</v>
      </c>
      <c r="Y122" s="85">
        <v>65298</v>
      </c>
      <c r="Z122" s="85">
        <v>484418</v>
      </c>
      <c r="AA122" s="85">
        <v>45167</v>
      </c>
      <c r="AB122" s="85">
        <v>681517</v>
      </c>
      <c r="AC122" s="85">
        <v>987</v>
      </c>
      <c r="AD122" s="85" t="s">
        <v>340</v>
      </c>
      <c r="AE122" s="85">
        <v>6309</v>
      </c>
      <c r="AF122" s="86">
        <v>8719</v>
      </c>
    </row>
    <row r="123" spans="1:32" ht="15" customHeight="1" x14ac:dyDescent="0.25">
      <c r="A123" s="7"/>
      <c r="B123" s="35" t="s">
        <v>251</v>
      </c>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6"/>
    </row>
    <row r="124" spans="1:32" ht="15" customHeight="1" x14ac:dyDescent="0.25">
      <c r="A124" s="7"/>
      <c r="B124" s="79" t="s">
        <v>275</v>
      </c>
      <c r="C124" s="85">
        <v>-627</v>
      </c>
      <c r="D124" s="85">
        <v>-69789</v>
      </c>
      <c r="E124" s="85">
        <v>-478</v>
      </c>
      <c r="F124" s="85">
        <v>0</v>
      </c>
      <c r="G124" s="85">
        <v>-246668</v>
      </c>
      <c r="H124" s="85">
        <v>0</v>
      </c>
      <c r="I124" s="85">
        <v>-74</v>
      </c>
      <c r="J124" s="85">
        <v>-10</v>
      </c>
      <c r="K124" s="85">
        <v>-129859</v>
      </c>
      <c r="L124" s="85">
        <v>-5295</v>
      </c>
      <c r="M124" s="85">
        <v>0</v>
      </c>
      <c r="N124" s="85">
        <v>0</v>
      </c>
      <c r="O124" s="85">
        <v>-1262</v>
      </c>
      <c r="P124" s="85">
        <v>0</v>
      </c>
      <c r="Q124" s="85">
        <v>-35670</v>
      </c>
      <c r="R124" s="85">
        <v>-164</v>
      </c>
      <c r="S124" s="85">
        <v>-97</v>
      </c>
      <c r="T124" s="85">
        <v>-16319</v>
      </c>
      <c r="U124" s="85">
        <v>-3085</v>
      </c>
      <c r="V124" s="85">
        <v>-1054</v>
      </c>
      <c r="W124" s="85">
        <v>-311681</v>
      </c>
      <c r="X124" s="85">
        <v>0</v>
      </c>
      <c r="Y124" s="85">
        <v>-12337</v>
      </c>
      <c r="Z124" s="85">
        <v>-39961</v>
      </c>
      <c r="AA124" s="85">
        <v>-6932</v>
      </c>
      <c r="AB124" s="85">
        <v>-22279</v>
      </c>
      <c r="AC124" s="85">
        <v>0</v>
      </c>
      <c r="AD124" s="85" t="s">
        <v>340</v>
      </c>
      <c r="AE124" s="85">
        <v>0</v>
      </c>
      <c r="AF124" s="86">
        <v>0</v>
      </c>
    </row>
    <row r="125" spans="1:32" ht="15" customHeight="1" x14ac:dyDescent="0.25">
      <c r="A125" s="7"/>
      <c r="B125" s="35" t="s">
        <v>215</v>
      </c>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6"/>
    </row>
    <row r="126" spans="1:32" ht="15" customHeight="1" x14ac:dyDescent="0.25">
      <c r="A126" s="89"/>
      <c r="B126" s="110" t="s">
        <v>276</v>
      </c>
      <c r="C126" s="90">
        <f t="shared" ref="C126:AF126" si="0">+C6+C12+C14+C26+C36+C48+C62+C74+C82+C84+C86+C98+C104+C110+C116+C118+C120+C92</f>
        <v>5917418</v>
      </c>
      <c r="D126" s="90">
        <f t="shared" si="0"/>
        <v>38568207</v>
      </c>
      <c r="E126" s="90">
        <f t="shared" si="0"/>
        <v>1569847</v>
      </c>
      <c r="F126" s="90">
        <f t="shared" si="0"/>
        <v>247423</v>
      </c>
      <c r="G126" s="90">
        <f t="shared" si="0"/>
        <v>67232350</v>
      </c>
      <c r="H126" s="90">
        <f t="shared" si="0"/>
        <v>493042</v>
      </c>
      <c r="I126" s="90">
        <f t="shared" si="0"/>
        <v>4636071</v>
      </c>
      <c r="J126" s="90">
        <f t="shared" si="0"/>
        <v>1345359</v>
      </c>
      <c r="K126" s="90">
        <f t="shared" si="0"/>
        <v>64139377</v>
      </c>
      <c r="L126" s="90">
        <f t="shared" si="0"/>
        <v>3083235</v>
      </c>
      <c r="M126" s="90">
        <f t="shared" si="0"/>
        <v>452968</v>
      </c>
      <c r="N126" s="90">
        <f t="shared" si="0"/>
        <v>438779</v>
      </c>
      <c r="O126" s="90">
        <f t="shared" si="0"/>
        <v>2198046</v>
      </c>
      <c r="P126" s="90">
        <f t="shared" si="0"/>
        <v>641357</v>
      </c>
      <c r="Q126" s="90">
        <f t="shared" si="0"/>
        <v>14714868</v>
      </c>
      <c r="R126" s="90">
        <f t="shared" si="0"/>
        <v>580589</v>
      </c>
      <c r="S126" s="90">
        <f t="shared" si="0"/>
        <v>591536</v>
      </c>
      <c r="T126" s="90">
        <f t="shared" si="0"/>
        <v>12987662</v>
      </c>
      <c r="U126" s="90">
        <f t="shared" si="0"/>
        <v>25415732</v>
      </c>
      <c r="V126" s="90">
        <f>+V6+V12+V14+V26+V36+V48+V62+V74+V82+V84+V86+V98+V104+V110+V116+V118+V120+V92</f>
        <v>530928</v>
      </c>
      <c r="W126" s="90">
        <f t="shared" si="0"/>
        <v>92775777</v>
      </c>
      <c r="X126" s="90">
        <f>+X6+X12+X14+X26+X36+X48+X62+X74+X82+X84+X86+X98+X104+X110+X116+X118+X120+X92</f>
        <v>2022918</v>
      </c>
      <c r="Y126" s="90">
        <f t="shared" si="0"/>
        <v>5302890</v>
      </c>
      <c r="Z126" s="90">
        <f t="shared" si="0"/>
        <v>9332772</v>
      </c>
      <c r="AA126" s="90">
        <f t="shared" si="0"/>
        <v>1402548</v>
      </c>
      <c r="AB126" s="90">
        <f t="shared" si="0"/>
        <v>41358398</v>
      </c>
      <c r="AC126" s="90">
        <f t="shared" si="0"/>
        <v>506106</v>
      </c>
      <c r="AD126" s="90">
        <f t="shared" si="0"/>
        <v>14968850</v>
      </c>
      <c r="AE126" s="90">
        <f t="shared" si="0"/>
        <v>1174235</v>
      </c>
      <c r="AF126" s="91">
        <f t="shared" si="0"/>
        <v>15378</v>
      </c>
    </row>
    <row r="127" spans="1:32" ht="15" customHeight="1" x14ac:dyDescent="0.25">
      <c r="A127" s="93"/>
      <c r="B127" s="111" t="s">
        <v>45</v>
      </c>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6"/>
    </row>
    <row r="128" spans="1:32" s="1" customFormat="1" ht="15" customHeight="1" x14ac:dyDescent="0.25">
      <c r="A128" s="7" t="s">
        <v>9</v>
      </c>
      <c r="B128" s="10" t="s">
        <v>277</v>
      </c>
      <c r="C128" s="75">
        <v>345957</v>
      </c>
      <c r="D128" s="75">
        <v>3054955</v>
      </c>
      <c r="E128" s="75">
        <v>0</v>
      </c>
      <c r="F128" s="75">
        <v>76087</v>
      </c>
      <c r="G128" s="75">
        <v>9243391</v>
      </c>
      <c r="H128" s="75">
        <v>0</v>
      </c>
      <c r="I128" s="75">
        <v>0</v>
      </c>
      <c r="J128" s="75">
        <v>195358</v>
      </c>
      <c r="K128" s="75">
        <v>8339115</v>
      </c>
      <c r="L128" s="75">
        <v>152422</v>
      </c>
      <c r="M128" s="75">
        <v>0</v>
      </c>
      <c r="N128" s="75">
        <v>0</v>
      </c>
      <c r="O128" s="75">
        <v>303624</v>
      </c>
      <c r="P128" s="75">
        <v>209519</v>
      </c>
      <c r="Q128" s="75">
        <v>1954323</v>
      </c>
      <c r="R128" s="75">
        <v>145003</v>
      </c>
      <c r="S128" s="75">
        <v>20565</v>
      </c>
      <c r="T128" s="75">
        <v>1313991</v>
      </c>
      <c r="U128" s="75">
        <v>2010197</v>
      </c>
      <c r="V128" s="75">
        <v>0</v>
      </c>
      <c r="W128" s="75">
        <v>3839918</v>
      </c>
      <c r="X128" s="75">
        <v>337884</v>
      </c>
      <c r="Y128" s="75">
        <v>100517</v>
      </c>
      <c r="Z128" s="75">
        <v>1307918</v>
      </c>
      <c r="AA128" s="75">
        <v>0</v>
      </c>
      <c r="AB128" s="75">
        <v>4243056</v>
      </c>
      <c r="AC128" s="75">
        <v>0</v>
      </c>
      <c r="AD128" s="75">
        <v>1521156</v>
      </c>
      <c r="AE128" s="75">
        <v>0</v>
      </c>
      <c r="AF128" s="76">
        <v>0</v>
      </c>
    </row>
    <row r="129" spans="1:32" s="1" customFormat="1" ht="15" customHeight="1" x14ac:dyDescent="0.25">
      <c r="A129" s="7"/>
      <c r="B129" s="12" t="s">
        <v>278</v>
      </c>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6"/>
    </row>
    <row r="130" spans="1:32" s="1" customFormat="1" ht="15" customHeight="1" x14ac:dyDescent="0.25">
      <c r="A130" s="7" t="s">
        <v>10</v>
      </c>
      <c r="B130" s="10" t="s">
        <v>3</v>
      </c>
      <c r="C130" s="75">
        <v>11</v>
      </c>
      <c r="D130" s="75">
        <v>343666</v>
      </c>
      <c r="E130" s="75">
        <v>17817</v>
      </c>
      <c r="F130" s="75">
        <v>273</v>
      </c>
      <c r="G130" s="75">
        <v>786397</v>
      </c>
      <c r="H130" s="75">
        <v>0</v>
      </c>
      <c r="I130" s="75">
        <v>267</v>
      </c>
      <c r="J130" s="75">
        <v>2490</v>
      </c>
      <c r="K130" s="75">
        <v>1146931</v>
      </c>
      <c r="L130" s="75">
        <v>591953</v>
      </c>
      <c r="M130" s="75">
        <v>0</v>
      </c>
      <c r="N130" s="75">
        <v>44</v>
      </c>
      <c r="O130" s="75">
        <v>107583</v>
      </c>
      <c r="P130" s="75">
        <v>525</v>
      </c>
      <c r="Q130" s="75">
        <v>11862</v>
      </c>
      <c r="R130" s="75">
        <v>18182</v>
      </c>
      <c r="S130" s="75">
        <v>0</v>
      </c>
      <c r="T130" s="75">
        <v>6906</v>
      </c>
      <c r="U130" s="75">
        <v>63478</v>
      </c>
      <c r="V130" s="75">
        <v>0</v>
      </c>
      <c r="W130" s="75">
        <v>1826437</v>
      </c>
      <c r="X130" s="75">
        <v>695684</v>
      </c>
      <c r="Y130" s="75">
        <v>73726</v>
      </c>
      <c r="Z130" s="75">
        <v>36184</v>
      </c>
      <c r="AA130" s="75">
        <v>0</v>
      </c>
      <c r="AB130" s="75">
        <v>1881329</v>
      </c>
      <c r="AC130" s="75">
        <v>0</v>
      </c>
      <c r="AD130" s="75">
        <v>3023</v>
      </c>
      <c r="AE130" s="75">
        <v>1418</v>
      </c>
      <c r="AF130" s="76">
        <v>0</v>
      </c>
    </row>
    <row r="131" spans="1:32" s="1" customFormat="1" ht="15" customHeight="1" x14ac:dyDescent="0.25">
      <c r="A131" s="7"/>
      <c r="B131" s="12" t="s">
        <v>46</v>
      </c>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6"/>
    </row>
    <row r="132" spans="1:32" s="1" customFormat="1" ht="15" customHeight="1" x14ac:dyDescent="0.25">
      <c r="A132" s="7" t="s">
        <v>11</v>
      </c>
      <c r="B132" s="10" t="s">
        <v>279</v>
      </c>
      <c r="C132" s="75">
        <v>0</v>
      </c>
      <c r="D132" s="75">
        <v>0</v>
      </c>
      <c r="E132" s="75">
        <v>0</v>
      </c>
      <c r="F132" s="75">
        <v>0</v>
      </c>
      <c r="G132" s="75">
        <v>0</v>
      </c>
      <c r="H132" s="75">
        <v>0</v>
      </c>
      <c r="I132" s="75">
        <v>0</v>
      </c>
      <c r="J132" s="75">
        <v>0</v>
      </c>
      <c r="K132" s="75">
        <v>0</v>
      </c>
      <c r="L132" s="75">
        <v>0</v>
      </c>
      <c r="M132" s="75">
        <v>0</v>
      </c>
      <c r="N132" s="75">
        <v>0</v>
      </c>
      <c r="O132" s="75">
        <v>0</v>
      </c>
      <c r="P132" s="75">
        <v>0</v>
      </c>
      <c r="Q132" s="75">
        <v>0</v>
      </c>
      <c r="R132" s="75">
        <v>0</v>
      </c>
      <c r="S132" s="75">
        <v>0</v>
      </c>
      <c r="T132" s="75">
        <v>0</v>
      </c>
      <c r="U132" s="75">
        <v>0</v>
      </c>
      <c r="V132" s="75">
        <v>0</v>
      </c>
      <c r="W132" s="75">
        <v>0</v>
      </c>
      <c r="X132" s="75">
        <v>0</v>
      </c>
      <c r="Y132" s="75">
        <v>0</v>
      </c>
      <c r="Z132" s="75">
        <v>0</v>
      </c>
      <c r="AA132" s="75">
        <v>0</v>
      </c>
      <c r="AB132" s="75">
        <v>0</v>
      </c>
      <c r="AC132" s="75">
        <v>0</v>
      </c>
      <c r="AD132" s="75">
        <v>0</v>
      </c>
      <c r="AE132" s="75">
        <v>0</v>
      </c>
      <c r="AF132" s="76">
        <v>0</v>
      </c>
    </row>
    <row r="133" spans="1:32" s="1" customFormat="1" ht="15" customHeight="1" x14ac:dyDescent="0.25">
      <c r="A133" s="7"/>
      <c r="B133" s="12" t="s">
        <v>280</v>
      </c>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6"/>
    </row>
    <row r="134" spans="1:32" s="1" customFormat="1" ht="15" customHeight="1" x14ac:dyDescent="0.25">
      <c r="A134" s="7" t="s">
        <v>12</v>
      </c>
      <c r="B134" s="10" t="s">
        <v>281</v>
      </c>
      <c r="C134" s="75">
        <v>542034</v>
      </c>
      <c r="D134" s="75">
        <v>3961040</v>
      </c>
      <c r="E134" s="75">
        <v>13820</v>
      </c>
      <c r="F134" s="75">
        <v>3798</v>
      </c>
      <c r="G134" s="75">
        <v>5616973</v>
      </c>
      <c r="H134" s="75">
        <v>0</v>
      </c>
      <c r="I134" s="75">
        <v>3403523</v>
      </c>
      <c r="J134" s="75">
        <v>65332</v>
      </c>
      <c r="K134" s="75">
        <v>6238720</v>
      </c>
      <c r="L134" s="75">
        <v>756292</v>
      </c>
      <c r="M134" s="75">
        <v>18137</v>
      </c>
      <c r="N134" s="75">
        <v>33324</v>
      </c>
      <c r="O134" s="75">
        <v>565745</v>
      </c>
      <c r="P134" s="75">
        <v>21502</v>
      </c>
      <c r="Q134" s="75">
        <v>827408</v>
      </c>
      <c r="R134" s="75">
        <v>160143</v>
      </c>
      <c r="S134" s="75">
        <v>68606</v>
      </c>
      <c r="T134" s="75">
        <v>98831</v>
      </c>
      <c r="U134" s="75">
        <v>1714952</v>
      </c>
      <c r="V134" s="75">
        <v>288527</v>
      </c>
      <c r="W134" s="75">
        <v>4478585</v>
      </c>
      <c r="X134" s="75">
        <v>325020</v>
      </c>
      <c r="Y134" s="75">
        <v>2195830</v>
      </c>
      <c r="Z134" s="75">
        <v>2333034</v>
      </c>
      <c r="AA134" s="75">
        <v>648418</v>
      </c>
      <c r="AB134" s="75">
        <v>5883426</v>
      </c>
      <c r="AC134" s="75">
        <v>328037</v>
      </c>
      <c r="AD134" s="75">
        <v>8958280</v>
      </c>
      <c r="AE134" s="75">
        <v>750195</v>
      </c>
      <c r="AF134" s="76">
        <v>9604</v>
      </c>
    </row>
    <row r="135" spans="1:32" s="1" customFormat="1" ht="15" customHeight="1" x14ac:dyDescent="0.25">
      <c r="A135" s="7"/>
      <c r="B135" s="12" t="s">
        <v>282</v>
      </c>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6"/>
    </row>
    <row r="136" spans="1:32" ht="15" customHeight="1" x14ac:dyDescent="0.25">
      <c r="A136" s="7"/>
      <c r="B136" s="79" t="s">
        <v>283</v>
      </c>
      <c r="C136" s="85">
        <v>173060</v>
      </c>
      <c r="D136" s="85">
        <v>3277170</v>
      </c>
      <c r="E136" s="85">
        <v>9557</v>
      </c>
      <c r="F136" s="85">
        <v>142</v>
      </c>
      <c r="G136" s="85">
        <v>3247620</v>
      </c>
      <c r="H136" s="85">
        <v>0</v>
      </c>
      <c r="I136" s="85">
        <v>1115000</v>
      </c>
      <c r="J136" s="85">
        <v>12902</v>
      </c>
      <c r="K136" s="85">
        <v>3601447</v>
      </c>
      <c r="L136" s="85">
        <v>287967</v>
      </c>
      <c r="M136" s="85">
        <v>4136</v>
      </c>
      <c r="N136" s="85">
        <v>33317</v>
      </c>
      <c r="O136" s="85">
        <v>174011</v>
      </c>
      <c r="P136" s="85">
        <v>21502</v>
      </c>
      <c r="Q136" s="85">
        <v>211559</v>
      </c>
      <c r="R136" s="85">
        <v>16732</v>
      </c>
      <c r="S136" s="85">
        <v>0</v>
      </c>
      <c r="T136" s="85">
        <v>84927</v>
      </c>
      <c r="U136" s="85">
        <v>747267</v>
      </c>
      <c r="V136" s="85">
        <v>0</v>
      </c>
      <c r="W136" s="85">
        <v>3368736</v>
      </c>
      <c r="X136" s="85">
        <v>151434</v>
      </c>
      <c r="Y136" s="85">
        <v>2181032</v>
      </c>
      <c r="Z136" s="85">
        <v>871868</v>
      </c>
      <c r="AA136" s="85">
        <v>0</v>
      </c>
      <c r="AB136" s="85">
        <v>1301886</v>
      </c>
      <c r="AC136" s="85">
        <v>0</v>
      </c>
      <c r="AD136" s="85" t="s">
        <v>340</v>
      </c>
      <c r="AE136" s="85">
        <v>605442</v>
      </c>
      <c r="AF136" s="86">
        <v>9604</v>
      </c>
    </row>
    <row r="137" spans="1:32" ht="15" customHeight="1" x14ac:dyDescent="0.25">
      <c r="A137" s="7"/>
      <c r="B137" s="82" t="s">
        <v>153</v>
      </c>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6"/>
    </row>
    <row r="138" spans="1:32" ht="15" customHeight="1" x14ac:dyDescent="0.25">
      <c r="A138" s="7"/>
      <c r="B138" s="79" t="s">
        <v>284</v>
      </c>
      <c r="C138" s="85">
        <v>0</v>
      </c>
      <c r="D138" s="85">
        <v>0</v>
      </c>
      <c r="E138" s="85">
        <v>0</v>
      </c>
      <c r="F138" s="85">
        <v>0</v>
      </c>
      <c r="G138" s="85">
        <v>0</v>
      </c>
      <c r="H138" s="85">
        <v>0</v>
      </c>
      <c r="I138" s="85">
        <v>0</v>
      </c>
      <c r="J138" s="85">
        <v>0</v>
      </c>
      <c r="K138" s="85">
        <v>0</v>
      </c>
      <c r="L138" s="85">
        <v>193419</v>
      </c>
      <c r="M138" s="85">
        <v>0</v>
      </c>
      <c r="N138" s="85">
        <v>0</v>
      </c>
      <c r="O138" s="85">
        <v>0</v>
      </c>
      <c r="P138" s="85">
        <v>0</v>
      </c>
      <c r="Q138" s="85">
        <v>0</v>
      </c>
      <c r="R138" s="85">
        <v>0</v>
      </c>
      <c r="S138" s="85">
        <v>18686</v>
      </c>
      <c r="T138" s="85">
        <v>0</v>
      </c>
      <c r="U138" s="85">
        <v>0</v>
      </c>
      <c r="V138" s="85">
        <v>288527</v>
      </c>
      <c r="W138" s="85">
        <v>32938</v>
      </c>
      <c r="X138" s="85">
        <v>0</v>
      </c>
      <c r="Y138" s="85">
        <v>14643</v>
      </c>
      <c r="Z138" s="85">
        <v>0</v>
      </c>
      <c r="AA138" s="85">
        <v>0</v>
      </c>
      <c r="AB138" s="85">
        <v>0</v>
      </c>
      <c r="AC138" s="85">
        <v>0</v>
      </c>
      <c r="AD138" s="85" t="s">
        <v>340</v>
      </c>
      <c r="AE138" s="85">
        <v>0</v>
      </c>
      <c r="AF138" s="86">
        <v>0</v>
      </c>
    </row>
    <row r="139" spans="1:32" ht="15" customHeight="1" x14ac:dyDescent="0.25">
      <c r="A139" s="7"/>
      <c r="B139" s="82" t="s">
        <v>219</v>
      </c>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6"/>
    </row>
    <row r="140" spans="1:32" ht="15" customHeight="1" x14ac:dyDescent="0.25">
      <c r="A140" s="7"/>
      <c r="B140" s="79" t="s">
        <v>285</v>
      </c>
      <c r="C140" s="85">
        <v>365308</v>
      </c>
      <c r="D140" s="85">
        <v>0</v>
      </c>
      <c r="E140" s="85">
        <v>0</v>
      </c>
      <c r="F140" s="85">
        <v>3656</v>
      </c>
      <c r="G140" s="85">
        <v>618333</v>
      </c>
      <c r="H140" s="85">
        <v>0</v>
      </c>
      <c r="I140" s="85">
        <v>2250000</v>
      </c>
      <c r="J140" s="85">
        <v>45967</v>
      </c>
      <c r="K140" s="85">
        <v>1485505</v>
      </c>
      <c r="L140" s="85">
        <v>0</v>
      </c>
      <c r="M140" s="85">
        <v>0</v>
      </c>
      <c r="N140" s="85">
        <v>0</v>
      </c>
      <c r="O140" s="85">
        <v>0</v>
      </c>
      <c r="P140" s="85">
        <v>0</v>
      </c>
      <c r="Q140" s="85">
        <v>184654</v>
      </c>
      <c r="R140" s="85">
        <v>89769</v>
      </c>
      <c r="S140" s="85">
        <v>27851</v>
      </c>
      <c r="T140" s="85">
        <v>0</v>
      </c>
      <c r="U140" s="85">
        <v>308507</v>
      </c>
      <c r="V140" s="85">
        <v>0</v>
      </c>
      <c r="W140" s="85">
        <v>23211</v>
      </c>
      <c r="X140" s="85">
        <v>0</v>
      </c>
      <c r="Y140" s="85">
        <v>0</v>
      </c>
      <c r="Z140" s="85">
        <v>119049</v>
      </c>
      <c r="AA140" s="85">
        <v>643917</v>
      </c>
      <c r="AB140" s="85">
        <v>0</v>
      </c>
      <c r="AC140" s="85">
        <v>0</v>
      </c>
      <c r="AD140" s="85" t="s">
        <v>340</v>
      </c>
      <c r="AE140" s="85">
        <v>0</v>
      </c>
      <c r="AF140" s="86">
        <v>0</v>
      </c>
    </row>
    <row r="141" spans="1:32" ht="15" customHeight="1" x14ac:dyDescent="0.25">
      <c r="A141" s="7"/>
      <c r="B141" s="82" t="s">
        <v>222</v>
      </c>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6"/>
    </row>
    <row r="142" spans="1:32" ht="15" customHeight="1" x14ac:dyDescent="0.25">
      <c r="A142" s="7"/>
      <c r="B142" s="79" t="s">
        <v>286</v>
      </c>
      <c r="C142" s="85">
        <v>0</v>
      </c>
      <c r="D142" s="85">
        <v>576984</v>
      </c>
      <c r="E142" s="85">
        <v>0</v>
      </c>
      <c r="F142" s="85">
        <v>0</v>
      </c>
      <c r="G142" s="85">
        <v>1531186</v>
      </c>
      <c r="H142" s="85">
        <v>0</v>
      </c>
      <c r="I142" s="85">
        <v>0</v>
      </c>
      <c r="J142" s="85">
        <v>0</v>
      </c>
      <c r="K142" s="85">
        <v>872907</v>
      </c>
      <c r="L142" s="85">
        <v>10791</v>
      </c>
      <c r="M142" s="85">
        <v>0</v>
      </c>
      <c r="N142" s="85">
        <v>0</v>
      </c>
      <c r="O142" s="85">
        <v>391646</v>
      </c>
      <c r="P142" s="85">
        <v>0</v>
      </c>
      <c r="Q142" s="85">
        <v>425612</v>
      </c>
      <c r="R142" s="85">
        <v>12158</v>
      </c>
      <c r="S142" s="85">
        <v>21874</v>
      </c>
      <c r="T142" s="85">
        <v>8168</v>
      </c>
      <c r="U142" s="85">
        <v>582334</v>
      </c>
      <c r="V142" s="85">
        <v>0</v>
      </c>
      <c r="W142" s="85">
        <v>842810</v>
      </c>
      <c r="X142" s="85">
        <v>0</v>
      </c>
      <c r="Y142" s="85">
        <v>0</v>
      </c>
      <c r="Z142" s="85">
        <v>1339188</v>
      </c>
      <c r="AA142" s="85">
        <v>0</v>
      </c>
      <c r="AB142" s="85">
        <v>4199082</v>
      </c>
      <c r="AC142" s="85">
        <v>0</v>
      </c>
      <c r="AD142" s="85" t="s">
        <v>340</v>
      </c>
      <c r="AE142" s="85">
        <v>0</v>
      </c>
      <c r="AF142" s="86">
        <v>0</v>
      </c>
    </row>
    <row r="143" spans="1:32" ht="15" customHeight="1" x14ac:dyDescent="0.25">
      <c r="A143" s="7"/>
      <c r="B143" s="82" t="s">
        <v>287</v>
      </c>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6"/>
    </row>
    <row r="144" spans="1:32" ht="15" customHeight="1" x14ac:dyDescent="0.25">
      <c r="A144" s="7"/>
      <c r="B144" s="79" t="s">
        <v>288</v>
      </c>
      <c r="C144" s="85">
        <v>3666</v>
      </c>
      <c r="D144" s="85">
        <v>106886</v>
      </c>
      <c r="E144" s="85">
        <v>4263</v>
      </c>
      <c r="F144" s="85">
        <v>0</v>
      </c>
      <c r="G144" s="85">
        <v>219834</v>
      </c>
      <c r="H144" s="85">
        <v>0</v>
      </c>
      <c r="I144" s="85">
        <v>38523</v>
      </c>
      <c r="J144" s="85">
        <v>6463</v>
      </c>
      <c r="K144" s="85">
        <v>278861</v>
      </c>
      <c r="L144" s="85">
        <v>264115</v>
      </c>
      <c r="M144" s="85">
        <v>14001</v>
      </c>
      <c r="N144" s="85">
        <v>7</v>
      </c>
      <c r="O144" s="85">
        <v>88</v>
      </c>
      <c r="P144" s="85">
        <v>0</v>
      </c>
      <c r="Q144" s="85">
        <v>5583</v>
      </c>
      <c r="R144" s="85">
        <v>41484</v>
      </c>
      <c r="S144" s="85">
        <v>195</v>
      </c>
      <c r="T144" s="85">
        <v>5736</v>
      </c>
      <c r="U144" s="85">
        <v>76844</v>
      </c>
      <c r="V144" s="85">
        <v>0</v>
      </c>
      <c r="W144" s="85">
        <v>210890</v>
      </c>
      <c r="X144" s="85">
        <v>173586</v>
      </c>
      <c r="Y144" s="85">
        <v>155</v>
      </c>
      <c r="Z144" s="85">
        <v>2929</v>
      </c>
      <c r="AA144" s="85">
        <v>4501</v>
      </c>
      <c r="AB144" s="85">
        <v>382458</v>
      </c>
      <c r="AC144" s="85">
        <v>328037</v>
      </c>
      <c r="AD144" s="85" t="s">
        <v>340</v>
      </c>
      <c r="AE144" s="85">
        <v>144753</v>
      </c>
      <c r="AF144" s="86">
        <v>0</v>
      </c>
    </row>
    <row r="145" spans="1:32" ht="15" customHeight="1" x14ac:dyDescent="0.25">
      <c r="A145" s="7"/>
      <c r="B145" s="82" t="s">
        <v>289</v>
      </c>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6"/>
    </row>
    <row r="146" spans="1:32" s="1" customFormat="1" ht="15" customHeight="1" x14ac:dyDescent="0.25">
      <c r="A146" s="7" t="s">
        <v>13</v>
      </c>
      <c r="B146" s="10" t="s">
        <v>290</v>
      </c>
      <c r="C146" s="75">
        <v>4311675</v>
      </c>
      <c r="D146" s="75">
        <v>18077658</v>
      </c>
      <c r="E146" s="75">
        <v>1418519</v>
      </c>
      <c r="F146" s="75">
        <v>107129</v>
      </c>
      <c r="G146" s="75">
        <v>33628409</v>
      </c>
      <c r="H146" s="75">
        <v>453720</v>
      </c>
      <c r="I146" s="75">
        <v>1</v>
      </c>
      <c r="J146" s="75">
        <v>750783</v>
      </c>
      <c r="K146" s="75">
        <v>31955053</v>
      </c>
      <c r="L146" s="75">
        <v>377690</v>
      </c>
      <c r="M146" s="75">
        <v>360636</v>
      </c>
      <c r="N146" s="75">
        <v>326519</v>
      </c>
      <c r="O146" s="75">
        <v>497756</v>
      </c>
      <c r="P146" s="75">
        <v>288625</v>
      </c>
      <c r="Q146" s="75">
        <v>6446953</v>
      </c>
      <c r="R146" s="75">
        <v>199685</v>
      </c>
      <c r="S146" s="75">
        <v>0</v>
      </c>
      <c r="T146" s="75">
        <v>10103972</v>
      </c>
      <c r="U146" s="75">
        <v>13753823</v>
      </c>
      <c r="V146" s="75">
        <v>0</v>
      </c>
      <c r="W146" s="75">
        <v>59295717</v>
      </c>
      <c r="X146" s="75">
        <v>187863</v>
      </c>
      <c r="Y146" s="75">
        <v>2602898</v>
      </c>
      <c r="Z146" s="75">
        <v>3995174</v>
      </c>
      <c r="AA146" s="75">
        <v>2083</v>
      </c>
      <c r="AB146" s="75">
        <v>20100103</v>
      </c>
      <c r="AC146" s="75">
        <v>140291</v>
      </c>
      <c r="AD146" s="75">
        <v>2994568</v>
      </c>
      <c r="AE146" s="75">
        <v>336356</v>
      </c>
      <c r="AF146" s="76">
        <v>0</v>
      </c>
    </row>
    <row r="147" spans="1:32" s="1" customFormat="1" ht="15" customHeight="1" x14ac:dyDescent="0.25">
      <c r="A147" s="7"/>
      <c r="B147" s="12" t="s">
        <v>291</v>
      </c>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6"/>
    </row>
    <row r="148" spans="1:32" ht="15" customHeight="1" x14ac:dyDescent="0.25">
      <c r="A148" s="7"/>
      <c r="B148" s="79" t="s">
        <v>292</v>
      </c>
      <c r="C148" s="85">
        <v>740484</v>
      </c>
      <c r="D148" s="85">
        <v>5121761</v>
      </c>
      <c r="E148" s="85">
        <v>482751</v>
      </c>
      <c r="F148" s="85">
        <v>39918</v>
      </c>
      <c r="G148" s="85">
        <v>9856091</v>
      </c>
      <c r="H148" s="85">
        <v>116008</v>
      </c>
      <c r="I148" s="85">
        <v>0</v>
      </c>
      <c r="J148" s="85">
        <v>215539</v>
      </c>
      <c r="K148" s="85">
        <v>10621920</v>
      </c>
      <c r="L148" s="85">
        <v>23726</v>
      </c>
      <c r="M148" s="85">
        <v>70924</v>
      </c>
      <c r="N148" s="85">
        <v>255597</v>
      </c>
      <c r="O148" s="85">
        <v>13034</v>
      </c>
      <c r="P148" s="85">
        <v>71227</v>
      </c>
      <c r="Q148" s="85">
        <v>1121885</v>
      </c>
      <c r="R148" s="85">
        <v>106068</v>
      </c>
      <c r="S148" s="85">
        <v>0</v>
      </c>
      <c r="T148" s="85">
        <v>2647221</v>
      </c>
      <c r="U148" s="85">
        <v>2874879</v>
      </c>
      <c r="V148" s="85">
        <v>0</v>
      </c>
      <c r="W148" s="85">
        <v>17343064</v>
      </c>
      <c r="X148" s="85">
        <v>90003</v>
      </c>
      <c r="Y148" s="85">
        <v>791032</v>
      </c>
      <c r="Z148" s="85">
        <v>869757</v>
      </c>
      <c r="AA148" s="85">
        <v>2083</v>
      </c>
      <c r="AB148" s="85">
        <v>4694548</v>
      </c>
      <c r="AC148" s="85">
        <v>14713</v>
      </c>
      <c r="AD148" s="85" t="s">
        <v>340</v>
      </c>
      <c r="AE148" s="85">
        <v>133241</v>
      </c>
      <c r="AF148" s="86">
        <v>0</v>
      </c>
    </row>
    <row r="149" spans="1:32" ht="15" customHeight="1" x14ac:dyDescent="0.25">
      <c r="A149" s="7"/>
      <c r="B149" s="82" t="s">
        <v>293</v>
      </c>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6"/>
    </row>
    <row r="150" spans="1:32" ht="15" customHeight="1" x14ac:dyDescent="0.25">
      <c r="A150" s="7"/>
      <c r="B150" s="79" t="s">
        <v>294</v>
      </c>
      <c r="C150" s="85">
        <v>3497299</v>
      </c>
      <c r="D150" s="85">
        <v>12405762</v>
      </c>
      <c r="E150" s="85">
        <v>923133</v>
      </c>
      <c r="F150" s="85">
        <v>67211</v>
      </c>
      <c r="G150" s="85">
        <v>21949469</v>
      </c>
      <c r="H150" s="85">
        <v>294371</v>
      </c>
      <c r="I150" s="85">
        <v>0</v>
      </c>
      <c r="J150" s="85">
        <v>480900</v>
      </c>
      <c r="K150" s="85">
        <v>17901033</v>
      </c>
      <c r="L150" s="85">
        <v>89660</v>
      </c>
      <c r="M150" s="85">
        <v>263363</v>
      </c>
      <c r="N150" s="85">
        <v>66274</v>
      </c>
      <c r="O150" s="85">
        <v>316846</v>
      </c>
      <c r="P150" s="85">
        <v>203569</v>
      </c>
      <c r="Q150" s="85">
        <v>4082940</v>
      </c>
      <c r="R150" s="85">
        <v>93617</v>
      </c>
      <c r="S150" s="85">
        <v>0</v>
      </c>
      <c r="T150" s="85">
        <v>5331285</v>
      </c>
      <c r="U150" s="85">
        <v>10749258</v>
      </c>
      <c r="V150" s="85">
        <v>0</v>
      </c>
      <c r="W150" s="85">
        <v>39666923</v>
      </c>
      <c r="X150" s="85">
        <v>97860</v>
      </c>
      <c r="Y150" s="85">
        <v>1801769</v>
      </c>
      <c r="Z150" s="85">
        <v>3109283</v>
      </c>
      <c r="AA150" s="85">
        <v>0</v>
      </c>
      <c r="AB150" s="85">
        <v>12163988</v>
      </c>
      <c r="AC150" s="85">
        <v>125507</v>
      </c>
      <c r="AD150" s="85" t="s">
        <v>340</v>
      </c>
      <c r="AE150" s="85">
        <v>203088</v>
      </c>
      <c r="AF150" s="86">
        <v>0</v>
      </c>
    </row>
    <row r="151" spans="1:32" ht="15" customHeight="1" x14ac:dyDescent="0.25">
      <c r="A151" s="7"/>
      <c r="B151" s="82" t="s">
        <v>295</v>
      </c>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6"/>
    </row>
    <row r="152" spans="1:32" ht="15" customHeight="1" x14ac:dyDescent="0.25">
      <c r="A152" s="7"/>
      <c r="B152" s="79" t="s">
        <v>296</v>
      </c>
      <c r="C152" s="85">
        <v>11103</v>
      </c>
      <c r="D152" s="85">
        <v>93286</v>
      </c>
      <c r="E152" s="85">
        <v>21</v>
      </c>
      <c r="F152" s="85">
        <v>0</v>
      </c>
      <c r="G152" s="85">
        <v>1194945</v>
      </c>
      <c r="H152" s="85">
        <v>39233</v>
      </c>
      <c r="I152" s="85">
        <v>0</v>
      </c>
      <c r="J152" s="85">
        <v>155</v>
      </c>
      <c r="K152" s="85">
        <v>2701018</v>
      </c>
      <c r="L152" s="85">
        <v>0</v>
      </c>
      <c r="M152" s="85">
        <v>23819</v>
      </c>
      <c r="N152" s="85">
        <v>674</v>
      </c>
      <c r="O152" s="85">
        <v>0</v>
      </c>
      <c r="P152" s="85">
        <v>0</v>
      </c>
      <c r="Q152" s="85">
        <v>1185396</v>
      </c>
      <c r="R152" s="85">
        <v>0</v>
      </c>
      <c r="S152" s="85">
        <v>0</v>
      </c>
      <c r="T152" s="85">
        <v>2111872</v>
      </c>
      <c r="U152" s="85">
        <v>119151</v>
      </c>
      <c r="V152" s="85">
        <v>0</v>
      </c>
      <c r="W152" s="85">
        <v>1966411</v>
      </c>
      <c r="X152" s="85">
        <v>0</v>
      </c>
      <c r="Y152" s="85">
        <v>1713</v>
      </c>
      <c r="Z152" s="85">
        <v>4457</v>
      </c>
      <c r="AA152" s="85">
        <v>0</v>
      </c>
      <c r="AB152" s="85">
        <v>30897</v>
      </c>
      <c r="AC152" s="85">
        <v>0</v>
      </c>
      <c r="AD152" s="85" t="s">
        <v>340</v>
      </c>
      <c r="AE152" s="85">
        <v>0</v>
      </c>
      <c r="AF152" s="86">
        <v>0</v>
      </c>
    </row>
    <row r="153" spans="1:32" ht="15" customHeight="1" x14ac:dyDescent="0.25">
      <c r="A153" s="7"/>
      <c r="B153" s="82" t="s">
        <v>297</v>
      </c>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6"/>
    </row>
    <row r="154" spans="1:32" ht="15" customHeight="1" x14ac:dyDescent="0.25">
      <c r="A154" s="7"/>
      <c r="B154" s="79" t="s">
        <v>298</v>
      </c>
      <c r="C154" s="85">
        <v>62789</v>
      </c>
      <c r="D154" s="85">
        <v>456849</v>
      </c>
      <c r="E154" s="85">
        <v>12614</v>
      </c>
      <c r="F154" s="85">
        <v>0</v>
      </c>
      <c r="G154" s="85">
        <v>627904</v>
      </c>
      <c r="H154" s="85">
        <v>4108</v>
      </c>
      <c r="I154" s="85">
        <v>1</v>
      </c>
      <c r="J154" s="85">
        <v>54189</v>
      </c>
      <c r="K154" s="85">
        <v>731082</v>
      </c>
      <c r="L154" s="85">
        <v>264304</v>
      </c>
      <c r="M154" s="85">
        <v>2530</v>
      </c>
      <c r="N154" s="85">
        <v>3974</v>
      </c>
      <c r="O154" s="85">
        <v>167876</v>
      </c>
      <c r="P154" s="85">
        <v>13829</v>
      </c>
      <c r="Q154" s="85">
        <v>56732</v>
      </c>
      <c r="R154" s="85">
        <v>0</v>
      </c>
      <c r="S154" s="85">
        <v>0</v>
      </c>
      <c r="T154" s="85">
        <v>13594</v>
      </c>
      <c r="U154" s="85">
        <v>10535</v>
      </c>
      <c r="V154" s="85">
        <v>0</v>
      </c>
      <c r="W154" s="85">
        <v>319319</v>
      </c>
      <c r="X154" s="85">
        <v>0</v>
      </c>
      <c r="Y154" s="85">
        <v>8384</v>
      </c>
      <c r="Z154" s="85">
        <v>11677</v>
      </c>
      <c r="AA154" s="85">
        <v>0</v>
      </c>
      <c r="AB154" s="85">
        <v>3210670</v>
      </c>
      <c r="AC154" s="85">
        <v>71</v>
      </c>
      <c r="AD154" s="85" t="s">
        <v>340</v>
      </c>
      <c r="AE154" s="85">
        <v>27</v>
      </c>
      <c r="AF154" s="86">
        <v>0</v>
      </c>
    </row>
    <row r="155" spans="1:32" ht="15" customHeight="1" x14ac:dyDescent="0.25">
      <c r="A155" s="7"/>
      <c r="B155" s="82" t="s">
        <v>289</v>
      </c>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6"/>
    </row>
    <row r="156" spans="1:32" s="1" customFormat="1" ht="15" customHeight="1" x14ac:dyDescent="0.25">
      <c r="A156" s="7" t="s">
        <v>14</v>
      </c>
      <c r="B156" s="10" t="s">
        <v>299</v>
      </c>
      <c r="C156" s="75">
        <v>0</v>
      </c>
      <c r="D156" s="75">
        <v>2416435</v>
      </c>
      <c r="E156" s="75">
        <v>0</v>
      </c>
      <c r="F156" s="75">
        <v>0</v>
      </c>
      <c r="G156" s="75">
        <v>9369452</v>
      </c>
      <c r="H156" s="75">
        <v>0</v>
      </c>
      <c r="I156" s="75">
        <v>895085</v>
      </c>
      <c r="J156" s="75">
        <v>0</v>
      </c>
      <c r="K156" s="75">
        <v>8057182</v>
      </c>
      <c r="L156" s="75">
        <v>399440</v>
      </c>
      <c r="M156" s="75">
        <v>30008</v>
      </c>
      <c r="N156" s="75">
        <v>0</v>
      </c>
      <c r="O156" s="75">
        <v>1549</v>
      </c>
      <c r="P156" s="75">
        <v>4837</v>
      </c>
      <c r="Q156" s="75">
        <v>531743</v>
      </c>
      <c r="R156" s="75">
        <v>183</v>
      </c>
      <c r="S156" s="75">
        <v>0</v>
      </c>
      <c r="T156" s="75">
        <v>0</v>
      </c>
      <c r="U156" s="75">
        <v>2086205</v>
      </c>
      <c r="V156" s="75">
        <v>50170</v>
      </c>
      <c r="W156" s="75">
        <v>8226695</v>
      </c>
      <c r="X156" s="75">
        <v>0</v>
      </c>
      <c r="Y156" s="75">
        <v>0</v>
      </c>
      <c r="Z156" s="75">
        <v>711299</v>
      </c>
      <c r="AA156" s="75">
        <v>0</v>
      </c>
      <c r="AB156" s="75">
        <v>3075418</v>
      </c>
      <c r="AC156" s="75">
        <v>0</v>
      </c>
      <c r="AD156" s="75">
        <v>0</v>
      </c>
      <c r="AE156" s="75">
        <v>0</v>
      </c>
      <c r="AF156" s="76">
        <v>0</v>
      </c>
    </row>
    <row r="157" spans="1:32" s="1" customFormat="1" ht="15" customHeight="1" x14ac:dyDescent="0.25">
      <c r="A157" s="7"/>
      <c r="B157" s="12" t="s">
        <v>300</v>
      </c>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6"/>
    </row>
    <row r="158" spans="1:32" ht="15" customHeight="1" x14ac:dyDescent="0.25">
      <c r="A158" s="7"/>
      <c r="B158" s="79" t="s">
        <v>301</v>
      </c>
      <c r="C158" s="85">
        <v>0</v>
      </c>
      <c r="D158" s="85">
        <v>0</v>
      </c>
      <c r="E158" s="85">
        <v>0</v>
      </c>
      <c r="F158" s="85">
        <v>0</v>
      </c>
      <c r="G158" s="85">
        <v>0</v>
      </c>
      <c r="H158" s="85">
        <v>0</v>
      </c>
      <c r="I158" s="85">
        <v>0</v>
      </c>
      <c r="J158" s="85">
        <v>0</v>
      </c>
      <c r="K158" s="85">
        <v>320013</v>
      </c>
      <c r="L158" s="85">
        <v>2272</v>
      </c>
      <c r="M158" s="85">
        <v>0</v>
      </c>
      <c r="N158" s="85">
        <v>0</v>
      </c>
      <c r="O158" s="85">
        <v>1549</v>
      </c>
      <c r="P158" s="85">
        <v>0</v>
      </c>
      <c r="Q158" s="85">
        <v>25189</v>
      </c>
      <c r="R158" s="85">
        <v>0</v>
      </c>
      <c r="S158" s="85">
        <v>0</v>
      </c>
      <c r="T158" s="85">
        <v>0</v>
      </c>
      <c r="U158" s="85">
        <v>0</v>
      </c>
      <c r="V158" s="85">
        <v>0</v>
      </c>
      <c r="W158" s="85">
        <v>0</v>
      </c>
      <c r="X158" s="85">
        <v>0</v>
      </c>
      <c r="Y158" s="85">
        <v>0</v>
      </c>
      <c r="Z158" s="85">
        <v>0</v>
      </c>
      <c r="AA158" s="85">
        <v>0</v>
      </c>
      <c r="AB158" s="85">
        <v>0</v>
      </c>
      <c r="AC158" s="85">
        <v>0</v>
      </c>
      <c r="AD158" s="85">
        <v>0</v>
      </c>
      <c r="AE158" s="85">
        <v>0</v>
      </c>
      <c r="AF158" s="86">
        <v>0</v>
      </c>
    </row>
    <row r="159" spans="1:32" ht="15" customHeight="1" x14ac:dyDescent="0.25">
      <c r="A159" s="7"/>
      <c r="B159" s="82" t="s">
        <v>302</v>
      </c>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6"/>
    </row>
    <row r="160" spans="1:32" ht="15" customHeight="1" x14ac:dyDescent="0.25">
      <c r="A160" s="7"/>
      <c r="B160" s="79" t="s">
        <v>303</v>
      </c>
      <c r="C160" s="85">
        <v>0</v>
      </c>
      <c r="D160" s="85">
        <v>2416435</v>
      </c>
      <c r="E160" s="85">
        <v>0</v>
      </c>
      <c r="F160" s="85">
        <v>0</v>
      </c>
      <c r="G160" s="85">
        <v>8942999</v>
      </c>
      <c r="H160" s="85">
        <v>0</v>
      </c>
      <c r="I160" s="85">
        <v>895085</v>
      </c>
      <c r="J160" s="85">
        <v>0</v>
      </c>
      <c r="K160" s="85">
        <v>7574414</v>
      </c>
      <c r="L160" s="85">
        <v>397168</v>
      </c>
      <c r="M160" s="85">
        <v>30008</v>
      </c>
      <c r="N160" s="85">
        <v>0</v>
      </c>
      <c r="O160" s="85">
        <v>0</v>
      </c>
      <c r="P160" s="85">
        <v>0</v>
      </c>
      <c r="Q160" s="85">
        <v>499877</v>
      </c>
      <c r="R160" s="85">
        <v>183</v>
      </c>
      <c r="S160" s="85">
        <v>0</v>
      </c>
      <c r="T160" s="85">
        <v>0</v>
      </c>
      <c r="U160" s="85">
        <v>2046709</v>
      </c>
      <c r="V160" s="85">
        <v>0</v>
      </c>
      <c r="W160" s="85">
        <v>8136473</v>
      </c>
      <c r="X160" s="85">
        <v>0</v>
      </c>
      <c r="Y160" s="85">
        <v>0</v>
      </c>
      <c r="Z160" s="85">
        <v>711299</v>
      </c>
      <c r="AA160" s="85">
        <v>0</v>
      </c>
      <c r="AB160" s="85">
        <v>3005740</v>
      </c>
      <c r="AC160" s="85">
        <v>0</v>
      </c>
      <c r="AD160" s="85">
        <v>0</v>
      </c>
      <c r="AE160" s="85">
        <v>0</v>
      </c>
      <c r="AF160" s="86">
        <v>0</v>
      </c>
    </row>
    <row r="161" spans="1:32" ht="15" customHeight="1" x14ac:dyDescent="0.25">
      <c r="A161" s="7"/>
      <c r="B161" s="82" t="s">
        <v>304</v>
      </c>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6"/>
    </row>
    <row r="162" spans="1:32" ht="15" customHeight="1" x14ac:dyDescent="0.25">
      <c r="A162" s="7"/>
      <c r="B162" s="79" t="s">
        <v>305</v>
      </c>
      <c r="C162" s="85">
        <v>0</v>
      </c>
      <c r="D162" s="85">
        <v>0</v>
      </c>
      <c r="E162" s="85">
        <v>0</v>
      </c>
      <c r="F162" s="85">
        <v>0</v>
      </c>
      <c r="G162" s="85">
        <v>426453</v>
      </c>
      <c r="H162" s="85">
        <v>0</v>
      </c>
      <c r="I162" s="85">
        <v>0</v>
      </c>
      <c r="J162" s="85">
        <v>0</v>
      </c>
      <c r="K162" s="85">
        <v>162755</v>
      </c>
      <c r="L162" s="85">
        <v>0</v>
      </c>
      <c r="M162" s="85">
        <v>0</v>
      </c>
      <c r="N162" s="85">
        <v>0</v>
      </c>
      <c r="O162" s="85">
        <v>0</v>
      </c>
      <c r="P162" s="85">
        <v>4837</v>
      </c>
      <c r="Q162" s="85">
        <v>6677</v>
      </c>
      <c r="R162" s="85">
        <v>0</v>
      </c>
      <c r="S162" s="85">
        <v>0</v>
      </c>
      <c r="T162" s="85">
        <v>0</v>
      </c>
      <c r="U162" s="85">
        <v>39496</v>
      </c>
      <c r="V162" s="85">
        <v>50170</v>
      </c>
      <c r="W162" s="85">
        <v>90222</v>
      </c>
      <c r="X162" s="85">
        <v>0</v>
      </c>
      <c r="Y162" s="85">
        <v>0</v>
      </c>
      <c r="Z162" s="85">
        <v>0</v>
      </c>
      <c r="AA162" s="85">
        <v>0</v>
      </c>
      <c r="AB162" s="85">
        <v>69678</v>
      </c>
      <c r="AC162" s="85">
        <v>0</v>
      </c>
      <c r="AD162" s="85">
        <v>0</v>
      </c>
      <c r="AE162" s="85">
        <v>0</v>
      </c>
      <c r="AF162" s="86">
        <v>0</v>
      </c>
    </row>
    <row r="163" spans="1:32" ht="15" customHeight="1" x14ac:dyDescent="0.25">
      <c r="A163" s="7"/>
      <c r="B163" s="82" t="s">
        <v>47</v>
      </c>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6"/>
    </row>
    <row r="164" spans="1:32" s="1" customFormat="1" ht="15" customHeight="1" x14ac:dyDescent="0.25">
      <c r="A164" s="7" t="s">
        <v>15</v>
      </c>
      <c r="B164" s="10" t="s">
        <v>306</v>
      </c>
      <c r="C164" s="75">
        <v>0</v>
      </c>
      <c r="D164" s="75">
        <v>7847803</v>
      </c>
      <c r="E164" s="75">
        <v>0</v>
      </c>
      <c r="F164" s="75">
        <v>0</v>
      </c>
      <c r="G164" s="75">
        <v>39617</v>
      </c>
      <c r="H164" s="75">
        <v>0</v>
      </c>
      <c r="I164" s="75">
        <v>0</v>
      </c>
      <c r="J164" s="75">
        <v>0</v>
      </c>
      <c r="K164" s="75">
        <v>295958</v>
      </c>
      <c r="L164" s="75">
        <v>0</v>
      </c>
      <c r="M164" s="75">
        <v>0</v>
      </c>
      <c r="N164" s="75">
        <v>0</v>
      </c>
      <c r="O164" s="75">
        <v>10617</v>
      </c>
      <c r="P164" s="75">
        <v>22527</v>
      </c>
      <c r="Q164" s="75">
        <v>3334498</v>
      </c>
      <c r="R164" s="75">
        <v>0</v>
      </c>
      <c r="S164" s="75">
        <v>203439</v>
      </c>
      <c r="T164" s="75">
        <v>0</v>
      </c>
      <c r="U164" s="75">
        <v>3161991</v>
      </c>
      <c r="V164" s="75">
        <v>0</v>
      </c>
      <c r="W164" s="75">
        <v>4668598</v>
      </c>
      <c r="X164" s="75">
        <v>0</v>
      </c>
      <c r="Y164" s="75">
        <v>0</v>
      </c>
      <c r="Z164" s="75">
        <v>0</v>
      </c>
      <c r="AA164" s="75">
        <v>531652</v>
      </c>
      <c r="AB164" s="75">
        <v>2345527</v>
      </c>
      <c r="AC164" s="75">
        <v>0</v>
      </c>
      <c r="AD164" s="75">
        <v>607529</v>
      </c>
      <c r="AE164" s="75">
        <v>0</v>
      </c>
      <c r="AF164" s="76">
        <v>0</v>
      </c>
    </row>
    <row r="165" spans="1:32" s="1" customFormat="1" ht="15" customHeight="1" x14ac:dyDescent="0.25">
      <c r="A165" s="7"/>
      <c r="B165" s="12" t="s">
        <v>307</v>
      </c>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6"/>
    </row>
    <row r="166" spans="1:32" s="1" customFormat="1" ht="15" customHeight="1" x14ac:dyDescent="0.25">
      <c r="A166" s="7" t="s">
        <v>16</v>
      </c>
      <c r="B166" s="10" t="s">
        <v>246</v>
      </c>
      <c r="C166" s="75">
        <v>0</v>
      </c>
      <c r="D166" s="75">
        <v>319722</v>
      </c>
      <c r="E166" s="75">
        <v>0</v>
      </c>
      <c r="F166" s="75">
        <v>0</v>
      </c>
      <c r="G166" s="75">
        <v>31429</v>
      </c>
      <c r="H166" s="75">
        <v>0</v>
      </c>
      <c r="I166" s="75">
        <v>0</v>
      </c>
      <c r="J166" s="75">
        <v>14050</v>
      </c>
      <c r="K166" s="75">
        <v>91555</v>
      </c>
      <c r="L166" s="75">
        <v>1200</v>
      </c>
      <c r="M166" s="75">
        <v>664</v>
      </c>
      <c r="N166" s="75">
        <v>0</v>
      </c>
      <c r="O166" s="75">
        <v>20633</v>
      </c>
      <c r="P166" s="75">
        <v>0</v>
      </c>
      <c r="Q166" s="75">
        <v>0</v>
      </c>
      <c r="R166" s="75">
        <v>0</v>
      </c>
      <c r="S166" s="75">
        <v>0</v>
      </c>
      <c r="T166" s="75">
        <v>0</v>
      </c>
      <c r="U166" s="75">
        <v>2148</v>
      </c>
      <c r="V166" s="75">
        <v>0</v>
      </c>
      <c r="W166" s="75">
        <v>26706</v>
      </c>
      <c r="X166" s="75">
        <v>756</v>
      </c>
      <c r="Y166" s="75">
        <v>12716</v>
      </c>
      <c r="Z166" s="75">
        <v>119294</v>
      </c>
      <c r="AA166" s="75">
        <v>1129</v>
      </c>
      <c r="AB166" s="75">
        <v>241543</v>
      </c>
      <c r="AC166" s="75">
        <v>0</v>
      </c>
      <c r="AD166" s="75">
        <v>27341</v>
      </c>
      <c r="AE166" s="75">
        <v>0</v>
      </c>
      <c r="AF166" s="76">
        <v>0</v>
      </c>
    </row>
    <row r="167" spans="1:32" s="1" customFormat="1" ht="15" customHeight="1" x14ac:dyDescent="0.25">
      <c r="A167" s="7"/>
      <c r="B167" s="12" t="s">
        <v>247</v>
      </c>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6"/>
    </row>
    <row r="168" spans="1:32" s="1" customFormat="1" ht="15" customHeight="1" x14ac:dyDescent="0.25">
      <c r="A168" s="7" t="s">
        <v>17</v>
      </c>
      <c r="B168" s="10" t="s">
        <v>308</v>
      </c>
      <c r="C168" s="75">
        <v>0</v>
      </c>
      <c r="D168" s="75">
        <v>0</v>
      </c>
      <c r="E168" s="75">
        <v>0</v>
      </c>
      <c r="F168" s="75">
        <v>0</v>
      </c>
      <c r="G168" s="75">
        <v>0</v>
      </c>
      <c r="H168" s="75">
        <v>0</v>
      </c>
      <c r="I168" s="75">
        <v>0</v>
      </c>
      <c r="J168" s="75">
        <v>0</v>
      </c>
      <c r="K168" s="75">
        <v>0</v>
      </c>
      <c r="L168" s="75">
        <v>0</v>
      </c>
      <c r="M168" s="75">
        <v>0</v>
      </c>
      <c r="N168" s="75">
        <v>0</v>
      </c>
      <c r="O168" s="75">
        <v>0</v>
      </c>
      <c r="P168" s="75">
        <v>0</v>
      </c>
      <c r="Q168" s="75">
        <v>0</v>
      </c>
      <c r="R168" s="75">
        <v>0</v>
      </c>
      <c r="S168" s="75">
        <v>0</v>
      </c>
      <c r="T168" s="75">
        <v>0</v>
      </c>
      <c r="U168" s="75">
        <v>0</v>
      </c>
      <c r="V168" s="75">
        <v>0</v>
      </c>
      <c r="W168" s="75">
        <v>0</v>
      </c>
      <c r="X168" s="75">
        <v>0</v>
      </c>
      <c r="Y168" s="75">
        <v>0</v>
      </c>
      <c r="Z168" s="75">
        <v>0</v>
      </c>
      <c r="AA168" s="75">
        <v>0</v>
      </c>
      <c r="AB168" s="75">
        <v>0</v>
      </c>
      <c r="AC168" s="75">
        <v>0</v>
      </c>
      <c r="AD168" s="75">
        <v>0</v>
      </c>
      <c r="AE168" s="75">
        <v>0</v>
      </c>
      <c r="AF168" s="76">
        <v>0</v>
      </c>
    </row>
    <row r="169" spans="1:32" s="1" customFormat="1" ht="15" customHeight="1" x14ac:dyDescent="0.25">
      <c r="A169" s="7"/>
      <c r="B169" s="12" t="s">
        <v>309</v>
      </c>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6"/>
    </row>
    <row r="170" spans="1:32" s="1" customFormat="1" ht="15" customHeight="1" x14ac:dyDescent="0.25">
      <c r="A170" s="7" t="s">
        <v>18</v>
      </c>
      <c r="B170" s="10" t="s">
        <v>4</v>
      </c>
      <c r="C170" s="98">
        <v>44294</v>
      </c>
      <c r="D170" s="98">
        <v>225039</v>
      </c>
      <c r="E170" s="98">
        <v>951</v>
      </c>
      <c r="F170" s="98">
        <v>626</v>
      </c>
      <c r="G170" s="98">
        <v>381748</v>
      </c>
      <c r="H170" s="98">
        <v>344</v>
      </c>
      <c r="I170" s="98">
        <v>17811</v>
      </c>
      <c r="J170" s="98">
        <v>25542</v>
      </c>
      <c r="K170" s="98">
        <v>2169184</v>
      </c>
      <c r="L170" s="98">
        <v>58476</v>
      </c>
      <c r="M170" s="98">
        <v>2573</v>
      </c>
      <c r="N170" s="98">
        <v>1610</v>
      </c>
      <c r="O170" s="98">
        <v>2636</v>
      </c>
      <c r="P170" s="98">
        <v>2207</v>
      </c>
      <c r="Q170" s="98">
        <v>269769</v>
      </c>
      <c r="R170" s="98">
        <v>2309</v>
      </c>
      <c r="S170" s="98">
        <v>5631</v>
      </c>
      <c r="T170" s="98">
        <v>4723</v>
      </c>
      <c r="U170" s="98">
        <v>116793</v>
      </c>
      <c r="V170" s="98">
        <v>1161</v>
      </c>
      <c r="W170" s="98">
        <v>991321</v>
      </c>
      <c r="X170" s="98">
        <v>16330</v>
      </c>
      <c r="Y170" s="98">
        <v>29953</v>
      </c>
      <c r="Z170" s="98">
        <v>51391</v>
      </c>
      <c r="AA170" s="98">
        <v>11419</v>
      </c>
      <c r="AB170" s="98">
        <v>271455</v>
      </c>
      <c r="AC170" s="98">
        <v>2895</v>
      </c>
      <c r="AD170" s="98">
        <v>48199</v>
      </c>
      <c r="AE170" s="98">
        <v>9919</v>
      </c>
      <c r="AF170" s="99">
        <v>0</v>
      </c>
    </row>
    <row r="171" spans="1:32" s="1" customFormat="1" ht="15" customHeight="1" x14ac:dyDescent="0.25">
      <c r="A171" s="7"/>
      <c r="B171" s="12" t="s">
        <v>42</v>
      </c>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9"/>
    </row>
    <row r="172" spans="1:32" s="1" customFormat="1" ht="15" customHeight="1" x14ac:dyDescent="0.25">
      <c r="A172" s="7" t="s">
        <v>19</v>
      </c>
      <c r="B172" s="10" t="s">
        <v>310</v>
      </c>
      <c r="C172" s="98">
        <v>3439</v>
      </c>
      <c r="D172" s="98">
        <v>4015</v>
      </c>
      <c r="E172" s="98">
        <v>1369</v>
      </c>
      <c r="F172" s="98">
        <v>0</v>
      </c>
      <c r="G172" s="98">
        <v>2571</v>
      </c>
      <c r="H172" s="98">
        <v>0</v>
      </c>
      <c r="I172" s="98">
        <v>0</v>
      </c>
      <c r="J172" s="98">
        <v>35020</v>
      </c>
      <c r="K172" s="98">
        <v>14478</v>
      </c>
      <c r="L172" s="98">
        <v>23387</v>
      </c>
      <c r="M172" s="98">
        <v>17</v>
      </c>
      <c r="N172" s="98">
        <v>3200</v>
      </c>
      <c r="O172" s="98">
        <v>2276</v>
      </c>
      <c r="P172" s="98">
        <v>0</v>
      </c>
      <c r="Q172" s="98">
        <v>434</v>
      </c>
      <c r="R172" s="98">
        <v>54</v>
      </c>
      <c r="S172" s="98">
        <v>5010</v>
      </c>
      <c r="T172" s="98">
        <v>466</v>
      </c>
      <c r="U172" s="98">
        <v>0</v>
      </c>
      <c r="V172" s="98">
        <v>3117</v>
      </c>
      <c r="W172" s="98">
        <v>6353</v>
      </c>
      <c r="X172" s="98">
        <v>42</v>
      </c>
      <c r="Y172" s="98">
        <v>278</v>
      </c>
      <c r="Z172" s="98">
        <v>528</v>
      </c>
      <c r="AA172" s="98">
        <v>1995</v>
      </c>
      <c r="AB172" s="98">
        <v>0</v>
      </c>
      <c r="AC172" s="98">
        <v>0</v>
      </c>
      <c r="AD172" s="98">
        <v>16892</v>
      </c>
      <c r="AE172" s="98">
        <v>61</v>
      </c>
      <c r="AF172" s="99">
        <v>0</v>
      </c>
    </row>
    <row r="173" spans="1:32" s="1" customFormat="1" ht="15" customHeight="1" x14ac:dyDescent="0.25">
      <c r="A173" s="7"/>
      <c r="B173" s="12" t="s">
        <v>311</v>
      </c>
      <c r="C173" s="98"/>
      <c r="D173" s="98"/>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c r="AD173" s="98"/>
      <c r="AE173" s="98"/>
      <c r="AF173" s="99"/>
    </row>
    <row r="174" spans="1:32" s="1" customFormat="1" ht="15" customHeight="1" x14ac:dyDescent="0.25">
      <c r="A174" s="7" t="s">
        <v>20</v>
      </c>
      <c r="B174" s="10" t="s">
        <v>312</v>
      </c>
      <c r="C174" s="98">
        <v>8357</v>
      </c>
      <c r="D174" s="98">
        <v>9581</v>
      </c>
      <c r="E174" s="98">
        <v>148</v>
      </c>
      <c r="F174" s="98">
        <v>0</v>
      </c>
      <c r="G174" s="98">
        <v>0</v>
      </c>
      <c r="H174" s="98">
        <v>944</v>
      </c>
      <c r="I174" s="98">
        <v>0</v>
      </c>
      <c r="J174" s="98">
        <v>0</v>
      </c>
      <c r="K174" s="98">
        <v>72261</v>
      </c>
      <c r="L174" s="98">
        <v>0</v>
      </c>
      <c r="M174" s="98">
        <v>497</v>
      </c>
      <c r="N174" s="98">
        <v>89</v>
      </c>
      <c r="O174" s="98">
        <v>13203</v>
      </c>
      <c r="P174" s="98">
        <v>2878</v>
      </c>
      <c r="Q174" s="98">
        <v>0</v>
      </c>
      <c r="R174" s="98">
        <v>0</v>
      </c>
      <c r="S174" s="98">
        <v>0</v>
      </c>
      <c r="T174" s="98">
        <v>10378</v>
      </c>
      <c r="U174" s="98">
        <v>0</v>
      </c>
      <c r="V174" s="98">
        <v>0</v>
      </c>
      <c r="W174" s="98">
        <v>147466</v>
      </c>
      <c r="X174" s="98">
        <v>3515</v>
      </c>
      <c r="Y174" s="98">
        <v>965</v>
      </c>
      <c r="Z174" s="98">
        <v>24749</v>
      </c>
      <c r="AA174" s="98">
        <v>0</v>
      </c>
      <c r="AB174" s="98">
        <v>51175</v>
      </c>
      <c r="AC174" s="98">
        <v>0</v>
      </c>
      <c r="AD174" s="98">
        <v>14548</v>
      </c>
      <c r="AE174" s="98">
        <v>65</v>
      </c>
      <c r="AF174" s="99">
        <v>0</v>
      </c>
    </row>
    <row r="175" spans="1:32" s="1" customFormat="1" ht="15" customHeight="1" x14ac:dyDescent="0.25">
      <c r="A175" s="7"/>
      <c r="B175" s="12" t="s">
        <v>313</v>
      </c>
      <c r="C175" s="98"/>
      <c r="D175" s="98"/>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99"/>
    </row>
    <row r="176" spans="1:32" s="1" customFormat="1" ht="15" customHeight="1" x14ac:dyDescent="0.25">
      <c r="A176" s="7" t="s">
        <v>21</v>
      </c>
      <c r="B176" s="10" t="s">
        <v>314</v>
      </c>
      <c r="C176" s="98">
        <v>0</v>
      </c>
      <c r="D176" s="98">
        <v>0</v>
      </c>
      <c r="E176" s="98">
        <v>0</v>
      </c>
      <c r="F176" s="98">
        <v>0</v>
      </c>
      <c r="G176" s="98">
        <v>2651445</v>
      </c>
      <c r="H176" s="98">
        <v>0</v>
      </c>
      <c r="I176" s="98">
        <v>0</v>
      </c>
      <c r="J176" s="98">
        <v>0</v>
      </c>
      <c r="K176" s="98">
        <v>0</v>
      </c>
      <c r="L176" s="98">
        <v>0</v>
      </c>
      <c r="M176" s="98">
        <v>0</v>
      </c>
      <c r="N176" s="98">
        <v>0</v>
      </c>
      <c r="O176" s="98">
        <v>0</v>
      </c>
      <c r="P176" s="98">
        <v>0</v>
      </c>
      <c r="Q176" s="98">
        <v>140158</v>
      </c>
      <c r="R176" s="98">
        <v>0</v>
      </c>
      <c r="S176" s="98">
        <v>0</v>
      </c>
      <c r="T176" s="98">
        <v>2106</v>
      </c>
      <c r="U176" s="98">
        <v>0</v>
      </c>
      <c r="V176" s="98">
        <v>0</v>
      </c>
      <c r="W176" s="98">
        <v>0</v>
      </c>
      <c r="X176" s="98">
        <v>0</v>
      </c>
      <c r="Y176" s="98">
        <v>0</v>
      </c>
      <c r="Z176" s="98">
        <v>0</v>
      </c>
      <c r="AA176" s="98">
        <v>0</v>
      </c>
      <c r="AB176" s="98">
        <v>0</v>
      </c>
      <c r="AC176" s="98">
        <v>0</v>
      </c>
      <c r="AD176" s="98">
        <v>0</v>
      </c>
      <c r="AE176" s="98">
        <v>0</v>
      </c>
      <c r="AF176" s="99">
        <v>0</v>
      </c>
    </row>
    <row r="177" spans="1:32" s="1" customFormat="1" ht="15" customHeight="1" x14ac:dyDescent="0.25">
      <c r="A177" s="7"/>
      <c r="B177" s="12" t="s">
        <v>315</v>
      </c>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99"/>
    </row>
    <row r="178" spans="1:32" s="1" customFormat="1" ht="15" customHeight="1" x14ac:dyDescent="0.25">
      <c r="A178" s="7" t="s">
        <v>22</v>
      </c>
      <c r="B178" s="10" t="s">
        <v>316</v>
      </c>
      <c r="C178" s="98">
        <v>145095</v>
      </c>
      <c r="D178" s="98">
        <v>150381</v>
      </c>
      <c r="E178" s="98">
        <v>35157</v>
      </c>
      <c r="F178" s="98">
        <v>0</v>
      </c>
      <c r="G178" s="98">
        <v>2994092</v>
      </c>
      <c r="H178" s="98">
        <v>0</v>
      </c>
      <c r="I178" s="98">
        <v>141293</v>
      </c>
      <c r="J178" s="98">
        <v>0</v>
      </c>
      <c r="K178" s="98">
        <v>902535</v>
      </c>
      <c r="L178" s="98">
        <v>60298</v>
      </c>
      <c r="M178" s="98">
        <v>0</v>
      </c>
      <c r="N178" s="98">
        <v>0</v>
      </c>
      <c r="O178" s="98">
        <v>128764</v>
      </c>
      <c r="P178" s="98">
        <v>0</v>
      </c>
      <c r="Q178" s="98">
        <v>120855</v>
      </c>
      <c r="R178" s="98">
        <v>17182</v>
      </c>
      <c r="S178" s="98">
        <v>6000</v>
      </c>
      <c r="T178" s="98">
        <v>144982</v>
      </c>
      <c r="U178" s="98">
        <v>387393</v>
      </c>
      <c r="V178" s="98">
        <v>0</v>
      </c>
      <c r="W178" s="98">
        <v>2599713</v>
      </c>
      <c r="X178" s="98">
        <v>0</v>
      </c>
      <c r="Y178" s="98">
        <v>0</v>
      </c>
      <c r="Z178" s="98">
        <v>0</v>
      </c>
      <c r="AA178" s="98">
        <v>15066</v>
      </c>
      <c r="AB178" s="98">
        <v>900694</v>
      </c>
      <c r="AC178" s="98">
        <v>0</v>
      </c>
      <c r="AD178" s="98">
        <v>0</v>
      </c>
      <c r="AE178" s="98">
        <v>0</v>
      </c>
      <c r="AF178" s="99">
        <v>0</v>
      </c>
    </row>
    <row r="179" spans="1:32" s="1" customFormat="1" ht="15" customHeight="1" x14ac:dyDescent="0.25">
      <c r="A179" s="7"/>
      <c r="B179" s="12" t="s">
        <v>317</v>
      </c>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99"/>
    </row>
    <row r="180" spans="1:32" s="1" customFormat="1" ht="15" customHeight="1" x14ac:dyDescent="0.25">
      <c r="A180" s="7" t="s">
        <v>23</v>
      </c>
      <c r="B180" s="10" t="s">
        <v>5</v>
      </c>
      <c r="C180" s="98">
        <v>127233</v>
      </c>
      <c r="D180" s="98">
        <v>564168</v>
      </c>
      <c r="E180" s="98">
        <v>25425</v>
      </c>
      <c r="F180" s="98">
        <v>18770</v>
      </c>
      <c r="G180" s="98">
        <v>940729</v>
      </c>
      <c r="H180" s="98">
        <v>4028</v>
      </c>
      <c r="I180" s="98">
        <v>19463</v>
      </c>
      <c r="J180" s="98">
        <v>33184</v>
      </c>
      <c r="K180" s="98">
        <v>1091990</v>
      </c>
      <c r="L180" s="98">
        <v>211564</v>
      </c>
      <c r="M180" s="98">
        <v>4512</v>
      </c>
      <c r="N180" s="98">
        <v>5247</v>
      </c>
      <c r="O180" s="98">
        <v>213991</v>
      </c>
      <c r="P180" s="98">
        <v>28055</v>
      </c>
      <c r="Q180" s="98">
        <v>248808</v>
      </c>
      <c r="R180" s="98">
        <v>4620</v>
      </c>
      <c r="S180" s="98">
        <v>53187</v>
      </c>
      <c r="T180" s="98">
        <v>146396</v>
      </c>
      <c r="U180" s="98">
        <v>341728</v>
      </c>
      <c r="V180" s="98">
        <v>7704</v>
      </c>
      <c r="W180" s="98">
        <v>1861705</v>
      </c>
      <c r="X180" s="98">
        <v>146114</v>
      </c>
      <c r="Y180" s="98">
        <v>41752</v>
      </c>
      <c r="Z180" s="98">
        <v>40767</v>
      </c>
      <c r="AA180" s="98">
        <v>64831</v>
      </c>
      <c r="AB180" s="98">
        <v>601376</v>
      </c>
      <c r="AC180" s="98">
        <v>1736</v>
      </c>
      <c r="AD180" s="98">
        <v>263158</v>
      </c>
      <c r="AE180" s="98">
        <v>18745</v>
      </c>
      <c r="AF180" s="99">
        <v>5038</v>
      </c>
    </row>
    <row r="181" spans="1:32" s="1" customFormat="1" ht="15" customHeight="1" x14ac:dyDescent="0.25">
      <c r="A181" s="7"/>
      <c r="B181" s="12" t="s">
        <v>47</v>
      </c>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1"/>
    </row>
    <row r="182" spans="1:32" s="1" customFormat="1" ht="15" customHeight="1" x14ac:dyDescent="0.25">
      <c r="A182" s="100"/>
      <c r="B182" s="40" t="s">
        <v>136</v>
      </c>
      <c r="C182" s="22">
        <f>+C128+C130+C132+C134+C146+C156+C164+C166+C168+C170+C172+C174+C176+C178+C180</f>
        <v>5528095</v>
      </c>
      <c r="D182" s="22">
        <f t="shared" ref="D182:AF182" si="1">+D128+D130+D132+D134+D146+D156+D164+D166+D168+D170+D172+D174+D176+D178+D180</f>
        <v>36974463</v>
      </c>
      <c r="E182" s="22">
        <f t="shared" si="1"/>
        <v>1513206</v>
      </c>
      <c r="F182" s="22">
        <f t="shared" si="1"/>
        <v>206683</v>
      </c>
      <c r="G182" s="22">
        <f t="shared" si="1"/>
        <v>65686253</v>
      </c>
      <c r="H182" s="22">
        <f t="shared" si="1"/>
        <v>459036</v>
      </c>
      <c r="I182" s="22">
        <f t="shared" si="1"/>
        <v>4477443</v>
      </c>
      <c r="J182" s="22">
        <f t="shared" si="1"/>
        <v>1121759</v>
      </c>
      <c r="K182" s="22">
        <f t="shared" si="1"/>
        <v>60374962</v>
      </c>
      <c r="L182" s="22">
        <f t="shared" si="1"/>
        <v>2632722</v>
      </c>
      <c r="M182" s="22">
        <f t="shared" si="1"/>
        <v>417044</v>
      </c>
      <c r="N182" s="22">
        <f t="shared" si="1"/>
        <v>370033</v>
      </c>
      <c r="O182" s="22">
        <f t="shared" si="1"/>
        <v>1868377</v>
      </c>
      <c r="P182" s="22">
        <f t="shared" si="1"/>
        <v>580675</v>
      </c>
      <c r="Q182" s="22">
        <f t="shared" si="1"/>
        <v>13886811</v>
      </c>
      <c r="R182" s="22">
        <f t="shared" si="1"/>
        <v>547361</v>
      </c>
      <c r="S182" s="22">
        <f t="shared" si="1"/>
        <v>362438</v>
      </c>
      <c r="T182" s="22">
        <f t="shared" si="1"/>
        <v>11832751</v>
      </c>
      <c r="U182" s="22">
        <f t="shared" si="1"/>
        <v>23638708</v>
      </c>
      <c r="V182" s="22">
        <f>+V128+V130+V132+V134+V146+V156+V164+V166+V168+V170+V172+V174+V176+V178+V180</f>
        <v>350679</v>
      </c>
      <c r="W182" s="22">
        <f t="shared" si="1"/>
        <v>87969214</v>
      </c>
      <c r="X182" s="22">
        <f>+X128+X130+X132+X134+X146+X156+X164+X166+X168+X170+X172+X174+X176+X178+X180</f>
        <v>1713208</v>
      </c>
      <c r="Y182" s="22">
        <f t="shared" si="1"/>
        <v>5058635</v>
      </c>
      <c r="Z182" s="22">
        <f t="shared" si="1"/>
        <v>8620338</v>
      </c>
      <c r="AA182" s="22">
        <f t="shared" si="1"/>
        <v>1276593</v>
      </c>
      <c r="AB182" s="22">
        <f t="shared" si="1"/>
        <v>39595102</v>
      </c>
      <c r="AC182" s="22">
        <f t="shared" si="1"/>
        <v>472959</v>
      </c>
      <c r="AD182" s="22">
        <f t="shared" si="1"/>
        <v>14454694</v>
      </c>
      <c r="AE182" s="22">
        <f t="shared" si="1"/>
        <v>1116759</v>
      </c>
      <c r="AF182" s="26">
        <f t="shared" si="1"/>
        <v>14642</v>
      </c>
    </row>
    <row r="183" spans="1:32" ht="15" customHeight="1" x14ac:dyDescent="0.25">
      <c r="A183" s="100"/>
      <c r="B183" s="13" t="s">
        <v>48</v>
      </c>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6"/>
    </row>
    <row r="184" spans="1:32" s="1" customFormat="1" ht="15" customHeight="1" x14ac:dyDescent="0.25">
      <c r="A184" s="7" t="s">
        <v>24</v>
      </c>
      <c r="B184" s="10" t="s">
        <v>6</v>
      </c>
      <c r="C184" s="98">
        <v>300228</v>
      </c>
      <c r="D184" s="98">
        <v>1293063</v>
      </c>
      <c r="E184" s="98">
        <v>20000</v>
      </c>
      <c r="F184" s="98">
        <v>20000</v>
      </c>
      <c r="G184" s="98">
        <v>1465000</v>
      </c>
      <c r="H184" s="98">
        <v>17500</v>
      </c>
      <c r="I184" s="98">
        <v>17500</v>
      </c>
      <c r="J184" s="98">
        <v>104000</v>
      </c>
      <c r="K184" s="98">
        <v>6084696</v>
      </c>
      <c r="L184" s="98">
        <v>326269</v>
      </c>
      <c r="M184" s="98">
        <v>18638</v>
      </c>
      <c r="N184" s="98">
        <v>63000</v>
      </c>
      <c r="O184" s="98">
        <v>150000</v>
      </c>
      <c r="P184" s="98">
        <v>59500</v>
      </c>
      <c r="Q184" s="98">
        <v>1720700</v>
      </c>
      <c r="R184" s="98">
        <v>85000</v>
      </c>
      <c r="S184" s="98">
        <v>101000</v>
      </c>
      <c r="T184" s="98">
        <v>958822</v>
      </c>
      <c r="U184" s="98">
        <v>1700000</v>
      </c>
      <c r="V184" s="98">
        <v>180000</v>
      </c>
      <c r="W184" s="98">
        <v>5900000</v>
      </c>
      <c r="X184" s="98">
        <v>81250</v>
      </c>
      <c r="Y184" s="98">
        <v>530000</v>
      </c>
      <c r="Z184" s="98">
        <v>476000</v>
      </c>
      <c r="AA184" s="98">
        <v>66593</v>
      </c>
      <c r="AB184" s="98">
        <v>656723</v>
      </c>
      <c r="AC184" s="98">
        <v>14355</v>
      </c>
      <c r="AD184" s="98">
        <v>539904</v>
      </c>
      <c r="AE184" s="98">
        <v>46648</v>
      </c>
      <c r="AF184" s="99">
        <v>0</v>
      </c>
    </row>
    <row r="185" spans="1:32" s="1" customFormat="1" ht="15" customHeight="1" x14ac:dyDescent="0.25">
      <c r="A185" s="7"/>
      <c r="B185" s="12" t="s">
        <v>318</v>
      </c>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9"/>
    </row>
    <row r="186" spans="1:32" s="4" customFormat="1" ht="15" customHeight="1" x14ac:dyDescent="0.25">
      <c r="A186" s="7" t="s">
        <v>25</v>
      </c>
      <c r="B186" s="10" t="s">
        <v>7</v>
      </c>
      <c r="C186" s="98">
        <v>6790</v>
      </c>
      <c r="D186" s="98">
        <v>0</v>
      </c>
      <c r="E186" s="98">
        <v>0</v>
      </c>
      <c r="F186" s="98">
        <v>369</v>
      </c>
      <c r="G186" s="98">
        <v>0</v>
      </c>
      <c r="H186" s="98">
        <v>0</v>
      </c>
      <c r="I186" s="98">
        <v>0</v>
      </c>
      <c r="J186" s="98">
        <v>1362</v>
      </c>
      <c r="K186" s="98">
        <v>1039273</v>
      </c>
      <c r="L186" s="98">
        <v>8796</v>
      </c>
      <c r="M186" s="98">
        <v>6681</v>
      </c>
      <c r="N186" s="98">
        <v>0</v>
      </c>
      <c r="O186" s="98">
        <v>25000</v>
      </c>
      <c r="P186" s="98">
        <v>0</v>
      </c>
      <c r="Q186" s="98">
        <v>199765</v>
      </c>
      <c r="R186" s="98">
        <v>0</v>
      </c>
      <c r="S186" s="98">
        <v>0</v>
      </c>
      <c r="T186" s="98">
        <v>0</v>
      </c>
      <c r="U186" s="98">
        <v>0</v>
      </c>
      <c r="V186" s="98">
        <v>0</v>
      </c>
      <c r="W186" s="98">
        <v>0</v>
      </c>
      <c r="X186" s="98">
        <v>0</v>
      </c>
      <c r="Y186" s="98">
        <v>7008</v>
      </c>
      <c r="Z186" s="98">
        <v>10109</v>
      </c>
      <c r="AA186" s="98">
        <v>0</v>
      </c>
      <c r="AB186" s="98">
        <v>193390</v>
      </c>
      <c r="AC186" s="98">
        <v>0</v>
      </c>
      <c r="AD186" s="98">
        <v>0</v>
      </c>
      <c r="AE186" s="98">
        <v>0</v>
      </c>
      <c r="AF186" s="99">
        <v>0</v>
      </c>
    </row>
    <row r="187" spans="1:32" s="4" customFormat="1" ht="15" customHeight="1" x14ac:dyDescent="0.25">
      <c r="A187" s="7"/>
      <c r="B187" s="12" t="s">
        <v>49</v>
      </c>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9"/>
    </row>
    <row r="188" spans="1:32" s="4" customFormat="1" ht="15" customHeight="1" x14ac:dyDescent="0.25">
      <c r="A188" s="7" t="s">
        <v>26</v>
      </c>
      <c r="B188" s="10" t="s">
        <v>319</v>
      </c>
      <c r="C188" s="98">
        <v>0</v>
      </c>
      <c r="D188" s="98">
        <v>3739</v>
      </c>
      <c r="E188" s="98">
        <v>-58</v>
      </c>
      <c r="F188" s="98">
        <v>0</v>
      </c>
      <c r="G188" s="98">
        <v>9853</v>
      </c>
      <c r="H188" s="98">
        <v>0</v>
      </c>
      <c r="I188" s="98">
        <v>0</v>
      </c>
      <c r="J188" s="98">
        <v>0</v>
      </c>
      <c r="K188" s="98">
        <v>191512</v>
      </c>
      <c r="L188" s="98">
        <v>3731</v>
      </c>
      <c r="M188" s="98">
        <v>0</v>
      </c>
      <c r="N188" s="98">
        <v>0</v>
      </c>
      <c r="O188" s="98">
        <v>0</v>
      </c>
      <c r="P188" s="98">
        <v>0</v>
      </c>
      <c r="Q188" s="98">
        <v>0</v>
      </c>
      <c r="R188" s="98">
        <v>0</v>
      </c>
      <c r="S188" s="98">
        <v>0</v>
      </c>
      <c r="T188" s="98">
        <v>0</v>
      </c>
      <c r="U188" s="98">
        <v>8273</v>
      </c>
      <c r="V188" s="98">
        <v>0</v>
      </c>
      <c r="W188" s="98">
        <v>0</v>
      </c>
      <c r="X188" s="98">
        <v>0</v>
      </c>
      <c r="Y188" s="98">
        <v>0</v>
      </c>
      <c r="Z188" s="98">
        <v>0</v>
      </c>
      <c r="AA188" s="98">
        <v>0</v>
      </c>
      <c r="AB188" s="98">
        <v>135000</v>
      </c>
      <c r="AC188" s="98">
        <v>0</v>
      </c>
      <c r="AD188" s="98">
        <v>0</v>
      </c>
      <c r="AE188" s="98">
        <v>0</v>
      </c>
      <c r="AF188" s="99">
        <v>0</v>
      </c>
    </row>
    <row r="189" spans="1:32" s="4" customFormat="1" ht="15" customHeight="1" x14ac:dyDescent="0.25">
      <c r="A189" s="7"/>
      <c r="B189" s="12" t="s">
        <v>320</v>
      </c>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9"/>
    </row>
    <row r="190" spans="1:32" s="4" customFormat="1" ht="15" customHeight="1" x14ac:dyDescent="0.25">
      <c r="A190" s="7" t="s">
        <v>27</v>
      </c>
      <c r="B190" s="10" t="s">
        <v>321</v>
      </c>
      <c r="C190" s="98">
        <v>0</v>
      </c>
      <c r="D190" s="98">
        <v>-7932</v>
      </c>
      <c r="E190" s="98">
        <v>0</v>
      </c>
      <c r="F190" s="98">
        <v>0</v>
      </c>
      <c r="G190" s="98">
        <v>-1235</v>
      </c>
      <c r="H190" s="98">
        <v>0</v>
      </c>
      <c r="I190" s="98">
        <v>0</v>
      </c>
      <c r="J190" s="98">
        <v>-710</v>
      </c>
      <c r="K190" s="98">
        <v>-801</v>
      </c>
      <c r="L190" s="98">
        <v>0</v>
      </c>
      <c r="M190" s="98">
        <v>0</v>
      </c>
      <c r="N190" s="98">
        <v>0</v>
      </c>
      <c r="O190" s="98">
        <v>-2386</v>
      </c>
      <c r="P190" s="98">
        <v>0</v>
      </c>
      <c r="Q190" s="98">
        <v>0</v>
      </c>
      <c r="R190" s="98">
        <v>0</v>
      </c>
      <c r="S190" s="98">
        <v>0</v>
      </c>
      <c r="T190" s="98">
        <v>0</v>
      </c>
      <c r="U190" s="98">
        <v>0</v>
      </c>
      <c r="V190" s="98">
        <v>0</v>
      </c>
      <c r="W190" s="98">
        <v>0</v>
      </c>
      <c r="X190" s="98">
        <v>0</v>
      </c>
      <c r="Y190" s="98">
        <v>0</v>
      </c>
      <c r="Z190" s="98">
        <v>0</v>
      </c>
      <c r="AA190" s="98">
        <v>0</v>
      </c>
      <c r="AB190" s="98">
        <v>-1429</v>
      </c>
      <c r="AC190" s="98">
        <v>0</v>
      </c>
      <c r="AD190" s="98">
        <v>0</v>
      </c>
      <c r="AE190" s="98">
        <v>0</v>
      </c>
      <c r="AF190" s="99">
        <v>0</v>
      </c>
    </row>
    <row r="191" spans="1:32" s="4" customFormat="1" ht="15" customHeight="1" x14ac:dyDescent="0.25">
      <c r="A191" s="7"/>
      <c r="B191" s="12" t="s">
        <v>322</v>
      </c>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9"/>
    </row>
    <row r="192" spans="1:32" s="4" customFormat="1" ht="15" customHeight="1" x14ac:dyDescent="0.25">
      <c r="A192" s="7" t="s">
        <v>28</v>
      </c>
      <c r="B192" s="10" t="s">
        <v>8</v>
      </c>
      <c r="C192" s="98">
        <v>27439</v>
      </c>
      <c r="D192" s="98">
        <v>-55870</v>
      </c>
      <c r="E192" s="98">
        <v>-3465</v>
      </c>
      <c r="F192" s="98">
        <v>3571</v>
      </c>
      <c r="G192" s="98">
        <v>121970</v>
      </c>
      <c r="H192" s="98">
        <v>14040</v>
      </c>
      <c r="I192" s="98">
        <v>-219</v>
      </c>
      <c r="J192" s="98">
        <v>-19576</v>
      </c>
      <c r="K192" s="98">
        <v>38183</v>
      </c>
      <c r="L192" s="98">
        <v>-542</v>
      </c>
      <c r="M192" s="98">
        <v>3203</v>
      </c>
      <c r="N192" s="98">
        <v>233</v>
      </c>
      <c r="O192" s="98">
        <v>32324</v>
      </c>
      <c r="P192" s="98">
        <v>8868</v>
      </c>
      <c r="Q192" s="98">
        <v>33161</v>
      </c>
      <c r="R192" s="98">
        <v>-3178</v>
      </c>
      <c r="S192" s="98">
        <v>0</v>
      </c>
      <c r="T192" s="98">
        <v>52041</v>
      </c>
      <c r="U192" s="98">
        <v>81895</v>
      </c>
      <c r="V192" s="98">
        <v>-660</v>
      </c>
      <c r="W192" s="98">
        <v>414490</v>
      </c>
      <c r="X192" s="98">
        <v>5414</v>
      </c>
      <c r="Y192" s="98">
        <v>-71648</v>
      </c>
      <c r="Z192" s="98">
        <v>-8760</v>
      </c>
      <c r="AA192" s="98">
        <v>0</v>
      </c>
      <c r="AB192" s="98">
        <v>-392011</v>
      </c>
      <c r="AC192" s="98">
        <v>-2565</v>
      </c>
      <c r="AD192" s="98">
        <v>-29574</v>
      </c>
      <c r="AE192" s="98">
        <v>-6012</v>
      </c>
      <c r="AF192" s="99">
        <v>0</v>
      </c>
    </row>
    <row r="193" spans="1:32" s="4" customFormat="1" ht="15" customHeight="1" x14ac:dyDescent="0.25">
      <c r="A193" s="7"/>
      <c r="B193" s="12" t="s">
        <v>50</v>
      </c>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9"/>
    </row>
    <row r="194" spans="1:32" s="4" customFormat="1" ht="15" customHeight="1" x14ac:dyDescent="0.25">
      <c r="A194" s="7" t="s">
        <v>29</v>
      </c>
      <c r="B194" s="10" t="s">
        <v>323</v>
      </c>
      <c r="C194" s="98">
        <v>51233</v>
      </c>
      <c r="D194" s="98">
        <v>472761</v>
      </c>
      <c r="E194" s="98">
        <v>37804</v>
      </c>
      <c r="F194" s="98">
        <v>14559</v>
      </c>
      <c r="G194" s="98">
        <v>214592</v>
      </c>
      <c r="H194" s="98">
        <v>2755</v>
      </c>
      <c r="I194" s="98">
        <v>73285</v>
      </c>
      <c r="J194" s="98">
        <v>98329</v>
      </c>
      <c r="K194" s="98">
        <v>-733244</v>
      </c>
      <c r="L194" s="98">
        <v>118358</v>
      </c>
      <c r="M194" s="98">
        <v>9701</v>
      </c>
      <c r="N194" s="98">
        <v>-920</v>
      </c>
      <c r="O194" s="98">
        <v>111915</v>
      </c>
      <c r="P194" s="98">
        <v>-10373</v>
      </c>
      <c r="Q194" s="98">
        <v>-920539</v>
      </c>
      <c r="R194" s="98">
        <v>-31101</v>
      </c>
      <c r="S194" s="98">
        <v>112966</v>
      </c>
      <c r="T194" s="98">
        <v>118946</v>
      </c>
      <c r="U194" s="98">
        <v>-20394</v>
      </c>
      <c r="V194" s="98">
        <v>-19045</v>
      </c>
      <c r="W194" s="98">
        <v>-1062094</v>
      </c>
      <c r="X194" s="98">
        <v>195191</v>
      </c>
      <c r="Y194" s="98">
        <v>-194294</v>
      </c>
      <c r="Z194" s="98">
        <v>233883</v>
      </c>
      <c r="AA194" s="98">
        <v>58624</v>
      </c>
      <c r="AB194" s="98">
        <v>1093554</v>
      </c>
      <c r="AC194" s="98">
        <v>18476</v>
      </c>
      <c r="AD194" s="98">
        <v>26071</v>
      </c>
      <c r="AE194" s="98">
        <v>9396</v>
      </c>
      <c r="AF194" s="99">
        <v>0</v>
      </c>
    </row>
    <row r="195" spans="1:32" s="4" customFormat="1" ht="15" customHeight="1" x14ac:dyDescent="0.25">
      <c r="A195" s="7"/>
      <c r="B195" s="12" t="s">
        <v>324</v>
      </c>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9"/>
    </row>
    <row r="196" spans="1:32" s="4" customFormat="1" ht="15" customHeight="1" x14ac:dyDescent="0.25">
      <c r="A196" s="7" t="s">
        <v>325</v>
      </c>
      <c r="B196" s="10" t="s">
        <v>326</v>
      </c>
      <c r="C196" s="98">
        <v>3633</v>
      </c>
      <c r="D196" s="98">
        <v>-112017</v>
      </c>
      <c r="E196" s="98">
        <v>2360</v>
      </c>
      <c r="F196" s="98">
        <v>2241</v>
      </c>
      <c r="G196" s="98">
        <v>-264083</v>
      </c>
      <c r="H196" s="98">
        <v>-289</v>
      </c>
      <c r="I196" s="98">
        <v>68062</v>
      </c>
      <c r="J196" s="98">
        <v>40195</v>
      </c>
      <c r="K196" s="98">
        <v>-2855204</v>
      </c>
      <c r="L196" s="98">
        <v>-6099</v>
      </c>
      <c r="M196" s="98">
        <v>-2299</v>
      </c>
      <c r="N196" s="98">
        <v>6433</v>
      </c>
      <c r="O196" s="98">
        <v>12816</v>
      </c>
      <c r="P196" s="98">
        <v>2687</v>
      </c>
      <c r="Q196" s="98">
        <v>-205030</v>
      </c>
      <c r="R196" s="98">
        <v>-17493</v>
      </c>
      <c r="S196" s="98">
        <v>15132</v>
      </c>
      <c r="T196" s="98">
        <v>25102</v>
      </c>
      <c r="U196" s="98">
        <v>7250</v>
      </c>
      <c r="V196" s="98">
        <v>19954</v>
      </c>
      <c r="W196" s="98">
        <v>-445833</v>
      </c>
      <c r="X196" s="98">
        <v>27855</v>
      </c>
      <c r="Y196" s="98">
        <v>-26811</v>
      </c>
      <c r="Z196" s="98">
        <v>1202</v>
      </c>
      <c r="AA196" s="98">
        <v>738</v>
      </c>
      <c r="AB196" s="98">
        <v>78069</v>
      </c>
      <c r="AC196" s="98">
        <v>2881</v>
      </c>
      <c r="AD196" s="98">
        <v>-22245</v>
      </c>
      <c r="AE196" s="98">
        <v>7444</v>
      </c>
      <c r="AF196" s="99">
        <v>736</v>
      </c>
    </row>
    <row r="197" spans="1:32" s="4" customFormat="1" ht="15" customHeight="1" x14ac:dyDescent="0.25">
      <c r="A197" s="7"/>
      <c r="B197" s="12" t="s">
        <v>327</v>
      </c>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9"/>
    </row>
    <row r="198" spans="1:32" s="1" customFormat="1" ht="15" customHeight="1" x14ac:dyDescent="0.25">
      <c r="A198" s="7" t="s">
        <v>328</v>
      </c>
      <c r="B198" s="10" t="s">
        <v>329</v>
      </c>
      <c r="C198" s="98">
        <v>0</v>
      </c>
      <c r="D198" s="98">
        <v>0</v>
      </c>
      <c r="E198" s="98">
        <v>0</v>
      </c>
      <c r="F198" s="98">
        <v>0</v>
      </c>
      <c r="G198" s="98">
        <v>0</v>
      </c>
      <c r="H198" s="98">
        <v>0</v>
      </c>
      <c r="I198" s="98">
        <v>0</v>
      </c>
      <c r="J198" s="98">
        <v>0</v>
      </c>
      <c r="K198" s="98">
        <v>0</v>
      </c>
      <c r="L198" s="98">
        <v>0</v>
      </c>
      <c r="M198" s="98">
        <v>0</v>
      </c>
      <c r="N198" s="98">
        <v>0</v>
      </c>
      <c r="O198" s="98">
        <v>0</v>
      </c>
      <c r="P198" s="98">
        <v>0</v>
      </c>
      <c r="Q198" s="98">
        <v>0</v>
      </c>
      <c r="R198" s="98">
        <v>0</v>
      </c>
      <c r="S198" s="98">
        <v>0</v>
      </c>
      <c r="T198" s="98">
        <v>0</v>
      </c>
      <c r="U198" s="98">
        <v>0</v>
      </c>
      <c r="V198" s="98">
        <v>0</v>
      </c>
      <c r="W198" s="98">
        <v>0</v>
      </c>
      <c r="X198" s="98">
        <v>0</v>
      </c>
      <c r="Y198" s="98">
        <v>0</v>
      </c>
      <c r="Z198" s="98">
        <v>0</v>
      </c>
      <c r="AA198" s="98">
        <v>0</v>
      </c>
      <c r="AB198" s="98">
        <v>0</v>
      </c>
      <c r="AC198" s="98">
        <v>0</v>
      </c>
      <c r="AD198" s="98">
        <v>0</v>
      </c>
      <c r="AE198" s="98">
        <v>0</v>
      </c>
      <c r="AF198" s="99">
        <v>0</v>
      </c>
    </row>
    <row r="199" spans="1:32" s="1" customFormat="1" ht="15" customHeight="1" x14ac:dyDescent="0.25">
      <c r="A199" s="7"/>
      <c r="B199" s="12" t="s">
        <v>330</v>
      </c>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9"/>
    </row>
    <row r="200" spans="1:32" s="1" customFormat="1" ht="15" customHeight="1" x14ac:dyDescent="0.25">
      <c r="A200" s="14"/>
      <c r="B200" s="15" t="s">
        <v>51</v>
      </c>
      <c r="C200" s="22">
        <f>+SUM(C184:C198)</f>
        <v>389323</v>
      </c>
      <c r="D200" s="22">
        <f t="shared" ref="D200:AF200" si="2">+SUM(D184:D198)</f>
        <v>1593744</v>
      </c>
      <c r="E200" s="22">
        <f t="shared" si="2"/>
        <v>56641</v>
      </c>
      <c r="F200" s="22">
        <f t="shared" si="2"/>
        <v>40740</v>
      </c>
      <c r="G200" s="22">
        <f t="shared" si="2"/>
        <v>1546097</v>
      </c>
      <c r="H200" s="22">
        <f t="shared" si="2"/>
        <v>34006</v>
      </c>
      <c r="I200" s="22">
        <f t="shared" si="2"/>
        <v>158628</v>
      </c>
      <c r="J200" s="22">
        <f t="shared" si="2"/>
        <v>223600</v>
      </c>
      <c r="K200" s="22">
        <f t="shared" si="2"/>
        <v>3764415</v>
      </c>
      <c r="L200" s="22">
        <f t="shared" si="2"/>
        <v>450513</v>
      </c>
      <c r="M200" s="22">
        <f t="shared" si="2"/>
        <v>35924</v>
      </c>
      <c r="N200" s="22">
        <f t="shared" si="2"/>
        <v>68746</v>
      </c>
      <c r="O200" s="22">
        <f t="shared" si="2"/>
        <v>329669</v>
      </c>
      <c r="P200" s="22">
        <f t="shared" si="2"/>
        <v>60682</v>
      </c>
      <c r="Q200" s="22">
        <f t="shared" si="2"/>
        <v>828057</v>
      </c>
      <c r="R200" s="22">
        <f t="shared" si="2"/>
        <v>33228</v>
      </c>
      <c r="S200" s="22">
        <f t="shared" si="2"/>
        <v>229098</v>
      </c>
      <c r="T200" s="22">
        <f t="shared" si="2"/>
        <v>1154911</v>
      </c>
      <c r="U200" s="22">
        <f t="shared" si="2"/>
        <v>1777024</v>
      </c>
      <c r="V200" s="22">
        <f>+SUM(V184:V198)</f>
        <v>180249</v>
      </c>
      <c r="W200" s="22">
        <f t="shared" si="2"/>
        <v>4806563</v>
      </c>
      <c r="X200" s="22">
        <f>+SUM(X184:X198)</f>
        <v>309710</v>
      </c>
      <c r="Y200" s="22">
        <f t="shared" si="2"/>
        <v>244255</v>
      </c>
      <c r="Z200" s="22">
        <f t="shared" si="2"/>
        <v>712434</v>
      </c>
      <c r="AA200" s="22">
        <f t="shared" si="2"/>
        <v>125955</v>
      </c>
      <c r="AB200" s="22">
        <f t="shared" si="2"/>
        <v>1763296</v>
      </c>
      <c r="AC200" s="22">
        <f t="shared" si="2"/>
        <v>33147</v>
      </c>
      <c r="AD200" s="22">
        <f t="shared" si="2"/>
        <v>514156</v>
      </c>
      <c r="AE200" s="22">
        <f t="shared" si="2"/>
        <v>57476</v>
      </c>
      <c r="AF200" s="26">
        <f t="shared" si="2"/>
        <v>736</v>
      </c>
    </row>
    <row r="201" spans="1:32" ht="15" customHeight="1" x14ac:dyDescent="0.25">
      <c r="A201" s="16"/>
      <c r="B201" s="17" t="s">
        <v>52</v>
      </c>
      <c r="C201" s="103">
        <f>+C200+C182</f>
        <v>5917418</v>
      </c>
      <c r="D201" s="103">
        <f t="shared" ref="D201:AF201" si="3">+D200+D182</f>
        <v>38568207</v>
      </c>
      <c r="E201" s="103">
        <f t="shared" si="3"/>
        <v>1569847</v>
      </c>
      <c r="F201" s="103">
        <f t="shared" si="3"/>
        <v>247423</v>
      </c>
      <c r="G201" s="103">
        <f t="shared" si="3"/>
        <v>67232350</v>
      </c>
      <c r="H201" s="103">
        <f t="shared" si="3"/>
        <v>493042</v>
      </c>
      <c r="I201" s="103">
        <f t="shared" si="3"/>
        <v>4636071</v>
      </c>
      <c r="J201" s="103">
        <f t="shared" si="3"/>
        <v>1345359</v>
      </c>
      <c r="K201" s="103">
        <f t="shared" si="3"/>
        <v>64139377</v>
      </c>
      <c r="L201" s="103">
        <f t="shared" si="3"/>
        <v>3083235</v>
      </c>
      <c r="M201" s="103">
        <f t="shared" si="3"/>
        <v>452968</v>
      </c>
      <c r="N201" s="103">
        <f t="shared" si="3"/>
        <v>438779</v>
      </c>
      <c r="O201" s="103">
        <f t="shared" si="3"/>
        <v>2198046</v>
      </c>
      <c r="P201" s="103">
        <f t="shared" si="3"/>
        <v>641357</v>
      </c>
      <c r="Q201" s="103">
        <f t="shared" si="3"/>
        <v>14714868</v>
      </c>
      <c r="R201" s="103">
        <f t="shared" si="3"/>
        <v>580589</v>
      </c>
      <c r="S201" s="103">
        <f t="shared" si="3"/>
        <v>591536</v>
      </c>
      <c r="T201" s="103">
        <f t="shared" si="3"/>
        <v>12987662</v>
      </c>
      <c r="U201" s="103">
        <f t="shared" si="3"/>
        <v>25415732</v>
      </c>
      <c r="V201" s="103">
        <f>+V200+V182</f>
        <v>530928</v>
      </c>
      <c r="W201" s="103">
        <f t="shared" si="3"/>
        <v>92775777</v>
      </c>
      <c r="X201" s="103">
        <f>+X200+X182</f>
        <v>2022918</v>
      </c>
      <c r="Y201" s="103">
        <f t="shared" si="3"/>
        <v>5302890</v>
      </c>
      <c r="Z201" s="103">
        <f t="shared" si="3"/>
        <v>9332772</v>
      </c>
      <c r="AA201" s="103">
        <f t="shared" si="3"/>
        <v>1402548</v>
      </c>
      <c r="AB201" s="103">
        <f t="shared" si="3"/>
        <v>41358398</v>
      </c>
      <c r="AC201" s="103">
        <f t="shared" si="3"/>
        <v>506106</v>
      </c>
      <c r="AD201" s="103">
        <f t="shared" si="3"/>
        <v>14968850</v>
      </c>
      <c r="AE201" s="103">
        <f t="shared" si="3"/>
        <v>1174235</v>
      </c>
      <c r="AF201" s="104">
        <f t="shared" si="3"/>
        <v>15378</v>
      </c>
    </row>
    <row r="202" spans="1:32" ht="15" customHeight="1" x14ac:dyDescent="0.25">
      <c r="A202" s="1"/>
      <c r="B202" s="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row>
    <row r="203" spans="1:32" ht="15" customHeight="1" x14ac:dyDescent="0.25">
      <c r="A203" s="18" t="s">
        <v>135</v>
      </c>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row>
    <row r="204" spans="1:32" ht="15" customHeight="1" x14ac:dyDescent="0.25">
      <c r="A204" s="19" t="s">
        <v>53</v>
      </c>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row>
    <row r="205" spans="1:32" x14ac:dyDescent="0.25">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row>
    <row r="206" spans="1:32" x14ac:dyDescent="0.25">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row>
    <row r="207" spans="1:32" x14ac:dyDescent="0.25">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row>
    <row r="208" spans="1:32" x14ac:dyDescent="0.25">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row>
    <row r="209" spans="3:32" x14ac:dyDescent="0.25">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row>
    <row r="210" spans="3:32" x14ac:dyDescent="0.25">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c r="AE210" s="113"/>
      <c r="AF210" s="113"/>
    </row>
  </sheetData>
  <pageMargins left="0.70866141732283472" right="0.70866141732283472" top="0.27559055118110237" bottom="0.39370078740157483" header="0.15748031496062992" footer="0.31496062992125984"/>
  <pageSetup paperSize="9"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F210"/>
  <sheetViews>
    <sheetView showGridLines="0" zoomScaleNormal="100" workbookViewId="0">
      <pane xSplit="2" ySplit="4" topLeftCell="Q176" activePane="bottomRight" state="frozen"/>
      <selection activeCell="D27" sqref="D27:D28"/>
      <selection pane="topRight" activeCell="D27" sqref="D27:D28"/>
      <selection pane="bottomLeft" activeCell="D27" sqref="D27:D28"/>
      <selection pane="bottomRight" activeCell="T202" sqref="T202"/>
    </sheetView>
  </sheetViews>
  <sheetFormatPr defaultRowHeight="15" x14ac:dyDescent="0.25"/>
  <cols>
    <col min="1" max="1" width="5.7109375" customWidth="1"/>
    <col min="2" max="2" width="64.5703125" style="2" bestFit="1" customWidth="1"/>
    <col min="3" max="24" width="10" style="20" customWidth="1"/>
    <col min="25" max="26" width="10.7109375" style="20" bestFit="1" customWidth="1"/>
    <col min="27" max="27" width="10.85546875" style="20" bestFit="1" customWidth="1"/>
    <col min="28" max="28" width="11.7109375" style="20" bestFit="1" customWidth="1"/>
    <col min="29" max="32" width="10" style="20" customWidth="1"/>
    <col min="35" max="35" width="10.85546875" bestFit="1" customWidth="1"/>
  </cols>
  <sheetData>
    <row r="1" spans="1:32" x14ac:dyDescent="0.25">
      <c r="A1" s="65" t="s">
        <v>40</v>
      </c>
    </row>
    <row r="2" spans="1:32" x14ac:dyDescent="0.25">
      <c r="A2" s="65" t="s">
        <v>342</v>
      </c>
      <c r="B2" s="5"/>
    </row>
    <row r="3" spans="1:32" ht="15.75" customHeight="1" x14ac:dyDescent="0.25">
      <c r="A3" s="67" t="s">
        <v>161</v>
      </c>
      <c r="B3" s="5"/>
    </row>
    <row r="4" spans="1:32" s="66" customFormat="1" ht="30" customHeight="1" x14ac:dyDescent="0.25">
      <c r="A4" s="69"/>
      <c r="B4" s="6"/>
      <c r="C4" s="46" t="s">
        <v>162</v>
      </c>
      <c r="D4" s="46" t="s">
        <v>30</v>
      </c>
      <c r="E4" s="46" t="s">
        <v>163</v>
      </c>
      <c r="F4" s="46" t="s">
        <v>343</v>
      </c>
      <c r="G4" s="46" t="s">
        <v>31</v>
      </c>
      <c r="H4" s="46" t="s">
        <v>32</v>
      </c>
      <c r="I4" s="46" t="s">
        <v>164</v>
      </c>
      <c r="J4" s="46" t="s">
        <v>1</v>
      </c>
      <c r="K4" s="46" t="s">
        <v>165</v>
      </c>
      <c r="L4" s="46" t="s">
        <v>166</v>
      </c>
      <c r="M4" s="46" t="s">
        <v>167</v>
      </c>
      <c r="N4" s="46" t="s">
        <v>33</v>
      </c>
      <c r="O4" s="46" t="s">
        <v>34</v>
      </c>
      <c r="P4" s="46" t="s">
        <v>35</v>
      </c>
      <c r="Q4" s="46" t="s">
        <v>168</v>
      </c>
      <c r="R4" s="46" t="s">
        <v>169</v>
      </c>
      <c r="S4" s="46" t="s">
        <v>170</v>
      </c>
      <c r="T4" s="46" t="s">
        <v>103</v>
      </c>
      <c r="U4" s="46" t="s">
        <v>36</v>
      </c>
      <c r="V4" s="46" t="s">
        <v>344</v>
      </c>
      <c r="W4" s="46" t="s">
        <v>2</v>
      </c>
      <c r="X4" s="46" t="s">
        <v>37</v>
      </c>
      <c r="Y4" s="46" t="s">
        <v>0</v>
      </c>
      <c r="Z4" s="46" t="s">
        <v>173</v>
      </c>
      <c r="AA4" s="46" t="s">
        <v>174</v>
      </c>
      <c r="AB4" s="46" t="s">
        <v>38</v>
      </c>
      <c r="AC4" s="46" t="s">
        <v>176</v>
      </c>
      <c r="AD4" s="46" t="s">
        <v>177</v>
      </c>
      <c r="AE4" s="46" t="s">
        <v>39</v>
      </c>
      <c r="AF4" s="46" t="s">
        <v>178</v>
      </c>
    </row>
    <row r="5" spans="1:32" x14ac:dyDescent="0.25">
      <c r="A5" s="8"/>
      <c r="B5" s="9" t="s">
        <v>335</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5"/>
    </row>
    <row r="6" spans="1:32" s="1" customFormat="1" ht="15" customHeight="1" x14ac:dyDescent="0.25">
      <c r="A6" s="7" t="s">
        <v>9</v>
      </c>
      <c r="B6" s="10" t="s">
        <v>182</v>
      </c>
      <c r="C6" s="75">
        <v>165425</v>
      </c>
      <c r="D6" s="75">
        <v>314550</v>
      </c>
      <c r="E6" s="75">
        <v>208</v>
      </c>
      <c r="F6" s="75">
        <v>33923</v>
      </c>
      <c r="G6" s="75">
        <v>1523700</v>
      </c>
      <c r="H6" s="75">
        <v>100</v>
      </c>
      <c r="I6" s="75">
        <v>0</v>
      </c>
      <c r="J6" s="75">
        <v>14560</v>
      </c>
      <c r="K6" s="75">
        <v>916143</v>
      </c>
      <c r="L6" s="75">
        <v>4721</v>
      </c>
      <c r="M6" s="75">
        <v>4220</v>
      </c>
      <c r="N6" s="75">
        <v>95</v>
      </c>
      <c r="O6" s="75">
        <v>49072</v>
      </c>
      <c r="P6" s="75">
        <v>6171.5820000000003</v>
      </c>
      <c r="Q6" s="75">
        <v>151114</v>
      </c>
      <c r="R6" s="75">
        <v>1110.73</v>
      </c>
      <c r="S6" s="75">
        <v>98</v>
      </c>
      <c r="T6" s="75">
        <v>384777.13309999998</v>
      </c>
      <c r="U6" s="75">
        <v>242371.91104999994</v>
      </c>
      <c r="V6" s="75">
        <v>0</v>
      </c>
      <c r="W6" s="75">
        <v>758127.34899999993</v>
      </c>
      <c r="X6" s="75">
        <v>1238</v>
      </c>
      <c r="Y6" s="75">
        <v>42587</v>
      </c>
      <c r="Z6" s="75">
        <v>54114</v>
      </c>
      <c r="AA6" s="75">
        <v>16052.81639</v>
      </c>
      <c r="AB6" s="75">
        <v>337841.03830000001</v>
      </c>
      <c r="AC6" s="75">
        <v>2679</v>
      </c>
      <c r="AD6" s="75">
        <v>19874.651870000002</v>
      </c>
      <c r="AE6" s="75">
        <v>2672.2460000000001</v>
      </c>
      <c r="AF6" s="76">
        <v>1738</v>
      </c>
    </row>
    <row r="7" spans="1:32" s="1" customFormat="1" ht="15" customHeight="1" x14ac:dyDescent="0.25">
      <c r="A7" s="7"/>
      <c r="B7" s="11" t="s">
        <v>183</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6"/>
    </row>
    <row r="8" spans="1:32" ht="15" customHeight="1" x14ac:dyDescent="0.25">
      <c r="A8" s="78"/>
      <c r="B8" s="79" t="s">
        <v>184</v>
      </c>
      <c r="C8" s="109">
        <v>47041</v>
      </c>
      <c r="D8" s="109">
        <v>200252</v>
      </c>
      <c r="E8" s="109">
        <v>208</v>
      </c>
      <c r="F8" s="109">
        <v>0</v>
      </c>
      <c r="G8" s="109">
        <v>336801</v>
      </c>
      <c r="H8" s="109">
        <v>99</v>
      </c>
      <c r="I8" s="109">
        <v>0</v>
      </c>
      <c r="J8" s="109">
        <v>1797</v>
      </c>
      <c r="K8" s="109">
        <v>201941</v>
      </c>
      <c r="L8" s="109">
        <v>5</v>
      </c>
      <c r="M8" s="109">
        <v>4220</v>
      </c>
      <c r="N8" s="109">
        <v>95</v>
      </c>
      <c r="O8" s="109">
        <v>54</v>
      </c>
      <c r="P8" s="109">
        <v>552.58199999999999</v>
      </c>
      <c r="Q8" s="109">
        <v>45257</v>
      </c>
      <c r="R8" s="109">
        <v>1.9100000000000001</v>
      </c>
      <c r="S8" s="109">
        <v>12</v>
      </c>
      <c r="T8" s="109">
        <v>108072.13056999999</v>
      </c>
      <c r="U8" s="109">
        <v>154912.47944999996</v>
      </c>
      <c r="V8" s="109">
        <v>0</v>
      </c>
      <c r="W8" s="109">
        <v>343186.315</v>
      </c>
      <c r="X8" s="109">
        <v>2</v>
      </c>
      <c r="Y8" s="109">
        <v>19283</v>
      </c>
      <c r="Z8" s="109">
        <v>49158</v>
      </c>
      <c r="AA8" s="109">
        <v>16052.81639</v>
      </c>
      <c r="AB8" s="109">
        <v>221706.07265000002</v>
      </c>
      <c r="AC8" s="109">
        <v>1098</v>
      </c>
      <c r="AD8" s="85">
        <v>0</v>
      </c>
      <c r="AE8" s="109">
        <v>1</v>
      </c>
      <c r="AF8" s="115">
        <v>0</v>
      </c>
    </row>
    <row r="9" spans="1:32" ht="15" customHeight="1" x14ac:dyDescent="0.25">
      <c r="A9" s="78"/>
      <c r="B9" s="82" t="s">
        <v>186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1"/>
    </row>
    <row r="10" spans="1:32" ht="15" customHeight="1" x14ac:dyDescent="0.25">
      <c r="A10" s="83"/>
      <c r="B10" s="79" t="s">
        <v>187</v>
      </c>
      <c r="C10" s="80">
        <v>118384</v>
      </c>
      <c r="D10" s="80">
        <v>114298</v>
      </c>
      <c r="E10" s="80">
        <v>0</v>
      </c>
      <c r="F10" s="80">
        <v>33923</v>
      </c>
      <c r="G10" s="80">
        <v>1186899</v>
      </c>
      <c r="H10" s="80">
        <v>1</v>
      </c>
      <c r="I10" s="80">
        <v>0</v>
      </c>
      <c r="J10" s="80">
        <v>12763</v>
      </c>
      <c r="K10" s="80">
        <v>714202</v>
      </c>
      <c r="L10" s="80">
        <v>4716</v>
      </c>
      <c r="M10" s="80">
        <v>0</v>
      </c>
      <c r="N10" s="80">
        <v>0</v>
      </c>
      <c r="O10" s="80">
        <v>49018</v>
      </c>
      <c r="P10" s="80">
        <v>5619</v>
      </c>
      <c r="Q10" s="80">
        <v>105857</v>
      </c>
      <c r="R10" s="80">
        <v>1108.82</v>
      </c>
      <c r="S10" s="80">
        <v>86</v>
      </c>
      <c r="T10" s="80">
        <v>276705.00253</v>
      </c>
      <c r="U10" s="80">
        <v>87459.431599999996</v>
      </c>
      <c r="V10" s="80">
        <v>0</v>
      </c>
      <c r="W10" s="80">
        <v>414941.03399999999</v>
      </c>
      <c r="X10" s="80">
        <v>1236</v>
      </c>
      <c r="Y10" s="80">
        <v>23304</v>
      </c>
      <c r="Z10" s="80">
        <v>4956</v>
      </c>
      <c r="AA10" s="80">
        <v>0</v>
      </c>
      <c r="AB10" s="80">
        <v>116134.96565000001</v>
      </c>
      <c r="AC10" s="80">
        <v>1581</v>
      </c>
      <c r="AD10" s="80">
        <v>0</v>
      </c>
      <c r="AE10" s="80">
        <v>2671.2460000000001</v>
      </c>
      <c r="AF10" s="81">
        <v>1738</v>
      </c>
    </row>
    <row r="11" spans="1:32" ht="15" customHeight="1" x14ac:dyDescent="0.25">
      <c r="A11" s="83"/>
      <c r="B11" s="82" t="s">
        <v>188</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1"/>
    </row>
    <row r="12" spans="1:32" s="1" customFormat="1" ht="15" customHeight="1" x14ac:dyDescent="0.25">
      <c r="A12" s="7" t="s">
        <v>10</v>
      </c>
      <c r="B12" s="10" t="s">
        <v>189</v>
      </c>
      <c r="C12" s="75">
        <v>37987</v>
      </c>
      <c r="D12" s="75">
        <v>269633</v>
      </c>
      <c r="E12" s="75">
        <v>49032</v>
      </c>
      <c r="F12" s="75">
        <v>12183</v>
      </c>
      <c r="G12" s="75">
        <v>759242</v>
      </c>
      <c r="H12" s="75">
        <v>24632</v>
      </c>
      <c r="I12" s="75">
        <v>630141</v>
      </c>
      <c r="J12" s="75">
        <v>30024</v>
      </c>
      <c r="K12" s="75">
        <v>147211</v>
      </c>
      <c r="L12" s="75">
        <v>22993</v>
      </c>
      <c r="M12" s="75">
        <v>14934</v>
      </c>
      <c r="N12" s="75">
        <v>49527</v>
      </c>
      <c r="O12" s="75">
        <v>9818</v>
      </c>
      <c r="P12" s="75">
        <v>4253.6030000000001</v>
      </c>
      <c r="Q12" s="75">
        <v>80516</v>
      </c>
      <c r="R12" s="75">
        <v>19222.879999999994</v>
      </c>
      <c r="S12" s="75">
        <v>2934</v>
      </c>
      <c r="T12" s="75">
        <v>78693.13</v>
      </c>
      <c r="U12" s="75">
        <v>84577.65144999999</v>
      </c>
      <c r="V12" s="75">
        <v>6409</v>
      </c>
      <c r="W12" s="75">
        <v>465338.02100000001</v>
      </c>
      <c r="X12" s="75">
        <v>1885</v>
      </c>
      <c r="Y12" s="75">
        <v>47160</v>
      </c>
      <c r="Z12" s="75">
        <v>174427</v>
      </c>
      <c r="AA12" s="75">
        <v>984.32265999999993</v>
      </c>
      <c r="AB12" s="75">
        <v>520833.07737000001</v>
      </c>
      <c r="AC12" s="75">
        <v>4773</v>
      </c>
      <c r="AD12" s="75">
        <v>208651.62753999999</v>
      </c>
      <c r="AE12" s="75">
        <v>74249.903000000006</v>
      </c>
      <c r="AF12" s="76">
        <v>0</v>
      </c>
    </row>
    <row r="13" spans="1:32" s="1" customFormat="1" ht="15" customHeight="1" x14ac:dyDescent="0.25">
      <c r="A13" s="7"/>
      <c r="B13" s="11" t="s">
        <v>190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6"/>
    </row>
    <row r="14" spans="1:32" s="1" customFormat="1" ht="15" customHeight="1" x14ac:dyDescent="0.25">
      <c r="A14" s="7" t="s">
        <v>11</v>
      </c>
      <c r="B14" s="10" t="s">
        <v>191</v>
      </c>
      <c r="C14" s="75">
        <v>378</v>
      </c>
      <c r="D14" s="75">
        <v>430355</v>
      </c>
      <c r="E14" s="75">
        <v>37631</v>
      </c>
      <c r="F14" s="75">
        <v>2760</v>
      </c>
      <c r="G14" s="75">
        <v>1115415</v>
      </c>
      <c r="H14" s="75">
        <v>0</v>
      </c>
      <c r="I14" s="75">
        <v>0</v>
      </c>
      <c r="J14" s="75">
        <v>21900</v>
      </c>
      <c r="K14" s="75">
        <v>1102113</v>
      </c>
      <c r="L14" s="75">
        <v>585112</v>
      </c>
      <c r="M14" s="75">
        <v>0</v>
      </c>
      <c r="N14" s="75">
        <v>3</v>
      </c>
      <c r="O14" s="75">
        <v>64808</v>
      </c>
      <c r="P14" s="75">
        <v>54877.167999999998</v>
      </c>
      <c r="Q14" s="75">
        <v>2542</v>
      </c>
      <c r="R14" s="75">
        <v>33316.660000000011</v>
      </c>
      <c r="S14" s="75">
        <v>0</v>
      </c>
      <c r="T14" s="75">
        <v>2.0705200000000001</v>
      </c>
      <c r="U14" s="75">
        <v>62530.819309999999</v>
      </c>
      <c r="V14" s="75">
        <v>0</v>
      </c>
      <c r="W14" s="75">
        <v>1887436.57</v>
      </c>
      <c r="X14" s="75">
        <v>531383</v>
      </c>
      <c r="Y14" s="75">
        <v>59295</v>
      </c>
      <c r="Z14" s="75">
        <v>73843</v>
      </c>
      <c r="AA14" s="75">
        <v>1296.1532199999999</v>
      </c>
      <c r="AB14" s="75">
        <v>1839141.5025300002</v>
      </c>
      <c r="AC14" s="75">
        <v>0</v>
      </c>
      <c r="AD14" s="75">
        <v>2504.9713199999997</v>
      </c>
      <c r="AE14" s="75">
        <v>0</v>
      </c>
      <c r="AF14" s="76">
        <v>0</v>
      </c>
    </row>
    <row r="15" spans="1:32" s="1" customFormat="1" ht="15" customHeight="1" x14ac:dyDescent="0.25">
      <c r="A15" s="7"/>
      <c r="B15" s="11" t="s">
        <v>41</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6"/>
    </row>
    <row r="16" spans="1:32" ht="15" customHeight="1" x14ac:dyDescent="0.25">
      <c r="A16" s="83"/>
      <c r="B16" s="79" t="s">
        <v>192</v>
      </c>
      <c r="C16" s="80">
        <v>0</v>
      </c>
      <c r="D16" s="80">
        <v>2105</v>
      </c>
      <c r="E16" s="80">
        <v>1999</v>
      </c>
      <c r="F16" s="80">
        <v>0</v>
      </c>
      <c r="G16" s="80">
        <v>281580</v>
      </c>
      <c r="H16" s="80">
        <v>0</v>
      </c>
      <c r="I16" s="80">
        <v>0</v>
      </c>
      <c r="J16" s="80">
        <v>968</v>
      </c>
      <c r="K16" s="80">
        <v>65872</v>
      </c>
      <c r="L16" s="80">
        <v>9410</v>
      </c>
      <c r="M16" s="80">
        <v>0</v>
      </c>
      <c r="N16" s="80">
        <v>0</v>
      </c>
      <c r="O16" s="80">
        <v>2434</v>
      </c>
      <c r="P16" s="80">
        <v>4507</v>
      </c>
      <c r="Q16" s="80">
        <v>0</v>
      </c>
      <c r="R16" s="80">
        <v>2274.3600000000006</v>
      </c>
      <c r="S16" s="80">
        <v>0</v>
      </c>
      <c r="T16" s="80">
        <v>0</v>
      </c>
      <c r="U16" s="80">
        <v>0</v>
      </c>
      <c r="V16" s="80">
        <v>0</v>
      </c>
      <c r="W16" s="80">
        <v>361581.821</v>
      </c>
      <c r="X16" s="80">
        <v>526</v>
      </c>
      <c r="Y16" s="80">
        <v>0</v>
      </c>
      <c r="Z16" s="80">
        <v>0</v>
      </c>
      <c r="AA16" s="80">
        <v>0</v>
      </c>
      <c r="AB16" s="80">
        <v>0</v>
      </c>
      <c r="AC16" s="80">
        <v>0</v>
      </c>
      <c r="AD16" s="80">
        <v>0</v>
      </c>
      <c r="AE16" s="80">
        <v>0</v>
      </c>
      <c r="AF16" s="81">
        <v>0</v>
      </c>
    </row>
    <row r="17" spans="1:32" ht="15" customHeight="1" x14ac:dyDescent="0.25">
      <c r="A17" s="83"/>
      <c r="B17" s="82" t="s">
        <v>193</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1"/>
    </row>
    <row r="18" spans="1:32" ht="15" customHeight="1" x14ac:dyDescent="0.25">
      <c r="A18" s="83"/>
      <c r="B18" s="79" t="s">
        <v>194</v>
      </c>
      <c r="C18" s="80">
        <v>0</v>
      </c>
      <c r="D18" s="80">
        <v>18468</v>
      </c>
      <c r="E18" s="80">
        <v>0</v>
      </c>
      <c r="F18" s="80">
        <v>554</v>
      </c>
      <c r="G18" s="80">
        <v>64596</v>
      </c>
      <c r="H18" s="80">
        <v>0</v>
      </c>
      <c r="I18" s="80">
        <v>0</v>
      </c>
      <c r="J18" s="80">
        <v>5253</v>
      </c>
      <c r="K18" s="80">
        <v>56</v>
      </c>
      <c r="L18" s="80">
        <v>28906</v>
      </c>
      <c r="M18" s="80">
        <v>0</v>
      </c>
      <c r="N18" s="80">
        <v>0</v>
      </c>
      <c r="O18" s="80">
        <v>3687</v>
      </c>
      <c r="P18" s="80">
        <v>45325</v>
      </c>
      <c r="Q18" s="80">
        <v>0</v>
      </c>
      <c r="R18" s="80">
        <v>16859.21000000001</v>
      </c>
      <c r="S18" s="80">
        <v>0</v>
      </c>
      <c r="T18" s="80">
        <v>0</v>
      </c>
      <c r="U18" s="80">
        <v>583.77469999999994</v>
      </c>
      <c r="V18" s="80">
        <v>0</v>
      </c>
      <c r="W18" s="80">
        <v>0</v>
      </c>
      <c r="X18" s="80">
        <v>1069</v>
      </c>
      <c r="Y18" s="80">
        <v>0</v>
      </c>
      <c r="Z18" s="80">
        <v>0</v>
      </c>
      <c r="AA18" s="80">
        <v>0</v>
      </c>
      <c r="AB18" s="80">
        <v>0</v>
      </c>
      <c r="AC18" s="80">
        <v>0</v>
      </c>
      <c r="AD18" s="80">
        <v>0</v>
      </c>
      <c r="AE18" s="80">
        <v>0</v>
      </c>
      <c r="AF18" s="81">
        <v>0</v>
      </c>
    </row>
    <row r="19" spans="1:32" ht="15" customHeight="1" x14ac:dyDescent="0.25">
      <c r="A19" s="83"/>
      <c r="B19" s="82" t="s">
        <v>195</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1"/>
    </row>
    <row r="20" spans="1:32" ht="15" customHeight="1" x14ac:dyDescent="0.25">
      <c r="A20" s="78"/>
      <c r="B20" s="79" t="s">
        <v>196</v>
      </c>
      <c r="C20" s="80">
        <v>0</v>
      </c>
      <c r="D20" s="80">
        <v>130848</v>
      </c>
      <c r="E20" s="80">
        <v>3811</v>
      </c>
      <c r="F20" s="80">
        <v>906</v>
      </c>
      <c r="G20" s="80">
        <v>247</v>
      </c>
      <c r="H20" s="80">
        <v>0</v>
      </c>
      <c r="I20" s="80">
        <v>0</v>
      </c>
      <c r="J20" s="80">
        <v>15467</v>
      </c>
      <c r="K20" s="80">
        <v>17603</v>
      </c>
      <c r="L20" s="80">
        <v>9729</v>
      </c>
      <c r="M20" s="80">
        <v>0</v>
      </c>
      <c r="N20" s="80">
        <v>0</v>
      </c>
      <c r="O20" s="80">
        <v>0</v>
      </c>
      <c r="P20" s="80">
        <v>3241</v>
      </c>
      <c r="Q20" s="80">
        <v>48</v>
      </c>
      <c r="R20" s="80">
        <v>6.3100000000000023</v>
      </c>
      <c r="S20" s="80">
        <v>0</v>
      </c>
      <c r="T20" s="80">
        <v>0</v>
      </c>
      <c r="U20" s="80">
        <v>7116.0006200000007</v>
      </c>
      <c r="V20" s="80">
        <v>0</v>
      </c>
      <c r="W20" s="80">
        <v>22792.058000000001</v>
      </c>
      <c r="X20" s="80">
        <v>8668</v>
      </c>
      <c r="Y20" s="80">
        <v>8450</v>
      </c>
      <c r="Z20" s="80">
        <v>0</v>
      </c>
      <c r="AA20" s="80">
        <v>0</v>
      </c>
      <c r="AB20" s="80">
        <v>0</v>
      </c>
      <c r="AC20" s="80">
        <v>0</v>
      </c>
      <c r="AD20" s="80">
        <v>0</v>
      </c>
      <c r="AE20" s="80">
        <v>0</v>
      </c>
      <c r="AF20" s="81">
        <v>0</v>
      </c>
    </row>
    <row r="21" spans="1:32" ht="15" customHeight="1" x14ac:dyDescent="0.25">
      <c r="A21" s="78"/>
      <c r="B21" s="82" t="s">
        <v>197</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1"/>
    </row>
    <row r="22" spans="1:32" ht="15" customHeight="1" x14ac:dyDescent="0.25">
      <c r="A22" s="78"/>
      <c r="B22" s="79" t="s">
        <v>198</v>
      </c>
      <c r="C22" s="80">
        <v>0</v>
      </c>
      <c r="D22" s="80">
        <v>54447</v>
      </c>
      <c r="E22" s="80">
        <v>15946</v>
      </c>
      <c r="F22" s="80">
        <v>833</v>
      </c>
      <c r="G22" s="80">
        <v>1768</v>
      </c>
      <c r="H22" s="80">
        <v>0</v>
      </c>
      <c r="I22" s="80">
        <v>0</v>
      </c>
      <c r="J22" s="80">
        <v>0</v>
      </c>
      <c r="K22" s="80">
        <v>690</v>
      </c>
      <c r="L22" s="80">
        <v>679</v>
      </c>
      <c r="M22" s="80">
        <v>0</v>
      </c>
      <c r="N22" s="80">
        <v>0</v>
      </c>
      <c r="O22" s="80">
        <v>0</v>
      </c>
      <c r="P22" s="80">
        <v>0</v>
      </c>
      <c r="Q22" s="80">
        <v>0</v>
      </c>
      <c r="R22" s="80">
        <v>0</v>
      </c>
      <c r="S22" s="80">
        <v>0</v>
      </c>
      <c r="T22" s="80">
        <v>0</v>
      </c>
      <c r="U22" s="80">
        <v>693.34526000000005</v>
      </c>
      <c r="V22" s="80">
        <v>0</v>
      </c>
      <c r="W22" s="80">
        <v>2027.2660000000001</v>
      </c>
      <c r="X22" s="80">
        <v>0</v>
      </c>
      <c r="Y22" s="80">
        <v>0</v>
      </c>
      <c r="Z22" s="80">
        <v>48101</v>
      </c>
      <c r="AA22" s="80">
        <v>0</v>
      </c>
      <c r="AB22" s="80">
        <v>239248.29408000002</v>
      </c>
      <c r="AC22" s="80">
        <v>0</v>
      </c>
      <c r="AD22" s="80">
        <v>0</v>
      </c>
      <c r="AE22" s="80">
        <v>0</v>
      </c>
      <c r="AF22" s="81">
        <v>0</v>
      </c>
    </row>
    <row r="23" spans="1:32" ht="15" customHeight="1" x14ac:dyDescent="0.25">
      <c r="A23" s="78"/>
      <c r="B23" s="82" t="s">
        <v>199</v>
      </c>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1"/>
    </row>
    <row r="24" spans="1:32" ht="15" customHeight="1" x14ac:dyDescent="0.25">
      <c r="A24" s="78"/>
      <c r="B24" s="79" t="s">
        <v>200</v>
      </c>
      <c r="C24" s="80">
        <v>378</v>
      </c>
      <c r="D24" s="80">
        <v>224487</v>
      </c>
      <c r="E24" s="80">
        <v>15875</v>
      </c>
      <c r="F24" s="80">
        <v>467</v>
      </c>
      <c r="G24" s="80">
        <v>767224</v>
      </c>
      <c r="H24" s="80">
        <v>0</v>
      </c>
      <c r="I24" s="80">
        <v>0</v>
      </c>
      <c r="J24" s="80">
        <v>212</v>
      </c>
      <c r="K24" s="80">
        <v>1017892</v>
      </c>
      <c r="L24" s="80">
        <v>536388</v>
      </c>
      <c r="M24" s="80">
        <v>0</v>
      </c>
      <c r="N24" s="80">
        <v>3</v>
      </c>
      <c r="O24" s="80">
        <v>58687</v>
      </c>
      <c r="P24" s="80">
        <v>1804.1679999999999</v>
      </c>
      <c r="Q24" s="80">
        <v>2494</v>
      </c>
      <c r="R24" s="80">
        <v>14176.769999999999</v>
      </c>
      <c r="S24" s="80">
        <v>0</v>
      </c>
      <c r="T24" s="80">
        <v>2.0705200000000001</v>
      </c>
      <c r="U24" s="80">
        <v>54137.698729999996</v>
      </c>
      <c r="V24" s="80">
        <v>0</v>
      </c>
      <c r="W24" s="80">
        <v>1501035.425</v>
      </c>
      <c r="X24" s="80">
        <v>521120</v>
      </c>
      <c r="Y24" s="80">
        <v>50845</v>
      </c>
      <c r="Z24" s="80">
        <v>25742</v>
      </c>
      <c r="AA24" s="80">
        <v>1296.1532199999999</v>
      </c>
      <c r="AB24" s="80">
        <v>1599893.20845</v>
      </c>
      <c r="AC24" s="80">
        <v>0</v>
      </c>
      <c r="AD24" s="80">
        <v>0</v>
      </c>
      <c r="AE24" s="80">
        <v>0</v>
      </c>
      <c r="AF24" s="81">
        <v>0</v>
      </c>
    </row>
    <row r="25" spans="1:32" ht="15" customHeight="1" x14ac:dyDescent="0.25">
      <c r="A25" s="78"/>
      <c r="B25" s="82" t="s">
        <v>201</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1"/>
    </row>
    <row r="26" spans="1:32" s="1" customFormat="1" ht="15" customHeight="1" x14ac:dyDescent="0.25">
      <c r="A26" s="7" t="s">
        <v>12</v>
      </c>
      <c r="B26" s="10" t="s">
        <v>202</v>
      </c>
      <c r="C26" s="75">
        <v>19893</v>
      </c>
      <c r="D26" s="75">
        <v>16636</v>
      </c>
      <c r="E26" s="75">
        <v>0</v>
      </c>
      <c r="F26" s="75">
        <v>0</v>
      </c>
      <c r="G26" s="75">
        <v>0</v>
      </c>
      <c r="H26" s="75">
        <v>0</v>
      </c>
      <c r="I26" s="75">
        <v>0</v>
      </c>
      <c r="J26" s="75">
        <v>0</v>
      </c>
      <c r="K26" s="75">
        <v>2937434</v>
      </c>
      <c r="L26" s="75">
        <v>0</v>
      </c>
      <c r="M26" s="75">
        <v>3</v>
      </c>
      <c r="N26" s="75">
        <v>0</v>
      </c>
      <c r="O26" s="75">
        <v>0</v>
      </c>
      <c r="P26" s="75">
        <v>0</v>
      </c>
      <c r="Q26" s="75">
        <v>180931</v>
      </c>
      <c r="R26" s="75">
        <v>68641.62</v>
      </c>
      <c r="S26" s="75">
        <v>0</v>
      </c>
      <c r="T26" s="75">
        <v>0</v>
      </c>
      <c r="U26" s="75">
        <v>3450.1952000000001</v>
      </c>
      <c r="V26" s="75">
        <v>0</v>
      </c>
      <c r="W26" s="75">
        <v>630677.83900000004</v>
      </c>
      <c r="X26" s="75">
        <v>5084</v>
      </c>
      <c r="Y26" s="75">
        <v>0</v>
      </c>
      <c r="Z26" s="75">
        <v>24983</v>
      </c>
      <c r="AA26" s="75">
        <v>0</v>
      </c>
      <c r="AB26" s="75">
        <v>0</v>
      </c>
      <c r="AC26" s="75">
        <v>0</v>
      </c>
      <c r="AD26" s="75">
        <v>0</v>
      </c>
      <c r="AE26" s="75">
        <v>0</v>
      </c>
      <c r="AF26" s="76">
        <v>0</v>
      </c>
    </row>
    <row r="27" spans="1:32" s="1" customFormat="1" ht="15" customHeight="1" x14ac:dyDescent="0.25">
      <c r="A27" s="7"/>
      <c r="B27" s="11" t="s">
        <v>203</v>
      </c>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6"/>
    </row>
    <row r="28" spans="1:32" ht="15" customHeight="1" x14ac:dyDescent="0.25">
      <c r="A28" s="78"/>
      <c r="B28" s="79" t="s">
        <v>204</v>
      </c>
      <c r="C28" s="80">
        <v>0</v>
      </c>
      <c r="D28" s="80">
        <v>0</v>
      </c>
      <c r="E28" s="80">
        <v>0</v>
      </c>
      <c r="F28" s="80">
        <v>0</v>
      </c>
      <c r="G28" s="80">
        <v>0</v>
      </c>
      <c r="H28" s="80">
        <v>0</v>
      </c>
      <c r="I28" s="80">
        <v>0</v>
      </c>
      <c r="J28" s="80">
        <v>0</v>
      </c>
      <c r="K28" s="80">
        <v>1121208</v>
      </c>
      <c r="L28" s="80">
        <v>0</v>
      </c>
      <c r="M28" s="80">
        <v>0</v>
      </c>
      <c r="N28" s="80">
        <v>0</v>
      </c>
      <c r="O28" s="80">
        <v>0</v>
      </c>
      <c r="P28" s="80">
        <v>0</v>
      </c>
      <c r="Q28" s="80">
        <v>0</v>
      </c>
      <c r="R28" s="80">
        <v>82.990000000000009</v>
      </c>
      <c r="S28" s="80">
        <v>0</v>
      </c>
      <c r="T28" s="80">
        <v>0</v>
      </c>
      <c r="U28" s="80">
        <v>0</v>
      </c>
      <c r="V28" s="80">
        <v>0</v>
      </c>
      <c r="W28" s="80">
        <v>0</v>
      </c>
      <c r="X28" s="80">
        <v>0</v>
      </c>
      <c r="Y28" s="80">
        <v>0</v>
      </c>
      <c r="Z28" s="80">
        <v>0</v>
      </c>
      <c r="AA28" s="80">
        <v>0</v>
      </c>
      <c r="AB28" s="80">
        <v>0</v>
      </c>
      <c r="AC28" s="80">
        <v>0</v>
      </c>
      <c r="AD28" s="80">
        <v>0</v>
      </c>
      <c r="AE28" s="80">
        <v>0</v>
      </c>
      <c r="AF28" s="81">
        <v>0</v>
      </c>
    </row>
    <row r="29" spans="1:32" ht="15" customHeight="1" x14ac:dyDescent="0.25">
      <c r="A29" s="78"/>
      <c r="B29" s="82" t="s">
        <v>193</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1"/>
    </row>
    <row r="30" spans="1:32" ht="15" customHeight="1" x14ac:dyDescent="0.25">
      <c r="A30" s="83"/>
      <c r="B30" s="79" t="s">
        <v>205</v>
      </c>
      <c r="C30" s="80">
        <v>839</v>
      </c>
      <c r="D30" s="80">
        <v>0</v>
      </c>
      <c r="E30" s="80">
        <v>0</v>
      </c>
      <c r="F30" s="80">
        <v>0</v>
      </c>
      <c r="G30" s="80">
        <v>0</v>
      </c>
      <c r="H30" s="80">
        <v>0</v>
      </c>
      <c r="I30" s="80">
        <v>0</v>
      </c>
      <c r="J30" s="80">
        <v>0</v>
      </c>
      <c r="K30" s="80">
        <v>70481</v>
      </c>
      <c r="L30" s="80">
        <v>0</v>
      </c>
      <c r="M30" s="80">
        <v>3</v>
      </c>
      <c r="N30" s="80">
        <v>0</v>
      </c>
      <c r="O30" s="80">
        <v>0</v>
      </c>
      <c r="P30" s="80">
        <v>0</v>
      </c>
      <c r="Q30" s="80">
        <v>0</v>
      </c>
      <c r="R30" s="80">
        <v>0</v>
      </c>
      <c r="S30" s="80">
        <v>0</v>
      </c>
      <c r="T30" s="80">
        <v>0</v>
      </c>
      <c r="U30" s="80">
        <v>3450.1952000000001</v>
      </c>
      <c r="V30" s="80">
        <v>0</v>
      </c>
      <c r="W30" s="80">
        <v>8622.973</v>
      </c>
      <c r="X30" s="80">
        <v>5084</v>
      </c>
      <c r="Y30" s="80">
        <v>0</v>
      </c>
      <c r="Z30" s="80">
        <v>24983</v>
      </c>
      <c r="AA30" s="80">
        <v>0</v>
      </c>
      <c r="AB30" s="80">
        <v>0</v>
      </c>
      <c r="AC30" s="80">
        <v>0</v>
      </c>
      <c r="AD30" s="80">
        <v>0</v>
      </c>
      <c r="AE30" s="80">
        <v>0</v>
      </c>
      <c r="AF30" s="81">
        <v>0</v>
      </c>
    </row>
    <row r="31" spans="1:32" ht="15" customHeight="1" x14ac:dyDescent="0.25">
      <c r="A31" s="83"/>
      <c r="B31" s="82" t="s">
        <v>195</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1"/>
    </row>
    <row r="32" spans="1:32" ht="15" customHeight="1" x14ac:dyDescent="0.25">
      <c r="A32" s="78"/>
      <c r="B32" s="79" t="s">
        <v>206</v>
      </c>
      <c r="C32" s="80">
        <v>0</v>
      </c>
      <c r="D32" s="80">
        <v>16636</v>
      </c>
      <c r="E32" s="80">
        <v>0</v>
      </c>
      <c r="F32" s="80">
        <v>0</v>
      </c>
      <c r="G32" s="80">
        <v>0</v>
      </c>
      <c r="H32" s="80">
        <v>0</v>
      </c>
      <c r="I32" s="80">
        <v>0</v>
      </c>
      <c r="J32" s="80">
        <v>0</v>
      </c>
      <c r="K32" s="80">
        <v>235259</v>
      </c>
      <c r="L32" s="80">
        <v>0</v>
      </c>
      <c r="M32" s="80">
        <v>0</v>
      </c>
      <c r="N32" s="80">
        <v>0</v>
      </c>
      <c r="O32" s="80">
        <v>0</v>
      </c>
      <c r="P32" s="80">
        <v>0</v>
      </c>
      <c r="Q32" s="80">
        <v>449</v>
      </c>
      <c r="R32" s="80">
        <v>2370.27</v>
      </c>
      <c r="S32" s="80">
        <v>0</v>
      </c>
      <c r="T32" s="80">
        <v>0</v>
      </c>
      <c r="U32" s="80">
        <v>0</v>
      </c>
      <c r="V32" s="80">
        <v>0</v>
      </c>
      <c r="W32" s="80">
        <v>5.0179999999999998</v>
      </c>
      <c r="X32" s="80">
        <v>0</v>
      </c>
      <c r="Y32" s="80">
        <v>0</v>
      </c>
      <c r="Z32" s="80">
        <v>0</v>
      </c>
      <c r="AA32" s="80">
        <v>0</v>
      </c>
      <c r="AB32" s="80">
        <v>0</v>
      </c>
      <c r="AC32" s="80">
        <v>0</v>
      </c>
      <c r="AD32" s="80">
        <v>0</v>
      </c>
      <c r="AE32" s="80">
        <v>0</v>
      </c>
      <c r="AF32" s="81">
        <v>0</v>
      </c>
    </row>
    <row r="33" spans="1:32" ht="15" customHeight="1" x14ac:dyDescent="0.25">
      <c r="A33" s="78"/>
      <c r="B33" s="82" t="s">
        <v>197</v>
      </c>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1"/>
    </row>
    <row r="34" spans="1:32" ht="15" customHeight="1" x14ac:dyDescent="0.25">
      <c r="A34" s="78"/>
      <c r="B34" s="79" t="s">
        <v>207</v>
      </c>
      <c r="C34" s="80">
        <v>19054</v>
      </c>
      <c r="D34" s="80">
        <v>0</v>
      </c>
      <c r="E34" s="80">
        <v>0</v>
      </c>
      <c r="F34" s="80">
        <v>0</v>
      </c>
      <c r="G34" s="80">
        <v>0</v>
      </c>
      <c r="H34" s="80">
        <v>0</v>
      </c>
      <c r="I34" s="80">
        <v>0</v>
      </c>
      <c r="J34" s="80">
        <v>0</v>
      </c>
      <c r="K34" s="80">
        <v>1510486</v>
      </c>
      <c r="L34" s="80">
        <v>0</v>
      </c>
      <c r="M34" s="80">
        <v>0</v>
      </c>
      <c r="N34" s="80">
        <v>0</v>
      </c>
      <c r="O34" s="80">
        <v>0</v>
      </c>
      <c r="P34" s="80">
        <v>0</v>
      </c>
      <c r="Q34" s="80">
        <v>180482</v>
      </c>
      <c r="R34" s="80">
        <v>66188.36</v>
      </c>
      <c r="S34" s="80">
        <v>0</v>
      </c>
      <c r="T34" s="80">
        <v>0</v>
      </c>
      <c r="U34" s="80">
        <v>0</v>
      </c>
      <c r="V34" s="80">
        <v>0</v>
      </c>
      <c r="W34" s="80">
        <v>622049.848</v>
      </c>
      <c r="X34" s="80">
        <v>0</v>
      </c>
      <c r="Y34" s="80">
        <v>0</v>
      </c>
      <c r="Z34" s="80">
        <v>0</v>
      </c>
      <c r="AA34" s="80">
        <v>0</v>
      </c>
      <c r="AB34" s="80">
        <v>0</v>
      </c>
      <c r="AC34" s="80">
        <v>0</v>
      </c>
      <c r="AD34" s="80">
        <v>0</v>
      </c>
      <c r="AE34" s="80">
        <v>0</v>
      </c>
      <c r="AF34" s="81">
        <v>0</v>
      </c>
    </row>
    <row r="35" spans="1:32" ht="15" customHeight="1" x14ac:dyDescent="0.25">
      <c r="A35" s="78"/>
      <c r="B35" s="82" t="s">
        <v>199</v>
      </c>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1"/>
    </row>
    <row r="36" spans="1:32" s="1" customFormat="1" ht="15" customHeight="1" x14ac:dyDescent="0.25">
      <c r="A36" s="7" t="s">
        <v>13</v>
      </c>
      <c r="B36" s="10" t="s">
        <v>208</v>
      </c>
      <c r="C36" s="75">
        <v>740664</v>
      </c>
      <c r="D36" s="75">
        <v>13982160</v>
      </c>
      <c r="E36" s="75">
        <v>41667</v>
      </c>
      <c r="F36" s="75">
        <v>111806</v>
      </c>
      <c r="G36" s="75">
        <v>11255868</v>
      </c>
      <c r="H36" s="75">
        <v>184047</v>
      </c>
      <c r="I36" s="75">
        <v>2034</v>
      </c>
      <c r="J36" s="75">
        <v>874881</v>
      </c>
      <c r="K36" s="75">
        <v>5949475</v>
      </c>
      <c r="L36" s="75">
        <v>493839</v>
      </c>
      <c r="M36" s="75">
        <v>20493</v>
      </c>
      <c r="N36" s="75">
        <v>25942</v>
      </c>
      <c r="O36" s="75">
        <v>664010</v>
      </c>
      <c r="P36" s="75">
        <v>245201.606</v>
      </c>
      <c r="Q36" s="75">
        <v>4221287</v>
      </c>
      <c r="R36" s="75">
        <v>53092.14</v>
      </c>
      <c r="S36" s="75">
        <v>54492</v>
      </c>
      <c r="T36" s="75">
        <v>3780437.2763299998</v>
      </c>
      <c r="U36" s="75">
        <v>8942286.5491399989</v>
      </c>
      <c r="V36" s="75">
        <v>89626</v>
      </c>
      <c r="W36" s="75">
        <v>17696749.328000002</v>
      </c>
      <c r="X36" s="75">
        <v>665850</v>
      </c>
      <c r="Y36" s="75">
        <v>48505</v>
      </c>
      <c r="Z36" s="75">
        <v>1704136</v>
      </c>
      <c r="AA36" s="75">
        <v>0</v>
      </c>
      <c r="AB36" s="75">
        <v>5236488.0690899994</v>
      </c>
      <c r="AC36" s="75">
        <v>64109</v>
      </c>
      <c r="AD36" s="75">
        <v>328559.55038000003</v>
      </c>
      <c r="AE36" s="75">
        <v>334478.717</v>
      </c>
      <c r="AF36" s="76">
        <v>0</v>
      </c>
    </row>
    <row r="37" spans="1:32" s="1" customFormat="1" ht="15" customHeight="1" x14ac:dyDescent="0.25">
      <c r="A37" s="7"/>
      <c r="B37" s="12" t="s">
        <v>209</v>
      </c>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6"/>
    </row>
    <row r="38" spans="1:32" ht="15" customHeight="1" x14ac:dyDescent="0.25">
      <c r="A38" s="7"/>
      <c r="B38" s="79" t="s">
        <v>210</v>
      </c>
      <c r="C38" s="80">
        <v>533263</v>
      </c>
      <c r="D38" s="80">
        <v>6211950</v>
      </c>
      <c r="E38" s="80">
        <v>4231</v>
      </c>
      <c r="F38" s="80">
        <v>36154</v>
      </c>
      <c r="G38" s="80">
        <v>3682828</v>
      </c>
      <c r="H38" s="80">
        <v>182790</v>
      </c>
      <c r="I38" s="80">
        <v>286</v>
      </c>
      <c r="J38" s="80">
        <v>571943</v>
      </c>
      <c r="K38" s="80">
        <v>1042198</v>
      </c>
      <c r="L38" s="80">
        <v>418577</v>
      </c>
      <c r="M38" s="80">
        <v>1028</v>
      </c>
      <c r="N38" s="80">
        <v>1609</v>
      </c>
      <c r="O38" s="80">
        <v>485836</v>
      </c>
      <c r="P38" s="80">
        <v>111666</v>
      </c>
      <c r="Q38" s="80">
        <v>1335919</v>
      </c>
      <c r="R38" s="80">
        <v>334.39</v>
      </c>
      <c r="S38" s="80">
        <v>86</v>
      </c>
      <c r="T38" s="80">
        <v>2605538.4992399998</v>
      </c>
      <c r="U38" s="80">
        <v>3084625.6776999999</v>
      </c>
      <c r="V38" s="80">
        <v>0</v>
      </c>
      <c r="W38" s="80">
        <v>7164302.6730000004</v>
      </c>
      <c r="X38" s="80">
        <v>544828</v>
      </c>
      <c r="Y38" s="80">
        <v>43352</v>
      </c>
      <c r="Z38" s="80">
        <v>564912</v>
      </c>
      <c r="AA38" s="80">
        <v>0</v>
      </c>
      <c r="AB38" s="80">
        <v>3684057.3852499998</v>
      </c>
      <c r="AC38" s="80">
        <v>365</v>
      </c>
      <c r="AD38" s="80">
        <v>0</v>
      </c>
      <c r="AE38" s="80">
        <v>7700</v>
      </c>
      <c r="AF38" s="81">
        <v>0</v>
      </c>
    </row>
    <row r="39" spans="1:32" ht="15" customHeight="1" x14ac:dyDescent="0.25">
      <c r="A39" s="7"/>
      <c r="B39" s="82" t="s">
        <v>193</v>
      </c>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1"/>
    </row>
    <row r="40" spans="1:32" ht="15" customHeight="1" x14ac:dyDescent="0.25">
      <c r="A40" s="7"/>
      <c r="B40" s="79" t="s">
        <v>211</v>
      </c>
      <c r="C40" s="80">
        <v>199530</v>
      </c>
      <c r="D40" s="80">
        <v>7447422</v>
      </c>
      <c r="E40" s="80">
        <v>0</v>
      </c>
      <c r="F40" s="80">
        <v>63989</v>
      </c>
      <c r="G40" s="80">
        <v>5810328</v>
      </c>
      <c r="H40" s="80">
        <v>0</v>
      </c>
      <c r="I40" s="80">
        <v>1500</v>
      </c>
      <c r="J40" s="80">
        <v>288092</v>
      </c>
      <c r="K40" s="80">
        <v>2945608</v>
      </c>
      <c r="L40" s="80">
        <v>42794</v>
      </c>
      <c r="M40" s="80">
        <v>12419</v>
      </c>
      <c r="N40" s="80">
        <v>23773</v>
      </c>
      <c r="O40" s="80">
        <v>182883</v>
      </c>
      <c r="P40" s="80">
        <v>125996</v>
      </c>
      <c r="Q40" s="80">
        <v>2655848</v>
      </c>
      <c r="R40" s="80">
        <v>206.08</v>
      </c>
      <c r="S40" s="80">
        <v>51632</v>
      </c>
      <c r="T40" s="80">
        <v>755393.27135000017</v>
      </c>
      <c r="U40" s="80">
        <v>4507540.2756499993</v>
      </c>
      <c r="V40" s="80">
        <v>0</v>
      </c>
      <c r="W40" s="80">
        <v>9286950.2280000001</v>
      </c>
      <c r="X40" s="80">
        <v>74368</v>
      </c>
      <c r="Y40" s="80">
        <v>0</v>
      </c>
      <c r="Z40" s="80">
        <v>1138547</v>
      </c>
      <c r="AA40" s="80">
        <v>0</v>
      </c>
      <c r="AB40" s="80">
        <v>1213527.6460899999</v>
      </c>
      <c r="AC40" s="80">
        <v>62317</v>
      </c>
      <c r="AD40" s="80">
        <v>0</v>
      </c>
      <c r="AE40" s="80">
        <v>327991.25</v>
      </c>
      <c r="AF40" s="81">
        <v>0</v>
      </c>
    </row>
    <row r="41" spans="1:32" ht="15" customHeight="1" x14ac:dyDescent="0.25">
      <c r="A41" s="7"/>
      <c r="B41" s="82" t="s">
        <v>195</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1"/>
    </row>
    <row r="42" spans="1:32" ht="15" customHeight="1" x14ac:dyDescent="0.25">
      <c r="A42" s="7"/>
      <c r="B42" s="79" t="s">
        <v>212</v>
      </c>
      <c r="C42" s="80">
        <v>7871</v>
      </c>
      <c r="D42" s="80">
        <v>100819</v>
      </c>
      <c r="E42" s="80">
        <v>950</v>
      </c>
      <c r="F42" s="80">
        <v>4403</v>
      </c>
      <c r="G42" s="80">
        <v>2081457</v>
      </c>
      <c r="H42" s="80">
        <v>1286</v>
      </c>
      <c r="I42" s="80">
        <v>248</v>
      </c>
      <c r="J42" s="80">
        <v>14846</v>
      </c>
      <c r="K42" s="80">
        <v>823873</v>
      </c>
      <c r="L42" s="80">
        <v>2215</v>
      </c>
      <c r="M42" s="80">
        <v>7108</v>
      </c>
      <c r="N42" s="80">
        <v>560</v>
      </c>
      <c r="O42" s="80">
        <v>24</v>
      </c>
      <c r="P42" s="80">
        <v>15318</v>
      </c>
      <c r="Q42" s="80">
        <v>30602</v>
      </c>
      <c r="R42" s="80">
        <v>63093.719999999994</v>
      </c>
      <c r="S42" s="80">
        <v>0</v>
      </c>
      <c r="T42" s="80">
        <v>459854.29073999997</v>
      </c>
      <c r="U42" s="80">
        <v>32306.425969999997</v>
      </c>
      <c r="V42" s="80">
        <v>0</v>
      </c>
      <c r="W42" s="80">
        <v>93541.870999999999</v>
      </c>
      <c r="X42" s="80">
        <v>22804</v>
      </c>
      <c r="Y42" s="80">
        <v>5767</v>
      </c>
      <c r="Z42" s="80">
        <v>3131</v>
      </c>
      <c r="AA42" s="80">
        <v>0</v>
      </c>
      <c r="AB42" s="80">
        <v>417816.01786000002</v>
      </c>
      <c r="AC42" s="80">
        <v>1427</v>
      </c>
      <c r="AD42" s="80">
        <v>0</v>
      </c>
      <c r="AE42" s="80">
        <v>0</v>
      </c>
      <c r="AF42" s="81">
        <v>0</v>
      </c>
    </row>
    <row r="43" spans="1:32" ht="15" customHeight="1" x14ac:dyDescent="0.25">
      <c r="A43" s="7"/>
      <c r="B43" s="82" t="s">
        <v>197</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1"/>
    </row>
    <row r="44" spans="1:32" ht="15" customHeight="1" x14ac:dyDescent="0.25">
      <c r="A44" s="7"/>
      <c r="B44" s="79" t="s">
        <v>213</v>
      </c>
      <c r="C44" s="80">
        <v>0</v>
      </c>
      <c r="D44" s="80">
        <v>296928</v>
      </c>
      <c r="E44" s="80">
        <v>36927</v>
      </c>
      <c r="F44" s="80">
        <v>7301</v>
      </c>
      <c r="G44" s="80">
        <v>4925</v>
      </c>
      <c r="H44" s="80">
        <v>0</v>
      </c>
      <c r="I44" s="80">
        <v>0</v>
      </c>
      <c r="J44" s="80">
        <v>0</v>
      </c>
      <c r="K44" s="80">
        <v>1469574</v>
      </c>
      <c r="L44" s="80">
        <v>38742</v>
      </c>
      <c r="M44" s="80">
        <v>0</v>
      </c>
      <c r="N44" s="80">
        <v>167</v>
      </c>
      <c r="O44" s="80">
        <v>0</v>
      </c>
      <c r="P44" s="80">
        <v>0</v>
      </c>
      <c r="Q44" s="80">
        <v>344953</v>
      </c>
      <c r="R44" s="80">
        <v>10833.400000000001</v>
      </c>
      <c r="S44" s="80">
        <v>3854</v>
      </c>
      <c r="T44" s="80">
        <v>0</v>
      </c>
      <c r="U44" s="80">
        <v>1395493.2135900001</v>
      </c>
      <c r="V44" s="80">
        <v>91799</v>
      </c>
      <c r="W44" s="80">
        <v>1456870.429</v>
      </c>
      <c r="X44" s="80">
        <v>25665</v>
      </c>
      <c r="Y44" s="80">
        <v>0</v>
      </c>
      <c r="Z44" s="80">
        <v>0</v>
      </c>
      <c r="AA44" s="80">
        <v>0</v>
      </c>
      <c r="AB44" s="80">
        <v>0</v>
      </c>
      <c r="AC44" s="80">
        <v>0</v>
      </c>
      <c r="AD44" s="80">
        <v>0</v>
      </c>
      <c r="AE44" s="80">
        <v>0</v>
      </c>
      <c r="AF44" s="81">
        <v>0</v>
      </c>
    </row>
    <row r="45" spans="1:32" ht="15" customHeight="1" x14ac:dyDescent="0.25">
      <c r="A45" s="7"/>
      <c r="B45" s="82" t="s">
        <v>199</v>
      </c>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1"/>
    </row>
    <row r="46" spans="1:32" ht="15" customHeight="1" x14ac:dyDescent="0.25">
      <c r="A46" s="7"/>
      <c r="B46" s="79" t="s">
        <v>214</v>
      </c>
      <c r="C46" s="80">
        <v>0</v>
      </c>
      <c r="D46" s="80">
        <v>-74959</v>
      </c>
      <c r="E46" s="80">
        <v>-441</v>
      </c>
      <c r="F46" s="80">
        <v>-41</v>
      </c>
      <c r="G46" s="80">
        <v>-323670</v>
      </c>
      <c r="H46" s="80">
        <v>-29</v>
      </c>
      <c r="I46" s="80">
        <v>0</v>
      </c>
      <c r="J46" s="80">
        <v>0</v>
      </c>
      <c r="K46" s="80">
        <v>-331778</v>
      </c>
      <c r="L46" s="80">
        <v>-8489</v>
      </c>
      <c r="M46" s="80">
        <v>-62</v>
      </c>
      <c r="N46" s="80">
        <v>-167</v>
      </c>
      <c r="O46" s="80">
        <v>-4733</v>
      </c>
      <c r="P46" s="80">
        <v>-7778.3940000000002</v>
      </c>
      <c r="Q46" s="80">
        <v>-146035</v>
      </c>
      <c r="R46" s="80">
        <v>-21375.45</v>
      </c>
      <c r="S46" s="80">
        <v>-1080</v>
      </c>
      <c r="T46" s="80">
        <v>-40348.785000000003</v>
      </c>
      <c r="U46" s="80">
        <v>-77679.043770000004</v>
      </c>
      <c r="V46" s="80">
        <v>-2173</v>
      </c>
      <c r="W46" s="80">
        <v>-304915.87300000002</v>
      </c>
      <c r="X46" s="80">
        <v>-1815</v>
      </c>
      <c r="Y46" s="80">
        <v>-614</v>
      </c>
      <c r="Z46" s="80">
        <v>-2454</v>
      </c>
      <c r="AA46" s="80">
        <v>0</v>
      </c>
      <c r="AB46" s="80">
        <v>-78912.980110000004</v>
      </c>
      <c r="AC46" s="80">
        <v>0</v>
      </c>
      <c r="AD46" s="80">
        <v>0</v>
      </c>
      <c r="AE46" s="80">
        <v>-1212.5329999999999</v>
      </c>
      <c r="AF46" s="81">
        <v>0</v>
      </c>
    </row>
    <row r="47" spans="1:32" ht="15" customHeight="1" x14ac:dyDescent="0.25">
      <c r="A47" s="7"/>
      <c r="B47" s="82" t="s">
        <v>215</v>
      </c>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1"/>
    </row>
    <row r="48" spans="1:32" s="1" customFormat="1" ht="15" customHeight="1" x14ac:dyDescent="0.25">
      <c r="A48" s="7" t="s">
        <v>14</v>
      </c>
      <c r="B48" s="10" t="s">
        <v>216</v>
      </c>
      <c r="C48" s="75">
        <v>1355943</v>
      </c>
      <c r="D48" s="75">
        <v>1054482</v>
      </c>
      <c r="E48" s="75">
        <v>1098151</v>
      </c>
      <c r="F48" s="75">
        <v>19119</v>
      </c>
      <c r="G48" s="75">
        <v>7829386</v>
      </c>
      <c r="H48" s="75">
        <v>205054</v>
      </c>
      <c r="I48" s="75">
        <v>0</v>
      </c>
      <c r="J48" s="75">
        <v>35528</v>
      </c>
      <c r="K48" s="75">
        <v>9583337</v>
      </c>
      <c r="L48" s="75">
        <v>379140</v>
      </c>
      <c r="M48" s="75">
        <v>7257</v>
      </c>
      <c r="N48" s="75">
        <v>120014</v>
      </c>
      <c r="O48" s="75">
        <v>682600</v>
      </c>
      <c r="P48" s="75">
        <v>0</v>
      </c>
      <c r="Q48" s="75">
        <v>279711</v>
      </c>
      <c r="R48" s="75">
        <v>11008.67</v>
      </c>
      <c r="S48" s="75">
        <v>74659</v>
      </c>
      <c r="T48" s="75">
        <v>31930.695399999924</v>
      </c>
      <c r="U48" s="75">
        <v>291643.63146</v>
      </c>
      <c r="V48" s="75">
        <v>0</v>
      </c>
      <c r="W48" s="75">
        <v>3818365.1020000004</v>
      </c>
      <c r="X48" s="75">
        <v>4878</v>
      </c>
      <c r="Y48" s="75">
        <v>8363</v>
      </c>
      <c r="Z48" s="75">
        <v>1268822</v>
      </c>
      <c r="AA48" s="75">
        <v>0</v>
      </c>
      <c r="AB48" s="75">
        <v>3893566.4451400004</v>
      </c>
      <c r="AC48" s="75">
        <v>82716</v>
      </c>
      <c r="AD48" s="75">
        <v>7314996.5308900001</v>
      </c>
      <c r="AE48" s="75">
        <v>144054.53700000001</v>
      </c>
      <c r="AF48" s="76">
        <v>0</v>
      </c>
    </row>
    <row r="49" spans="1:32" s="1" customFormat="1" ht="15" customHeight="1" x14ac:dyDescent="0.25">
      <c r="A49" s="7"/>
      <c r="B49" s="12" t="s">
        <v>217</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6"/>
    </row>
    <row r="50" spans="1:32" ht="15" customHeight="1" x14ac:dyDescent="0.25">
      <c r="A50" s="7"/>
      <c r="B50" s="79" t="s">
        <v>218</v>
      </c>
      <c r="C50" s="80">
        <v>0</v>
      </c>
      <c r="D50" s="80">
        <v>0</v>
      </c>
      <c r="E50" s="80">
        <v>0</v>
      </c>
      <c r="F50" s="80">
        <v>0</v>
      </c>
      <c r="G50" s="80">
        <v>0</v>
      </c>
      <c r="H50" s="80">
        <v>0</v>
      </c>
      <c r="I50" s="80">
        <v>0</v>
      </c>
      <c r="J50" s="80">
        <v>0</v>
      </c>
      <c r="K50" s="80">
        <v>0</v>
      </c>
      <c r="L50" s="80">
        <v>0</v>
      </c>
      <c r="M50" s="80">
        <v>0</v>
      </c>
      <c r="N50" s="80">
        <v>0</v>
      </c>
      <c r="O50" s="80">
        <v>0</v>
      </c>
      <c r="P50" s="80">
        <v>0</v>
      </c>
      <c r="Q50" s="80">
        <v>0</v>
      </c>
      <c r="R50" s="80">
        <v>0</v>
      </c>
      <c r="S50" s="80">
        <v>0</v>
      </c>
      <c r="T50" s="80">
        <v>0</v>
      </c>
      <c r="U50" s="80">
        <v>1.8333299999999999</v>
      </c>
      <c r="V50" s="80">
        <v>0</v>
      </c>
      <c r="W50" s="80">
        <v>320000</v>
      </c>
      <c r="X50" s="80">
        <v>0</v>
      </c>
      <c r="Y50" s="80">
        <v>0</v>
      </c>
      <c r="Z50" s="80">
        <v>0</v>
      </c>
      <c r="AA50" s="80">
        <v>0</v>
      </c>
      <c r="AB50" s="80">
        <v>0</v>
      </c>
      <c r="AC50" s="80">
        <v>22571</v>
      </c>
      <c r="AD50" s="80">
        <v>0</v>
      </c>
      <c r="AE50" s="80">
        <v>0</v>
      </c>
      <c r="AF50" s="81">
        <v>0</v>
      </c>
    </row>
    <row r="51" spans="1:32" ht="15" customHeight="1" x14ac:dyDescent="0.25">
      <c r="A51" s="7"/>
      <c r="B51" s="82" t="s">
        <v>219</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1"/>
    </row>
    <row r="52" spans="1:32" ht="15" customHeight="1" x14ac:dyDescent="0.25">
      <c r="A52" s="7"/>
      <c r="B52" s="79" t="s">
        <v>220</v>
      </c>
      <c r="C52" s="80">
        <v>586912</v>
      </c>
      <c r="D52" s="80">
        <v>258169</v>
      </c>
      <c r="E52" s="80">
        <v>1078802</v>
      </c>
      <c r="F52" s="80">
        <v>19119</v>
      </c>
      <c r="G52" s="80">
        <v>2925724</v>
      </c>
      <c r="H52" s="80">
        <v>205054</v>
      </c>
      <c r="I52" s="80">
        <v>0</v>
      </c>
      <c r="J52" s="80">
        <v>35500</v>
      </c>
      <c r="K52" s="80">
        <v>8278009</v>
      </c>
      <c r="L52" s="80">
        <v>0</v>
      </c>
      <c r="M52" s="80">
        <v>7257</v>
      </c>
      <c r="N52" s="80">
        <v>120014</v>
      </c>
      <c r="O52" s="80">
        <v>600055</v>
      </c>
      <c r="P52" s="80">
        <v>0</v>
      </c>
      <c r="Q52" s="80">
        <v>19251</v>
      </c>
      <c r="R52" s="80">
        <v>0</v>
      </c>
      <c r="S52" s="80">
        <v>0</v>
      </c>
      <c r="T52" s="80">
        <v>24913.141309999926</v>
      </c>
      <c r="U52" s="80">
        <v>11125.17728</v>
      </c>
      <c r="V52" s="80">
        <v>0</v>
      </c>
      <c r="W52" s="80">
        <v>167501.85699999999</v>
      </c>
      <c r="X52" s="80">
        <v>2280</v>
      </c>
      <c r="Y52" s="80">
        <v>1015</v>
      </c>
      <c r="Z52" s="80">
        <v>190943</v>
      </c>
      <c r="AA52" s="80">
        <v>0</v>
      </c>
      <c r="AB52" s="80">
        <v>1269559.72902</v>
      </c>
      <c r="AC52" s="80">
        <v>23695</v>
      </c>
      <c r="AD52" s="80">
        <v>0</v>
      </c>
      <c r="AE52" s="80">
        <v>0</v>
      </c>
      <c r="AF52" s="81">
        <v>0</v>
      </c>
    </row>
    <row r="53" spans="1:32" ht="15" customHeight="1" x14ac:dyDescent="0.25">
      <c r="A53" s="7"/>
      <c r="B53" s="82" t="s">
        <v>153</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1"/>
    </row>
    <row r="54" spans="1:32" ht="15" customHeight="1" x14ac:dyDescent="0.25">
      <c r="A54" s="7"/>
      <c r="B54" s="79" t="s">
        <v>221</v>
      </c>
      <c r="C54" s="80">
        <v>690540</v>
      </c>
      <c r="D54" s="80">
        <v>59144</v>
      </c>
      <c r="E54" s="80">
        <v>0</v>
      </c>
      <c r="F54" s="80">
        <v>0</v>
      </c>
      <c r="G54" s="80">
        <v>4280351</v>
      </c>
      <c r="H54" s="80">
        <v>0</v>
      </c>
      <c r="I54" s="80">
        <v>0</v>
      </c>
      <c r="J54" s="80">
        <v>28</v>
      </c>
      <c r="K54" s="80">
        <v>384671</v>
      </c>
      <c r="L54" s="80">
        <v>0</v>
      </c>
      <c r="M54" s="80">
        <v>0</v>
      </c>
      <c r="N54" s="80">
        <v>0</v>
      </c>
      <c r="O54" s="80">
        <v>0</v>
      </c>
      <c r="P54" s="80">
        <v>0</v>
      </c>
      <c r="Q54" s="80">
        <v>231901</v>
      </c>
      <c r="R54" s="80">
        <v>11008.67</v>
      </c>
      <c r="S54" s="80">
        <v>0</v>
      </c>
      <c r="T54" s="80">
        <v>7014.0388099999973</v>
      </c>
      <c r="U54" s="80">
        <v>44500.432639999999</v>
      </c>
      <c r="V54" s="80">
        <v>0</v>
      </c>
      <c r="W54" s="80">
        <v>2178620.0490000001</v>
      </c>
      <c r="X54" s="80">
        <v>0</v>
      </c>
      <c r="Y54" s="80">
        <v>7327</v>
      </c>
      <c r="Z54" s="80">
        <v>192</v>
      </c>
      <c r="AA54" s="80">
        <v>0</v>
      </c>
      <c r="AB54" s="80">
        <v>36521.758540000003</v>
      </c>
      <c r="AC54" s="80">
        <v>0</v>
      </c>
      <c r="AD54" s="80">
        <v>0</v>
      </c>
      <c r="AE54" s="80">
        <v>135896.288</v>
      </c>
      <c r="AF54" s="81">
        <v>0</v>
      </c>
    </row>
    <row r="55" spans="1:32" ht="15" customHeight="1" x14ac:dyDescent="0.25">
      <c r="A55" s="7"/>
      <c r="B55" s="82" t="s">
        <v>222</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1"/>
    </row>
    <row r="56" spans="1:32" ht="15" customHeight="1" x14ac:dyDescent="0.25">
      <c r="A56" s="7"/>
      <c r="B56" s="79" t="s">
        <v>223</v>
      </c>
      <c r="C56" s="80">
        <v>78491</v>
      </c>
      <c r="D56" s="80">
        <v>703887</v>
      </c>
      <c r="E56" s="80">
        <v>19352</v>
      </c>
      <c r="F56" s="80">
        <v>0</v>
      </c>
      <c r="G56" s="80">
        <v>634111</v>
      </c>
      <c r="H56" s="80">
        <v>0</v>
      </c>
      <c r="I56" s="80">
        <v>0</v>
      </c>
      <c r="J56" s="80">
        <v>0</v>
      </c>
      <c r="K56" s="80">
        <v>920689</v>
      </c>
      <c r="L56" s="80">
        <v>57809</v>
      </c>
      <c r="M56" s="80">
        <v>0</v>
      </c>
      <c r="N56" s="80">
        <v>0</v>
      </c>
      <c r="O56" s="80">
        <v>54338</v>
      </c>
      <c r="P56" s="80">
        <v>0</v>
      </c>
      <c r="Q56" s="80">
        <v>10722</v>
      </c>
      <c r="R56" s="80">
        <v>0</v>
      </c>
      <c r="S56" s="80">
        <v>74659</v>
      </c>
      <c r="T56" s="80">
        <v>3.515280000000006</v>
      </c>
      <c r="U56" s="80">
        <v>236826.03512000002</v>
      </c>
      <c r="V56" s="80">
        <v>0</v>
      </c>
      <c r="W56" s="80">
        <v>1065793.817</v>
      </c>
      <c r="X56" s="80">
        <v>2598</v>
      </c>
      <c r="Y56" s="80">
        <v>21</v>
      </c>
      <c r="Z56" s="80">
        <v>73895</v>
      </c>
      <c r="AA56" s="80">
        <v>0</v>
      </c>
      <c r="AB56" s="80">
        <v>2587484.9575800006</v>
      </c>
      <c r="AC56" s="80">
        <v>36450</v>
      </c>
      <c r="AD56" s="80">
        <v>0</v>
      </c>
      <c r="AE56" s="80">
        <v>8158.2489999999998</v>
      </c>
      <c r="AF56" s="81">
        <v>0</v>
      </c>
    </row>
    <row r="57" spans="1:32" ht="15" customHeight="1" x14ac:dyDescent="0.25">
      <c r="A57" s="7"/>
      <c r="B57" s="82" t="s">
        <v>224</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1"/>
    </row>
    <row r="58" spans="1:32" ht="15" customHeight="1" x14ac:dyDescent="0.25">
      <c r="A58" s="7"/>
      <c r="B58" s="79" t="s">
        <v>225</v>
      </c>
      <c r="C58" s="80">
        <v>0</v>
      </c>
      <c r="D58" s="80">
        <v>33551</v>
      </c>
      <c r="E58" s="80">
        <v>0</v>
      </c>
      <c r="F58" s="80">
        <v>0</v>
      </c>
      <c r="G58" s="80">
        <v>0</v>
      </c>
      <c r="H58" s="80">
        <v>0</v>
      </c>
      <c r="I58" s="80">
        <v>0</v>
      </c>
      <c r="J58" s="80">
        <v>0</v>
      </c>
      <c r="K58" s="80">
        <v>0</v>
      </c>
      <c r="L58" s="80">
        <v>321569</v>
      </c>
      <c r="M58" s="80">
        <v>0</v>
      </c>
      <c r="N58" s="80">
        <v>0</v>
      </c>
      <c r="O58" s="80">
        <v>28207</v>
      </c>
      <c r="P58" s="80">
        <v>0</v>
      </c>
      <c r="Q58" s="80">
        <v>17874</v>
      </c>
      <c r="R58" s="80">
        <v>0</v>
      </c>
      <c r="S58" s="80">
        <v>0</v>
      </c>
      <c r="T58" s="80">
        <v>0</v>
      </c>
      <c r="U58" s="80">
        <v>0</v>
      </c>
      <c r="V58" s="80">
        <v>0</v>
      </c>
      <c r="W58" s="80">
        <v>100178.75</v>
      </c>
      <c r="X58" s="80">
        <v>0</v>
      </c>
      <c r="Y58" s="80">
        <v>0</v>
      </c>
      <c r="Z58" s="80">
        <v>1003792</v>
      </c>
      <c r="AA58" s="80">
        <v>0</v>
      </c>
      <c r="AB58" s="80">
        <v>0</v>
      </c>
      <c r="AC58" s="80">
        <v>0</v>
      </c>
      <c r="AD58" s="80">
        <v>0</v>
      </c>
      <c r="AE58" s="80">
        <v>0</v>
      </c>
      <c r="AF58" s="81">
        <v>0</v>
      </c>
    </row>
    <row r="59" spans="1:32" ht="15" customHeight="1" x14ac:dyDescent="0.25">
      <c r="A59" s="7"/>
      <c r="B59" s="82" t="s">
        <v>226</v>
      </c>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1"/>
    </row>
    <row r="60" spans="1:32" ht="15" customHeight="1" x14ac:dyDescent="0.25">
      <c r="A60" s="7"/>
      <c r="B60" s="79" t="s">
        <v>227</v>
      </c>
      <c r="C60" s="80">
        <v>0</v>
      </c>
      <c r="D60" s="80">
        <v>-269</v>
      </c>
      <c r="E60" s="80">
        <v>-3</v>
      </c>
      <c r="F60" s="80">
        <v>0</v>
      </c>
      <c r="G60" s="80">
        <v>-10800</v>
      </c>
      <c r="H60" s="80">
        <v>0</v>
      </c>
      <c r="I60" s="80">
        <v>0</v>
      </c>
      <c r="J60" s="80">
        <v>0</v>
      </c>
      <c r="K60" s="80">
        <v>-32</v>
      </c>
      <c r="L60" s="80">
        <v>-238</v>
      </c>
      <c r="M60" s="80">
        <v>0</v>
      </c>
      <c r="N60" s="80">
        <v>0</v>
      </c>
      <c r="O60" s="80">
        <v>0</v>
      </c>
      <c r="P60" s="80">
        <v>0</v>
      </c>
      <c r="Q60" s="80">
        <v>-37</v>
      </c>
      <c r="R60" s="80">
        <v>0</v>
      </c>
      <c r="S60" s="80">
        <v>0</v>
      </c>
      <c r="T60" s="80">
        <v>0</v>
      </c>
      <c r="U60" s="80">
        <v>-809.84690999999998</v>
      </c>
      <c r="V60" s="80">
        <v>0</v>
      </c>
      <c r="W60" s="80">
        <v>-13729.370999999999</v>
      </c>
      <c r="X60" s="80">
        <v>0</v>
      </c>
      <c r="Y60" s="80">
        <v>0</v>
      </c>
      <c r="Z60" s="80">
        <v>0</v>
      </c>
      <c r="AA60" s="80">
        <v>0</v>
      </c>
      <c r="AB60" s="80">
        <v>0</v>
      </c>
      <c r="AC60" s="80">
        <v>0</v>
      </c>
      <c r="AD60" s="80">
        <v>0</v>
      </c>
      <c r="AE60" s="80">
        <v>0</v>
      </c>
      <c r="AF60" s="81">
        <v>0</v>
      </c>
    </row>
    <row r="61" spans="1:32" ht="15" customHeight="1" x14ac:dyDescent="0.25">
      <c r="A61" s="7"/>
      <c r="B61" s="82" t="s">
        <v>215</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1"/>
    </row>
    <row r="62" spans="1:32" s="1" customFormat="1" ht="15" customHeight="1" x14ac:dyDescent="0.25">
      <c r="A62" s="7" t="s">
        <v>15</v>
      </c>
      <c r="B62" s="10" t="s">
        <v>228</v>
      </c>
      <c r="C62" s="75">
        <v>3014843</v>
      </c>
      <c r="D62" s="75">
        <v>23199771</v>
      </c>
      <c r="E62" s="75">
        <v>82330</v>
      </c>
      <c r="F62" s="75">
        <v>39047</v>
      </c>
      <c r="G62" s="75">
        <v>40298300</v>
      </c>
      <c r="H62" s="75">
        <v>15432</v>
      </c>
      <c r="I62" s="75">
        <v>1776202</v>
      </c>
      <c r="J62" s="75">
        <v>196950</v>
      </c>
      <c r="K62" s="75">
        <v>35872194</v>
      </c>
      <c r="L62" s="75">
        <v>666768</v>
      </c>
      <c r="M62" s="75">
        <v>368365</v>
      </c>
      <c r="N62" s="75">
        <v>159615</v>
      </c>
      <c r="O62" s="75">
        <v>191147</v>
      </c>
      <c r="P62" s="75">
        <v>224209</v>
      </c>
      <c r="Q62" s="75">
        <v>7205286</v>
      </c>
      <c r="R62" s="75">
        <v>342584.11000000004</v>
      </c>
      <c r="S62" s="75">
        <v>422134</v>
      </c>
      <c r="T62" s="75">
        <v>7491909.4553599991</v>
      </c>
      <c r="U62" s="75">
        <v>15139969.45307</v>
      </c>
      <c r="V62" s="75">
        <v>96768</v>
      </c>
      <c r="W62" s="75">
        <v>59557428.434</v>
      </c>
      <c r="X62" s="75">
        <v>570953</v>
      </c>
      <c r="Y62" s="75">
        <v>5010275</v>
      </c>
      <c r="Z62" s="75">
        <v>5249456</v>
      </c>
      <c r="AA62" s="75">
        <v>853760.15215999982</v>
      </c>
      <c r="AB62" s="75">
        <v>26216987.551509999</v>
      </c>
      <c r="AC62" s="75">
        <v>619615</v>
      </c>
      <c r="AD62" s="75">
        <v>7156445.7614500001</v>
      </c>
      <c r="AE62" s="75">
        <v>361390.16800000006</v>
      </c>
      <c r="AF62" s="76">
        <v>0</v>
      </c>
    </row>
    <row r="63" spans="1:32" s="1" customFormat="1" ht="15" customHeight="1" x14ac:dyDescent="0.25">
      <c r="A63" s="7"/>
      <c r="B63" s="12" t="s">
        <v>229</v>
      </c>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6"/>
    </row>
    <row r="64" spans="1:32" ht="15" customHeight="1" x14ac:dyDescent="0.25">
      <c r="A64" s="7"/>
      <c r="B64" s="79" t="s">
        <v>230</v>
      </c>
      <c r="C64" s="85">
        <v>2381507</v>
      </c>
      <c r="D64" s="85">
        <v>14623985</v>
      </c>
      <c r="E64" s="85">
        <v>82117</v>
      </c>
      <c r="F64" s="85">
        <v>39016</v>
      </c>
      <c r="G64" s="85">
        <v>35657748</v>
      </c>
      <c r="H64" s="85">
        <v>15424</v>
      </c>
      <c r="I64" s="85">
        <v>1857906</v>
      </c>
      <c r="J64" s="85">
        <v>24441</v>
      </c>
      <c r="K64" s="85">
        <v>35205729</v>
      </c>
      <c r="L64" s="85">
        <v>752756</v>
      </c>
      <c r="M64" s="85">
        <v>367670</v>
      </c>
      <c r="N64" s="85">
        <v>158446</v>
      </c>
      <c r="O64" s="85">
        <v>40561</v>
      </c>
      <c r="P64" s="85">
        <v>108193</v>
      </c>
      <c r="Q64" s="85">
        <v>4010986</v>
      </c>
      <c r="R64" s="85">
        <v>308349.91000000003</v>
      </c>
      <c r="S64" s="85">
        <v>154292</v>
      </c>
      <c r="T64" s="85">
        <v>7316938.2694999985</v>
      </c>
      <c r="U64" s="85">
        <v>11034838.09623</v>
      </c>
      <c r="V64" s="85">
        <v>96201</v>
      </c>
      <c r="W64" s="85">
        <v>49921244.112999998</v>
      </c>
      <c r="X64" s="85">
        <v>645766</v>
      </c>
      <c r="Y64" s="85">
        <v>4573993</v>
      </c>
      <c r="Z64" s="85">
        <v>4973379</v>
      </c>
      <c r="AA64" s="85">
        <v>326156.51708999986</v>
      </c>
      <c r="AB64" s="85">
        <v>21650962.82031</v>
      </c>
      <c r="AC64" s="85">
        <v>619617</v>
      </c>
      <c r="AD64" s="85">
        <v>0</v>
      </c>
      <c r="AE64" s="85">
        <v>0</v>
      </c>
      <c r="AF64" s="86">
        <v>0</v>
      </c>
    </row>
    <row r="65" spans="1:32" ht="15" customHeight="1" x14ac:dyDescent="0.25">
      <c r="A65" s="7"/>
      <c r="B65" s="82" t="s">
        <v>231</v>
      </c>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6"/>
    </row>
    <row r="66" spans="1:32" ht="15" customHeight="1" x14ac:dyDescent="0.25">
      <c r="A66" s="7"/>
      <c r="B66" s="79" t="s">
        <v>232</v>
      </c>
      <c r="C66" s="80">
        <v>0</v>
      </c>
      <c r="D66" s="80">
        <v>7737635</v>
      </c>
      <c r="E66" s="80">
        <v>0</v>
      </c>
      <c r="F66" s="80">
        <v>0</v>
      </c>
      <c r="G66" s="80">
        <v>2712290</v>
      </c>
      <c r="H66" s="80">
        <v>0</v>
      </c>
      <c r="I66" s="80">
        <v>0</v>
      </c>
      <c r="J66" s="80"/>
      <c r="K66" s="80">
        <v>576040</v>
      </c>
      <c r="L66" s="80">
        <v>0</v>
      </c>
      <c r="M66" s="80">
        <v>0</v>
      </c>
      <c r="N66" s="80">
        <v>0</v>
      </c>
      <c r="O66" s="80">
        <v>34966</v>
      </c>
      <c r="P66" s="80">
        <v>105569</v>
      </c>
      <c r="Q66" s="80">
        <v>3020876</v>
      </c>
      <c r="R66" s="80">
        <v>0</v>
      </c>
      <c r="S66" s="80">
        <v>263060</v>
      </c>
      <c r="T66" s="80">
        <v>0</v>
      </c>
      <c r="U66" s="80">
        <v>3451626.6173299998</v>
      </c>
      <c r="V66" s="80">
        <v>0</v>
      </c>
      <c r="W66" s="80">
        <v>4707950.0820000004</v>
      </c>
      <c r="X66" s="80">
        <v>0</v>
      </c>
      <c r="Y66" s="80">
        <v>0</v>
      </c>
      <c r="Z66" s="80">
        <v>0</v>
      </c>
      <c r="AA66" s="80">
        <v>525147.15241999994</v>
      </c>
      <c r="AB66" s="80">
        <v>2387636.6910600001</v>
      </c>
      <c r="AC66" s="80">
        <v>0</v>
      </c>
      <c r="AD66" s="80">
        <v>0</v>
      </c>
      <c r="AE66" s="80">
        <v>0</v>
      </c>
      <c r="AF66" s="81">
        <v>0</v>
      </c>
    </row>
    <row r="67" spans="1:32" ht="15" customHeight="1" x14ac:dyDescent="0.25">
      <c r="A67" s="7"/>
      <c r="B67" s="82" t="s">
        <v>233</v>
      </c>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1"/>
    </row>
    <row r="68" spans="1:32" ht="15" customHeight="1" x14ac:dyDescent="0.25">
      <c r="A68" s="7"/>
      <c r="B68" s="79" t="s">
        <v>234</v>
      </c>
      <c r="C68" s="80">
        <v>677216</v>
      </c>
      <c r="D68" s="80">
        <v>625622</v>
      </c>
      <c r="E68" s="80">
        <v>0</v>
      </c>
      <c r="F68" s="80">
        <v>0</v>
      </c>
      <c r="G68" s="80">
        <v>2318003</v>
      </c>
      <c r="H68" s="80">
        <v>0</v>
      </c>
      <c r="I68" s="80">
        <v>0</v>
      </c>
      <c r="J68" s="80">
        <v>172504</v>
      </c>
      <c r="K68" s="80">
        <v>0</v>
      </c>
      <c r="L68" s="80">
        <v>0</v>
      </c>
      <c r="M68" s="80">
        <v>0</v>
      </c>
      <c r="N68" s="80">
        <v>0</v>
      </c>
      <c r="O68" s="80">
        <v>112951</v>
      </c>
      <c r="P68" s="80">
        <v>9461</v>
      </c>
      <c r="Q68" s="80">
        <v>169345</v>
      </c>
      <c r="R68" s="80">
        <v>14686.55</v>
      </c>
      <c r="S68" s="80">
        <v>0</v>
      </c>
      <c r="T68" s="80">
        <v>224183.14816000004</v>
      </c>
      <c r="U68" s="80">
        <v>752305.87826999987</v>
      </c>
      <c r="V68" s="80">
        <v>0</v>
      </c>
      <c r="W68" s="80">
        <v>4917712.5999999996</v>
      </c>
      <c r="X68" s="80">
        <v>4295</v>
      </c>
      <c r="Y68" s="80">
        <v>442171</v>
      </c>
      <c r="Z68" s="80">
        <v>264148</v>
      </c>
      <c r="AA68" s="80">
        <v>0</v>
      </c>
      <c r="AB68" s="80">
        <v>1997235.7070199999</v>
      </c>
      <c r="AC68" s="80">
        <v>0</v>
      </c>
      <c r="AD68" s="80">
        <v>0</v>
      </c>
      <c r="AE68" s="80">
        <v>1263.7909999999999</v>
      </c>
      <c r="AF68" s="81">
        <v>0</v>
      </c>
    </row>
    <row r="69" spans="1:32" ht="15" customHeight="1" x14ac:dyDescent="0.25">
      <c r="A69" s="7"/>
      <c r="B69" s="82" t="s">
        <v>235</v>
      </c>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1"/>
    </row>
    <row r="70" spans="1:32" ht="15" customHeight="1" x14ac:dyDescent="0.25">
      <c r="A70" s="7"/>
      <c r="B70" s="79" t="s">
        <v>236</v>
      </c>
      <c r="C70" s="80">
        <v>116251</v>
      </c>
      <c r="D70" s="80">
        <v>944342</v>
      </c>
      <c r="E70" s="80">
        <v>930</v>
      </c>
      <c r="F70" s="80">
        <v>125</v>
      </c>
      <c r="G70" s="80">
        <v>3825376</v>
      </c>
      <c r="H70" s="80">
        <v>509</v>
      </c>
      <c r="I70" s="80">
        <v>249009</v>
      </c>
      <c r="J70" s="80">
        <v>162</v>
      </c>
      <c r="K70" s="80">
        <v>2776385</v>
      </c>
      <c r="L70" s="80">
        <v>11881</v>
      </c>
      <c r="M70" s="80">
        <v>17019</v>
      </c>
      <c r="N70" s="80">
        <v>4327</v>
      </c>
      <c r="O70" s="80">
        <v>75123</v>
      </c>
      <c r="P70" s="80">
        <v>35176</v>
      </c>
      <c r="Q70" s="80">
        <v>773014</v>
      </c>
      <c r="R70" s="80">
        <v>52465.270000000004</v>
      </c>
      <c r="S70" s="80">
        <v>248565</v>
      </c>
      <c r="T70" s="80">
        <v>657451.38749999984</v>
      </c>
      <c r="U70" s="80">
        <v>944702.31797000091</v>
      </c>
      <c r="V70" s="80">
        <v>15745</v>
      </c>
      <c r="W70" s="80">
        <v>4434247.9110000003</v>
      </c>
      <c r="X70" s="80">
        <v>45459</v>
      </c>
      <c r="Y70" s="80">
        <v>256281</v>
      </c>
      <c r="Z70" s="80">
        <v>272822</v>
      </c>
      <c r="AA70" s="80">
        <v>49573.123829999997</v>
      </c>
      <c r="AB70" s="80">
        <v>1069603.8143799994</v>
      </c>
      <c r="AC70" s="80">
        <v>0</v>
      </c>
      <c r="AD70" s="80">
        <v>0</v>
      </c>
      <c r="AE70" s="80">
        <v>48822.449000000001</v>
      </c>
      <c r="AF70" s="81">
        <v>0</v>
      </c>
    </row>
    <row r="71" spans="1:32" ht="15" customHeight="1" x14ac:dyDescent="0.25">
      <c r="A71" s="7"/>
      <c r="B71" s="82" t="s">
        <v>237</v>
      </c>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1"/>
    </row>
    <row r="72" spans="1:32" ht="15" customHeight="1" x14ac:dyDescent="0.25">
      <c r="A72" s="7"/>
      <c r="B72" s="79" t="s">
        <v>238</v>
      </c>
      <c r="C72" s="80">
        <v>-160131</v>
      </c>
      <c r="D72" s="80">
        <v>-731813</v>
      </c>
      <c r="E72" s="80">
        <v>-717</v>
      </c>
      <c r="F72" s="80">
        <v>-94</v>
      </c>
      <c r="G72" s="80">
        <v>-4215117</v>
      </c>
      <c r="H72" s="80">
        <v>-501</v>
      </c>
      <c r="I72" s="80">
        <v>-330713</v>
      </c>
      <c r="J72" s="80">
        <v>-157</v>
      </c>
      <c r="K72" s="80">
        <v>-2685960</v>
      </c>
      <c r="L72" s="80">
        <v>-97869</v>
      </c>
      <c r="M72" s="80">
        <v>-16324</v>
      </c>
      <c r="N72" s="80">
        <v>-3158</v>
      </c>
      <c r="O72" s="80">
        <v>-72454</v>
      </c>
      <c r="P72" s="80">
        <v>-34190</v>
      </c>
      <c r="Q72" s="80">
        <v>-768935</v>
      </c>
      <c r="R72" s="80">
        <v>-32917.619999999988</v>
      </c>
      <c r="S72" s="80">
        <v>-243783</v>
      </c>
      <c r="T72" s="80">
        <v>-706663.34980000008</v>
      </c>
      <c r="U72" s="80">
        <v>-1043503.4567299999</v>
      </c>
      <c r="V72" s="80">
        <v>-15178</v>
      </c>
      <c r="W72" s="80">
        <v>-4423726.2719999999</v>
      </c>
      <c r="X72" s="80">
        <v>-124567</v>
      </c>
      <c r="Y72" s="80">
        <v>-262170</v>
      </c>
      <c r="Z72" s="80">
        <v>-260893</v>
      </c>
      <c r="AA72" s="80">
        <v>-47116.641180000006</v>
      </c>
      <c r="AB72" s="80">
        <v>-888451.48126000003</v>
      </c>
      <c r="AC72" s="80">
        <v>-2</v>
      </c>
      <c r="AD72" s="80">
        <v>-736603.75896000012</v>
      </c>
      <c r="AE72" s="80">
        <v>-33372.642999999996</v>
      </c>
      <c r="AF72" s="81">
        <v>0</v>
      </c>
    </row>
    <row r="73" spans="1:32" ht="15" customHeight="1" x14ac:dyDescent="0.25">
      <c r="A73" s="7"/>
      <c r="B73" s="82" t="s">
        <v>42</v>
      </c>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1"/>
    </row>
    <row r="74" spans="1:32" s="1" customFormat="1" ht="15" customHeight="1" x14ac:dyDescent="0.25">
      <c r="A74" s="7" t="s">
        <v>16</v>
      </c>
      <c r="B74" s="10" t="s">
        <v>239</v>
      </c>
      <c r="C74" s="75">
        <v>18701</v>
      </c>
      <c r="D74" s="75">
        <v>0</v>
      </c>
      <c r="E74" s="75">
        <v>0</v>
      </c>
      <c r="F74" s="75">
        <v>0</v>
      </c>
      <c r="G74" s="75">
        <v>3110330</v>
      </c>
      <c r="H74" s="75">
        <v>0</v>
      </c>
      <c r="I74" s="75">
        <v>4325884</v>
      </c>
      <c r="J74" s="75">
        <v>0</v>
      </c>
      <c r="K74" s="75">
        <v>1152456</v>
      </c>
      <c r="L74" s="75">
        <v>35075</v>
      </c>
      <c r="M74" s="75">
        <v>0</v>
      </c>
      <c r="N74" s="75">
        <v>0</v>
      </c>
      <c r="O74" s="75">
        <v>0</v>
      </c>
      <c r="P74" s="75">
        <v>63787</v>
      </c>
      <c r="Q74" s="75">
        <v>12081</v>
      </c>
      <c r="R74" s="75">
        <v>0</v>
      </c>
      <c r="S74" s="75">
        <v>0</v>
      </c>
      <c r="T74" s="75">
        <v>127370.36292999999</v>
      </c>
      <c r="U74" s="75">
        <v>17226.540509999999</v>
      </c>
      <c r="V74" s="75">
        <v>0</v>
      </c>
      <c r="W74" s="75">
        <v>0</v>
      </c>
      <c r="X74" s="75">
        <v>0</v>
      </c>
      <c r="Y74" s="75">
        <v>0</v>
      </c>
      <c r="Z74" s="75">
        <v>0</v>
      </c>
      <c r="AA74" s="75">
        <v>620616.58618999994</v>
      </c>
      <c r="AB74" s="75">
        <v>0</v>
      </c>
      <c r="AC74" s="75">
        <v>0</v>
      </c>
      <c r="AD74" s="75">
        <v>0</v>
      </c>
      <c r="AE74" s="75">
        <v>0</v>
      </c>
      <c r="AF74" s="76">
        <v>0</v>
      </c>
    </row>
    <row r="75" spans="1:32" s="1" customFormat="1" ht="15" customHeight="1" x14ac:dyDescent="0.25">
      <c r="A75" s="7"/>
      <c r="B75" s="12" t="s">
        <v>240</v>
      </c>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6"/>
    </row>
    <row r="76" spans="1:32" ht="15" customHeight="1" x14ac:dyDescent="0.25">
      <c r="A76" s="7"/>
      <c r="B76" s="79" t="s">
        <v>241</v>
      </c>
      <c r="C76" s="80">
        <v>18701</v>
      </c>
      <c r="D76" s="80">
        <v>0</v>
      </c>
      <c r="E76" s="80">
        <v>0</v>
      </c>
      <c r="F76" s="80">
        <v>0</v>
      </c>
      <c r="G76" s="80">
        <v>2044981</v>
      </c>
      <c r="H76" s="80">
        <v>0</v>
      </c>
      <c r="I76" s="80">
        <v>0</v>
      </c>
      <c r="J76" s="80">
        <v>0</v>
      </c>
      <c r="K76" s="80">
        <v>67051</v>
      </c>
      <c r="L76" s="80">
        <v>0</v>
      </c>
      <c r="M76" s="80">
        <v>0</v>
      </c>
      <c r="N76" s="80">
        <v>0</v>
      </c>
      <c r="O76" s="80">
        <v>0</v>
      </c>
      <c r="P76" s="80">
        <v>36195</v>
      </c>
      <c r="Q76" s="80">
        <v>0</v>
      </c>
      <c r="R76" s="80">
        <v>0</v>
      </c>
      <c r="S76" s="80">
        <v>0</v>
      </c>
      <c r="T76" s="80">
        <v>127370.36292999999</v>
      </c>
      <c r="U76" s="80">
        <v>17226.540509999999</v>
      </c>
      <c r="V76" s="80">
        <v>0</v>
      </c>
      <c r="W76" s="80">
        <v>0</v>
      </c>
      <c r="X76" s="80">
        <v>0</v>
      </c>
      <c r="Y76" s="80">
        <v>0</v>
      </c>
      <c r="Z76" s="80">
        <v>0</v>
      </c>
      <c r="AA76" s="80">
        <v>0</v>
      </c>
      <c r="AB76" s="80">
        <v>0</v>
      </c>
      <c r="AC76" s="80">
        <v>0</v>
      </c>
      <c r="AD76" s="80">
        <v>0</v>
      </c>
      <c r="AE76" s="80">
        <v>0</v>
      </c>
      <c r="AF76" s="81">
        <v>0</v>
      </c>
    </row>
    <row r="77" spans="1:32" ht="15" customHeight="1" x14ac:dyDescent="0.25">
      <c r="A77" s="7"/>
      <c r="B77" s="82" t="s">
        <v>193</v>
      </c>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1"/>
    </row>
    <row r="78" spans="1:32" ht="15" customHeight="1" x14ac:dyDescent="0.25">
      <c r="A78" s="7"/>
      <c r="B78" s="79" t="s">
        <v>242</v>
      </c>
      <c r="C78" s="80">
        <v>0</v>
      </c>
      <c r="D78" s="80">
        <v>0</v>
      </c>
      <c r="E78" s="80">
        <v>0</v>
      </c>
      <c r="F78" s="80">
        <v>0</v>
      </c>
      <c r="G78" s="80">
        <v>1065349</v>
      </c>
      <c r="H78" s="80">
        <v>0</v>
      </c>
      <c r="I78" s="80">
        <v>4325884</v>
      </c>
      <c r="J78" s="80">
        <v>0</v>
      </c>
      <c r="K78" s="80">
        <v>1098827</v>
      </c>
      <c r="L78" s="80">
        <v>35075</v>
      </c>
      <c r="M78" s="80">
        <v>0</v>
      </c>
      <c r="N78" s="80">
        <v>0</v>
      </c>
      <c r="O78" s="80">
        <v>0</v>
      </c>
      <c r="P78" s="80">
        <v>27592</v>
      </c>
      <c r="Q78" s="80">
        <v>12081</v>
      </c>
      <c r="R78" s="80">
        <v>0</v>
      </c>
      <c r="S78" s="80">
        <v>0</v>
      </c>
      <c r="T78" s="80">
        <v>0</v>
      </c>
      <c r="U78" s="80">
        <v>0</v>
      </c>
      <c r="V78" s="80">
        <v>0</v>
      </c>
      <c r="W78" s="80">
        <v>0</v>
      </c>
      <c r="X78" s="80">
        <v>0</v>
      </c>
      <c r="Y78" s="80">
        <v>0</v>
      </c>
      <c r="Z78" s="80">
        <v>0</v>
      </c>
      <c r="AA78" s="80">
        <v>620616.58618999994</v>
      </c>
      <c r="AB78" s="80">
        <v>0</v>
      </c>
      <c r="AC78" s="80">
        <v>0</v>
      </c>
      <c r="AD78" s="80">
        <v>0</v>
      </c>
      <c r="AE78" s="80">
        <v>0</v>
      </c>
      <c r="AF78" s="81">
        <v>0</v>
      </c>
    </row>
    <row r="79" spans="1:32" ht="15" customHeight="1" x14ac:dyDescent="0.25">
      <c r="A79" s="7"/>
      <c r="B79" s="82" t="s">
        <v>195</v>
      </c>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1"/>
    </row>
    <row r="80" spans="1:32" ht="15" customHeight="1" x14ac:dyDescent="0.25">
      <c r="A80" s="7"/>
      <c r="B80" s="79" t="s">
        <v>243</v>
      </c>
      <c r="C80" s="80">
        <v>0</v>
      </c>
      <c r="D80" s="80">
        <v>0</v>
      </c>
      <c r="E80" s="80">
        <v>0</v>
      </c>
      <c r="F80" s="80">
        <v>0</v>
      </c>
      <c r="G80" s="80">
        <v>0</v>
      </c>
      <c r="H80" s="80">
        <v>0</v>
      </c>
      <c r="I80" s="80">
        <v>0</v>
      </c>
      <c r="J80" s="80">
        <v>0</v>
      </c>
      <c r="K80" s="80">
        <v>-13422</v>
      </c>
      <c r="L80" s="80">
        <v>0</v>
      </c>
      <c r="M80" s="80">
        <v>0</v>
      </c>
      <c r="N80" s="80">
        <v>0</v>
      </c>
      <c r="O80" s="80">
        <v>0</v>
      </c>
      <c r="P80" s="80">
        <v>0</v>
      </c>
      <c r="Q80" s="80">
        <v>0</v>
      </c>
      <c r="R80" s="80">
        <v>0</v>
      </c>
      <c r="S80" s="80">
        <v>0</v>
      </c>
      <c r="T80" s="80">
        <v>0</v>
      </c>
      <c r="U80" s="80">
        <v>0</v>
      </c>
      <c r="V80" s="80">
        <v>0</v>
      </c>
      <c r="W80" s="80">
        <v>0</v>
      </c>
      <c r="X80" s="80">
        <v>0</v>
      </c>
      <c r="Y80" s="80">
        <v>0</v>
      </c>
      <c r="Z80" s="80">
        <v>0</v>
      </c>
      <c r="AA80" s="80">
        <v>0</v>
      </c>
      <c r="AB80" s="80">
        <v>0</v>
      </c>
      <c r="AC80" s="80">
        <v>0</v>
      </c>
      <c r="AD80" s="80">
        <v>0</v>
      </c>
      <c r="AE80" s="80">
        <v>0</v>
      </c>
      <c r="AF80" s="81">
        <v>0</v>
      </c>
    </row>
    <row r="81" spans="1:32" ht="15" customHeight="1" x14ac:dyDescent="0.25">
      <c r="A81" s="7"/>
      <c r="B81" s="82" t="s">
        <v>215</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1"/>
    </row>
    <row r="82" spans="1:32" ht="15" customHeight="1" x14ac:dyDescent="0.25">
      <c r="A82" s="7" t="s">
        <v>17</v>
      </c>
      <c r="B82" s="10" t="s">
        <v>244</v>
      </c>
      <c r="C82" s="75">
        <v>0</v>
      </c>
      <c r="D82" s="75">
        <v>0</v>
      </c>
      <c r="E82" s="75">
        <v>0</v>
      </c>
      <c r="F82" s="75">
        <v>0</v>
      </c>
      <c r="G82" s="75">
        <v>0</v>
      </c>
      <c r="H82" s="75">
        <v>0</v>
      </c>
      <c r="I82" s="75">
        <v>0</v>
      </c>
      <c r="J82" s="75">
        <v>0</v>
      </c>
      <c r="K82" s="75">
        <v>0</v>
      </c>
      <c r="L82" s="75">
        <v>0</v>
      </c>
      <c r="M82" s="75">
        <v>0</v>
      </c>
      <c r="N82" s="75">
        <v>0</v>
      </c>
      <c r="O82" s="75">
        <v>0</v>
      </c>
      <c r="P82" s="75">
        <v>0</v>
      </c>
      <c r="Q82" s="75">
        <v>495353</v>
      </c>
      <c r="R82" s="75">
        <v>0</v>
      </c>
      <c r="S82" s="75">
        <v>27800</v>
      </c>
      <c r="T82" s="75">
        <v>0</v>
      </c>
      <c r="U82" s="75">
        <v>0</v>
      </c>
      <c r="V82" s="75">
        <v>0</v>
      </c>
      <c r="W82" s="75">
        <v>705635.97499999998</v>
      </c>
      <c r="X82" s="75">
        <v>0</v>
      </c>
      <c r="Y82" s="75">
        <v>0</v>
      </c>
      <c r="Z82" s="75">
        <v>0</v>
      </c>
      <c r="AA82" s="75">
        <v>0</v>
      </c>
      <c r="AB82" s="75">
        <v>0</v>
      </c>
      <c r="AC82" s="75">
        <v>0</v>
      </c>
      <c r="AD82" s="75">
        <v>0</v>
      </c>
      <c r="AE82" s="75">
        <v>0</v>
      </c>
      <c r="AF82" s="76">
        <v>0</v>
      </c>
    </row>
    <row r="83" spans="1:32" ht="15" customHeight="1" x14ac:dyDescent="0.25">
      <c r="A83" s="7"/>
      <c r="B83" s="12" t="s">
        <v>245</v>
      </c>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6"/>
    </row>
    <row r="84" spans="1:32" s="1" customFormat="1" ht="15" customHeight="1" x14ac:dyDescent="0.25">
      <c r="A84" s="7" t="s">
        <v>18</v>
      </c>
      <c r="B84" s="10" t="s">
        <v>246</v>
      </c>
      <c r="C84" s="75">
        <v>0</v>
      </c>
      <c r="D84" s="75">
        <v>195440</v>
      </c>
      <c r="E84" s="75">
        <v>154</v>
      </c>
      <c r="F84" s="75">
        <v>0</v>
      </c>
      <c r="G84" s="75">
        <v>50643</v>
      </c>
      <c r="H84" s="75">
        <v>0</v>
      </c>
      <c r="I84" s="75">
        <v>0</v>
      </c>
      <c r="J84" s="75">
        <v>0</v>
      </c>
      <c r="K84" s="75">
        <v>325021</v>
      </c>
      <c r="L84" s="75">
        <v>4666</v>
      </c>
      <c r="M84" s="75">
        <v>1</v>
      </c>
      <c r="N84" s="75">
        <v>0</v>
      </c>
      <c r="O84" s="75">
        <v>0</v>
      </c>
      <c r="P84" s="75">
        <v>0</v>
      </c>
      <c r="Q84" s="75">
        <v>0</v>
      </c>
      <c r="R84" s="75">
        <v>0</v>
      </c>
      <c r="S84" s="75">
        <v>0</v>
      </c>
      <c r="T84" s="75">
        <v>0</v>
      </c>
      <c r="U84" s="75">
        <v>503.14499000000001</v>
      </c>
      <c r="V84" s="75">
        <v>0</v>
      </c>
      <c r="W84" s="75">
        <v>43399.038999999997</v>
      </c>
      <c r="X84" s="75">
        <v>1724</v>
      </c>
      <c r="Y84" s="75">
        <v>1590</v>
      </c>
      <c r="Z84" s="75">
        <v>103</v>
      </c>
      <c r="AA84" s="75">
        <v>0</v>
      </c>
      <c r="AB84" s="75">
        <v>199426.58390999999</v>
      </c>
      <c r="AC84" s="75">
        <v>0</v>
      </c>
      <c r="AD84" s="75">
        <v>34474.894789999998</v>
      </c>
      <c r="AE84" s="75">
        <v>0</v>
      </c>
      <c r="AF84" s="76">
        <v>0</v>
      </c>
    </row>
    <row r="85" spans="1:32" s="1" customFormat="1" ht="15" customHeight="1" x14ac:dyDescent="0.25">
      <c r="A85" s="7"/>
      <c r="B85" s="12" t="s">
        <v>247</v>
      </c>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6"/>
    </row>
    <row r="86" spans="1:32" s="1" customFormat="1" ht="15" customHeight="1" x14ac:dyDescent="0.25">
      <c r="A86" s="7" t="s">
        <v>19</v>
      </c>
      <c r="B86" s="10" t="s">
        <v>248</v>
      </c>
      <c r="C86" s="75">
        <v>1600</v>
      </c>
      <c r="D86" s="75">
        <v>0</v>
      </c>
      <c r="E86" s="75">
        <v>0</v>
      </c>
      <c r="F86" s="75">
        <v>0</v>
      </c>
      <c r="G86" s="75">
        <v>986088</v>
      </c>
      <c r="H86" s="75">
        <v>0</v>
      </c>
      <c r="I86" s="75">
        <v>94957</v>
      </c>
      <c r="J86" s="75">
        <v>204</v>
      </c>
      <c r="K86" s="75">
        <v>1356013</v>
      </c>
      <c r="L86" s="75">
        <v>0</v>
      </c>
      <c r="M86" s="75">
        <v>12462</v>
      </c>
      <c r="N86" s="75">
        <v>0</v>
      </c>
      <c r="O86" s="75">
        <v>0</v>
      </c>
      <c r="P86" s="75">
        <v>29912</v>
      </c>
      <c r="Q86" s="75">
        <v>586463</v>
      </c>
      <c r="R86" s="75">
        <v>18336.890000000003</v>
      </c>
      <c r="S86" s="75">
        <v>226</v>
      </c>
      <c r="T86" s="75">
        <v>400990.32359000004</v>
      </c>
      <c r="U86" s="75">
        <v>663230.56002999994</v>
      </c>
      <c r="V86" s="75">
        <v>17712</v>
      </c>
      <c r="W86" s="75">
        <v>296318.04800000001</v>
      </c>
      <c r="X86" s="75">
        <v>0</v>
      </c>
      <c r="Y86" s="75">
        <v>655</v>
      </c>
      <c r="Z86" s="75">
        <v>20747</v>
      </c>
      <c r="AA86" s="75">
        <v>548</v>
      </c>
      <c r="AB86" s="75">
        <v>205864.89986999999</v>
      </c>
      <c r="AC86" s="75">
        <v>0</v>
      </c>
      <c r="AD86" s="75">
        <v>49911.521509999999</v>
      </c>
      <c r="AE86" s="75">
        <v>1978.2150000000001</v>
      </c>
      <c r="AF86" s="76">
        <v>0</v>
      </c>
    </row>
    <row r="87" spans="1:32" s="1" customFormat="1" ht="15" customHeight="1" x14ac:dyDescent="0.25">
      <c r="A87" s="7"/>
      <c r="B87" s="12" t="s">
        <v>249</v>
      </c>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6"/>
    </row>
    <row r="88" spans="1:32" ht="15" customHeight="1" x14ac:dyDescent="0.25">
      <c r="A88" s="7"/>
      <c r="B88" s="79" t="s">
        <v>250</v>
      </c>
      <c r="C88" s="80">
        <v>1600</v>
      </c>
      <c r="D88" s="80">
        <v>0</v>
      </c>
      <c r="E88" s="80">
        <v>0</v>
      </c>
      <c r="F88" s="80">
        <v>0</v>
      </c>
      <c r="G88" s="80">
        <v>1334638</v>
      </c>
      <c r="H88" s="80">
        <v>0</v>
      </c>
      <c r="I88" s="80">
        <v>112734</v>
      </c>
      <c r="J88" s="80">
        <v>328</v>
      </c>
      <c r="K88" s="80">
        <v>1637747</v>
      </c>
      <c r="L88" s="80">
        <v>0</v>
      </c>
      <c r="M88" s="80">
        <v>13774</v>
      </c>
      <c r="N88" s="80">
        <v>0</v>
      </c>
      <c r="O88" s="80">
        <v>0</v>
      </c>
      <c r="P88" s="80">
        <v>37635</v>
      </c>
      <c r="Q88" s="80">
        <v>756852</v>
      </c>
      <c r="R88" s="80">
        <v>23605.83</v>
      </c>
      <c r="S88" s="80">
        <v>226</v>
      </c>
      <c r="T88" s="80">
        <v>472124.75059000001</v>
      </c>
      <c r="U88" s="80">
        <v>751645.85020999995</v>
      </c>
      <c r="V88" s="80">
        <v>20992</v>
      </c>
      <c r="W88" s="80">
        <v>397861.08100000001</v>
      </c>
      <c r="X88" s="80">
        <v>0</v>
      </c>
      <c r="Y88" s="80">
        <v>1076</v>
      </c>
      <c r="Z88" s="80">
        <v>20747</v>
      </c>
      <c r="AA88" s="80">
        <v>548</v>
      </c>
      <c r="AB88" s="80">
        <v>316876.93356999999</v>
      </c>
      <c r="AC88" s="80">
        <v>0</v>
      </c>
      <c r="AD88" s="80">
        <v>0</v>
      </c>
      <c r="AE88" s="80">
        <v>5767.2150000000001</v>
      </c>
      <c r="AF88" s="81">
        <v>0</v>
      </c>
    </row>
    <row r="89" spans="1:32" ht="15" customHeight="1" x14ac:dyDescent="0.25">
      <c r="A89" s="7"/>
      <c r="B89" s="35" t="s">
        <v>251</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1"/>
    </row>
    <row r="90" spans="1:32" ht="15" customHeight="1" x14ac:dyDescent="0.25">
      <c r="A90" s="7"/>
      <c r="B90" s="79" t="s">
        <v>252</v>
      </c>
      <c r="C90" s="80">
        <v>0</v>
      </c>
      <c r="D90" s="80">
        <v>0</v>
      </c>
      <c r="E90" s="80">
        <v>0</v>
      </c>
      <c r="F90" s="80">
        <v>0</v>
      </c>
      <c r="G90" s="80">
        <v>-348550</v>
      </c>
      <c r="H90" s="80">
        <v>0</v>
      </c>
      <c r="I90" s="80">
        <v>-17777</v>
      </c>
      <c r="J90" s="80">
        <v>-124</v>
      </c>
      <c r="K90" s="80">
        <v>-281734</v>
      </c>
      <c r="L90" s="80">
        <v>0</v>
      </c>
      <c r="M90" s="80">
        <v>-1312</v>
      </c>
      <c r="N90" s="80">
        <v>0</v>
      </c>
      <c r="O90" s="80">
        <v>0</v>
      </c>
      <c r="P90" s="80">
        <v>-7723</v>
      </c>
      <c r="Q90" s="80">
        <v>-170389</v>
      </c>
      <c r="R90" s="80">
        <v>-5268.94</v>
      </c>
      <c r="S90" s="80">
        <v>0</v>
      </c>
      <c r="T90" s="80">
        <v>-71134.426999999996</v>
      </c>
      <c r="U90" s="80">
        <v>-88415.290180000011</v>
      </c>
      <c r="V90" s="80">
        <v>-3280</v>
      </c>
      <c r="W90" s="80">
        <v>-101543.033</v>
      </c>
      <c r="X90" s="80">
        <v>0</v>
      </c>
      <c r="Y90" s="80">
        <v>-421</v>
      </c>
      <c r="Z90" s="80">
        <v>0</v>
      </c>
      <c r="AA90" s="80">
        <v>0</v>
      </c>
      <c r="AB90" s="80">
        <v>-111012.0337</v>
      </c>
      <c r="AC90" s="80">
        <v>0</v>
      </c>
      <c r="AD90" s="80">
        <v>0</v>
      </c>
      <c r="AE90" s="80">
        <v>-3789</v>
      </c>
      <c r="AF90" s="81">
        <v>0</v>
      </c>
    </row>
    <row r="91" spans="1:32" ht="15" customHeight="1" x14ac:dyDescent="0.25">
      <c r="A91" s="7"/>
      <c r="B91" s="35" t="s">
        <v>215</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1"/>
    </row>
    <row r="92" spans="1:32" s="1" customFormat="1" ht="15" customHeight="1" x14ac:dyDescent="0.25">
      <c r="A92" s="7" t="s">
        <v>20</v>
      </c>
      <c r="B92" s="10" t="s">
        <v>253</v>
      </c>
      <c r="C92" s="75">
        <v>0</v>
      </c>
      <c r="D92" s="75">
        <v>0</v>
      </c>
      <c r="E92" s="75">
        <v>0</v>
      </c>
      <c r="F92" s="75">
        <v>0</v>
      </c>
      <c r="G92" s="75">
        <v>0</v>
      </c>
      <c r="H92" s="75">
        <v>0</v>
      </c>
      <c r="I92" s="75">
        <v>0</v>
      </c>
      <c r="J92" s="75">
        <v>0</v>
      </c>
      <c r="K92" s="75">
        <v>0</v>
      </c>
      <c r="L92" s="75">
        <v>0</v>
      </c>
      <c r="M92" s="75">
        <v>0</v>
      </c>
      <c r="N92" s="75">
        <v>0</v>
      </c>
      <c r="O92" s="75">
        <v>910</v>
      </c>
      <c r="P92" s="75">
        <v>0</v>
      </c>
      <c r="Q92" s="75">
        <v>51673</v>
      </c>
      <c r="R92" s="75">
        <v>0</v>
      </c>
      <c r="S92" s="75">
        <v>0</v>
      </c>
      <c r="T92" s="75">
        <v>0</v>
      </c>
      <c r="U92" s="75">
        <v>0</v>
      </c>
      <c r="V92" s="75">
        <v>0</v>
      </c>
      <c r="W92" s="75">
        <v>3500.1559999999999</v>
      </c>
      <c r="X92" s="75">
        <v>0</v>
      </c>
      <c r="Y92" s="75">
        <v>0</v>
      </c>
      <c r="Z92" s="75">
        <v>0</v>
      </c>
      <c r="AA92" s="75">
        <v>0</v>
      </c>
      <c r="AB92" s="75">
        <v>18190.599999999999</v>
      </c>
      <c r="AC92" s="75">
        <v>0</v>
      </c>
      <c r="AD92" s="75">
        <v>0</v>
      </c>
      <c r="AE92" s="75">
        <v>0</v>
      </c>
      <c r="AF92" s="76">
        <v>0</v>
      </c>
    </row>
    <row r="93" spans="1:32" s="1" customFormat="1" ht="15" customHeight="1" x14ac:dyDescent="0.25">
      <c r="A93" s="7"/>
      <c r="B93" s="12" t="s">
        <v>254</v>
      </c>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6"/>
    </row>
    <row r="94" spans="1:32" ht="15" customHeight="1" x14ac:dyDescent="0.25">
      <c r="A94" s="7"/>
      <c r="B94" s="79" t="s">
        <v>255</v>
      </c>
      <c r="C94" s="80">
        <v>0</v>
      </c>
      <c r="D94" s="80">
        <v>0</v>
      </c>
      <c r="E94" s="80">
        <v>0</v>
      </c>
      <c r="F94" s="80">
        <v>0</v>
      </c>
      <c r="G94" s="80">
        <v>0</v>
      </c>
      <c r="H94" s="80">
        <v>0</v>
      </c>
      <c r="I94" s="80">
        <v>0</v>
      </c>
      <c r="J94" s="80">
        <v>0</v>
      </c>
      <c r="K94" s="80">
        <v>0</v>
      </c>
      <c r="L94" s="80">
        <v>0</v>
      </c>
      <c r="M94" s="80">
        <v>0</v>
      </c>
      <c r="N94" s="80">
        <v>0</v>
      </c>
      <c r="O94" s="80">
        <v>1064</v>
      </c>
      <c r="P94" s="80">
        <v>0</v>
      </c>
      <c r="Q94" s="80">
        <v>58111</v>
      </c>
      <c r="R94" s="80">
        <v>0</v>
      </c>
      <c r="S94" s="80">
        <v>0</v>
      </c>
      <c r="T94" s="80">
        <v>0</v>
      </c>
      <c r="U94" s="80">
        <v>0</v>
      </c>
      <c r="V94" s="80">
        <v>0</v>
      </c>
      <c r="W94" s="80">
        <v>3500.1559999999999</v>
      </c>
      <c r="X94" s="80">
        <v>0</v>
      </c>
      <c r="Y94" s="80">
        <v>0</v>
      </c>
      <c r="Z94" s="80">
        <v>0</v>
      </c>
      <c r="AA94" s="80">
        <v>0</v>
      </c>
      <c r="AB94" s="80">
        <v>18190.599999999999</v>
      </c>
      <c r="AC94" s="80">
        <v>0</v>
      </c>
      <c r="AD94" s="80">
        <v>0</v>
      </c>
      <c r="AE94" s="80">
        <v>0</v>
      </c>
      <c r="AF94" s="81">
        <v>0</v>
      </c>
    </row>
    <row r="95" spans="1:32" ht="15" customHeight="1" x14ac:dyDescent="0.25">
      <c r="A95" s="7"/>
      <c r="B95" s="35" t="s">
        <v>251</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1"/>
    </row>
    <row r="96" spans="1:32" ht="15" customHeight="1" x14ac:dyDescent="0.25">
      <c r="A96" s="7"/>
      <c r="B96" s="79" t="s">
        <v>256</v>
      </c>
      <c r="C96" s="80">
        <v>0</v>
      </c>
      <c r="D96" s="80">
        <v>0</v>
      </c>
      <c r="E96" s="80">
        <v>0</v>
      </c>
      <c r="F96" s="80">
        <v>0</v>
      </c>
      <c r="G96" s="80">
        <v>0</v>
      </c>
      <c r="H96" s="80">
        <v>0</v>
      </c>
      <c r="I96" s="80">
        <v>0</v>
      </c>
      <c r="J96" s="80">
        <v>0</v>
      </c>
      <c r="K96" s="80">
        <v>0</v>
      </c>
      <c r="L96" s="80">
        <v>0</v>
      </c>
      <c r="M96" s="80">
        <v>0</v>
      </c>
      <c r="N96" s="80">
        <v>0</v>
      </c>
      <c r="O96" s="80">
        <v>-154</v>
      </c>
      <c r="P96" s="80">
        <v>0</v>
      </c>
      <c r="Q96" s="80">
        <v>-6438</v>
      </c>
      <c r="R96" s="80">
        <v>0</v>
      </c>
      <c r="S96" s="80">
        <v>0</v>
      </c>
      <c r="T96" s="80">
        <v>0</v>
      </c>
      <c r="U96" s="80">
        <v>0</v>
      </c>
      <c r="V96" s="80">
        <v>0</v>
      </c>
      <c r="W96" s="80">
        <v>0</v>
      </c>
      <c r="X96" s="80">
        <v>0</v>
      </c>
      <c r="Y96" s="80">
        <v>0</v>
      </c>
      <c r="Z96" s="80">
        <v>0</v>
      </c>
      <c r="AA96" s="80">
        <v>0</v>
      </c>
      <c r="AB96" s="80">
        <v>0</v>
      </c>
      <c r="AC96" s="80">
        <v>0</v>
      </c>
      <c r="AD96" s="80">
        <v>0</v>
      </c>
      <c r="AE96" s="80">
        <v>0</v>
      </c>
      <c r="AF96" s="81">
        <v>0</v>
      </c>
    </row>
    <row r="97" spans="1:32" ht="15" customHeight="1" x14ac:dyDescent="0.25">
      <c r="A97" s="7"/>
      <c r="B97" s="35" t="s">
        <v>257</v>
      </c>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1"/>
    </row>
    <row r="98" spans="1:32" s="1" customFormat="1" ht="15" customHeight="1" x14ac:dyDescent="0.25">
      <c r="A98" s="7" t="s">
        <v>21</v>
      </c>
      <c r="B98" s="10" t="s">
        <v>258</v>
      </c>
      <c r="C98" s="75">
        <v>12202</v>
      </c>
      <c r="D98" s="75">
        <v>67260</v>
      </c>
      <c r="E98" s="75">
        <v>1401</v>
      </c>
      <c r="F98" s="75">
        <v>1615</v>
      </c>
      <c r="G98" s="75">
        <v>233134</v>
      </c>
      <c r="H98" s="75">
        <v>2545</v>
      </c>
      <c r="I98" s="75">
        <v>1</v>
      </c>
      <c r="J98" s="75">
        <v>16409</v>
      </c>
      <c r="K98" s="75">
        <v>327135</v>
      </c>
      <c r="L98" s="75">
        <v>11812</v>
      </c>
      <c r="M98" s="75">
        <v>6158</v>
      </c>
      <c r="N98" s="75">
        <v>1378</v>
      </c>
      <c r="O98" s="75">
        <v>3624</v>
      </c>
      <c r="P98" s="75">
        <v>2378</v>
      </c>
      <c r="Q98" s="75">
        <v>32949</v>
      </c>
      <c r="R98" s="75">
        <v>652.16999999999962</v>
      </c>
      <c r="S98" s="75">
        <v>8647</v>
      </c>
      <c r="T98" s="75">
        <v>261297.52600000001</v>
      </c>
      <c r="U98" s="75">
        <v>44315.951273000013</v>
      </c>
      <c r="V98" s="75">
        <v>0</v>
      </c>
      <c r="W98" s="75">
        <v>412742.47799999989</v>
      </c>
      <c r="X98" s="75">
        <v>10994</v>
      </c>
      <c r="Y98" s="75">
        <v>44838</v>
      </c>
      <c r="Z98" s="75">
        <v>82381</v>
      </c>
      <c r="AA98" s="75">
        <v>7485.4547300000031</v>
      </c>
      <c r="AB98" s="75">
        <v>288763.33757000032</v>
      </c>
      <c r="AC98" s="75">
        <v>964</v>
      </c>
      <c r="AD98" s="75">
        <v>38084.005379999973</v>
      </c>
      <c r="AE98" s="75">
        <v>2827.4250000000002</v>
      </c>
      <c r="AF98" s="76">
        <v>6688</v>
      </c>
    </row>
    <row r="99" spans="1:32" s="1" customFormat="1" ht="15" customHeight="1" x14ac:dyDescent="0.25">
      <c r="A99" s="7"/>
      <c r="B99" s="12" t="s">
        <v>259</v>
      </c>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6"/>
    </row>
    <row r="100" spans="1:32" ht="15" customHeight="1" x14ac:dyDescent="0.25">
      <c r="A100" s="7"/>
      <c r="B100" s="79" t="s">
        <v>260</v>
      </c>
      <c r="C100" s="85">
        <v>41366</v>
      </c>
      <c r="D100" s="85">
        <v>484775</v>
      </c>
      <c r="E100" s="85">
        <v>20034</v>
      </c>
      <c r="F100" s="85">
        <v>5531</v>
      </c>
      <c r="G100" s="85">
        <v>1009697</v>
      </c>
      <c r="H100" s="85">
        <v>3804</v>
      </c>
      <c r="I100" s="85">
        <v>3812</v>
      </c>
      <c r="J100" s="85">
        <v>26769</v>
      </c>
      <c r="K100" s="85">
        <v>1082954</v>
      </c>
      <c r="L100" s="85">
        <v>28164</v>
      </c>
      <c r="M100" s="85">
        <v>10048</v>
      </c>
      <c r="N100" s="85">
        <v>4866</v>
      </c>
      <c r="O100" s="85">
        <v>6141</v>
      </c>
      <c r="P100" s="85">
        <v>6061</v>
      </c>
      <c r="Q100" s="85">
        <v>123314</v>
      </c>
      <c r="R100" s="85">
        <v>3514.3300000000008</v>
      </c>
      <c r="S100" s="85">
        <v>8647</v>
      </c>
      <c r="T100" s="85">
        <v>471187.28200000001</v>
      </c>
      <c r="U100" s="85">
        <v>190948.29956300001</v>
      </c>
      <c r="V100" s="85">
        <v>769</v>
      </c>
      <c r="W100" s="85">
        <v>1236533.0449999999</v>
      </c>
      <c r="X100" s="85">
        <v>22142</v>
      </c>
      <c r="Y100" s="85">
        <v>125161</v>
      </c>
      <c r="Z100" s="85">
        <v>178696</v>
      </c>
      <c r="AA100" s="85">
        <v>12116.116180000003</v>
      </c>
      <c r="AB100" s="85">
        <v>792924.97574000014</v>
      </c>
      <c r="AC100" s="85">
        <v>3509</v>
      </c>
      <c r="AD100" s="85">
        <v>110889.74278999997</v>
      </c>
      <c r="AE100" s="85">
        <v>6346.665</v>
      </c>
      <c r="AF100" s="86">
        <v>10749</v>
      </c>
    </row>
    <row r="101" spans="1:32" ht="15" customHeight="1" x14ac:dyDescent="0.25">
      <c r="A101" s="7"/>
      <c r="B101" s="35" t="s">
        <v>251</v>
      </c>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6"/>
    </row>
    <row r="102" spans="1:32" ht="15" customHeight="1" x14ac:dyDescent="0.25">
      <c r="A102" s="7"/>
      <c r="B102" s="79" t="s">
        <v>261</v>
      </c>
      <c r="C102" s="85">
        <v>-29164</v>
      </c>
      <c r="D102" s="85">
        <v>-417515</v>
      </c>
      <c r="E102" s="85">
        <v>-18633</v>
      </c>
      <c r="F102" s="85">
        <v>-3916</v>
      </c>
      <c r="G102" s="85">
        <v>-776563</v>
      </c>
      <c r="H102" s="85">
        <v>-1259</v>
      </c>
      <c r="I102" s="85">
        <v>-3811</v>
      </c>
      <c r="J102" s="85">
        <v>-10360</v>
      </c>
      <c r="K102" s="85">
        <v>-755819</v>
      </c>
      <c r="L102" s="85">
        <v>-16352</v>
      </c>
      <c r="M102" s="85">
        <v>-3890</v>
      </c>
      <c r="N102" s="85">
        <v>-3488</v>
      </c>
      <c r="O102" s="85">
        <v>-2517</v>
      </c>
      <c r="P102" s="85">
        <v>-3683</v>
      </c>
      <c r="Q102" s="85">
        <v>-90365</v>
      </c>
      <c r="R102" s="85">
        <v>-2862.1600000000012</v>
      </c>
      <c r="S102" s="85">
        <v>0</v>
      </c>
      <c r="T102" s="85">
        <v>-209889.75599999999</v>
      </c>
      <c r="U102" s="85">
        <v>-146632.34828999999</v>
      </c>
      <c r="V102" s="85">
        <v>-769</v>
      </c>
      <c r="W102" s="85">
        <v>-823790.56700000004</v>
      </c>
      <c r="X102" s="85">
        <v>-11148</v>
      </c>
      <c r="Y102" s="85">
        <v>-80323</v>
      </c>
      <c r="Z102" s="85">
        <v>-96315</v>
      </c>
      <c r="AA102" s="85">
        <v>-4630.6614499999996</v>
      </c>
      <c r="AB102" s="85">
        <v>-504161.63816999982</v>
      </c>
      <c r="AC102" s="85">
        <v>-2545</v>
      </c>
      <c r="AD102" s="85">
        <v>-72805.737410000002</v>
      </c>
      <c r="AE102" s="85">
        <v>-3519.24</v>
      </c>
      <c r="AF102" s="86">
        <v>-4061</v>
      </c>
    </row>
    <row r="103" spans="1:32" ht="15" customHeight="1" x14ac:dyDescent="0.25">
      <c r="A103" s="7"/>
      <c r="B103" s="35" t="s">
        <v>257</v>
      </c>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6"/>
    </row>
    <row r="104" spans="1:32" s="1" customFormat="1" ht="15" customHeight="1" x14ac:dyDescent="0.25">
      <c r="A104" s="7" t="s">
        <v>22</v>
      </c>
      <c r="B104" s="10" t="s">
        <v>262</v>
      </c>
      <c r="C104" s="75">
        <v>155</v>
      </c>
      <c r="D104" s="75">
        <v>16770</v>
      </c>
      <c r="E104" s="75">
        <v>101</v>
      </c>
      <c r="F104" s="75">
        <v>163</v>
      </c>
      <c r="G104" s="75">
        <v>12045</v>
      </c>
      <c r="H104" s="75">
        <v>173</v>
      </c>
      <c r="I104" s="75">
        <v>0</v>
      </c>
      <c r="J104" s="75">
        <v>133</v>
      </c>
      <c r="K104" s="75">
        <v>109777</v>
      </c>
      <c r="L104" s="75">
        <v>13387</v>
      </c>
      <c r="M104" s="75">
        <v>1399</v>
      </c>
      <c r="N104" s="75">
        <v>5</v>
      </c>
      <c r="O104" s="75">
        <v>121</v>
      </c>
      <c r="P104" s="75">
        <v>270</v>
      </c>
      <c r="Q104" s="75">
        <v>12326</v>
      </c>
      <c r="R104" s="75">
        <v>2624.9599999999991</v>
      </c>
      <c r="S104" s="75">
        <v>158</v>
      </c>
      <c r="T104" s="75">
        <v>253.1239999999998</v>
      </c>
      <c r="U104" s="75">
        <v>112240.43255</v>
      </c>
      <c r="V104" s="75">
        <v>0</v>
      </c>
      <c r="W104" s="75">
        <v>96116.314000000013</v>
      </c>
      <c r="X104" s="75">
        <v>3181</v>
      </c>
      <c r="Y104" s="75">
        <v>20058</v>
      </c>
      <c r="Z104" s="75">
        <v>172</v>
      </c>
      <c r="AA104" s="75">
        <v>3027.8791699999983</v>
      </c>
      <c r="AB104" s="75">
        <v>52460.143489999988</v>
      </c>
      <c r="AC104" s="75">
        <v>161</v>
      </c>
      <c r="AD104" s="75">
        <v>82760.290890000018</v>
      </c>
      <c r="AE104" s="75">
        <v>0.19299999999998363</v>
      </c>
      <c r="AF104" s="76">
        <v>177</v>
      </c>
    </row>
    <row r="105" spans="1:32" s="1" customFormat="1" ht="15" customHeight="1" x14ac:dyDescent="0.25">
      <c r="A105" s="7"/>
      <c r="B105" s="12" t="s">
        <v>43</v>
      </c>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6"/>
    </row>
    <row r="106" spans="1:32" ht="15" customHeight="1" x14ac:dyDescent="0.25">
      <c r="A106" s="7"/>
      <c r="B106" s="79" t="s">
        <v>263</v>
      </c>
      <c r="C106" s="85">
        <v>1964</v>
      </c>
      <c r="D106" s="85">
        <v>96042</v>
      </c>
      <c r="E106" s="85">
        <v>3316</v>
      </c>
      <c r="F106" s="85">
        <v>2172</v>
      </c>
      <c r="G106" s="85">
        <v>24832</v>
      </c>
      <c r="H106" s="85">
        <v>905</v>
      </c>
      <c r="I106" s="85">
        <v>0</v>
      </c>
      <c r="J106" s="85">
        <v>7592</v>
      </c>
      <c r="K106" s="85">
        <v>694133</v>
      </c>
      <c r="L106" s="85">
        <v>26399</v>
      </c>
      <c r="M106" s="85">
        <v>6050</v>
      </c>
      <c r="N106" s="85">
        <v>11108</v>
      </c>
      <c r="O106" s="85">
        <v>173</v>
      </c>
      <c r="P106" s="85">
        <v>1847</v>
      </c>
      <c r="Q106" s="85">
        <v>62159</v>
      </c>
      <c r="R106" s="85">
        <v>8096.57</v>
      </c>
      <c r="S106" s="85">
        <v>158</v>
      </c>
      <c r="T106" s="85">
        <v>14638.282999999999</v>
      </c>
      <c r="U106" s="85">
        <v>140718.93721</v>
      </c>
      <c r="V106" s="85">
        <v>206</v>
      </c>
      <c r="W106" s="85">
        <v>640020.054</v>
      </c>
      <c r="X106" s="85">
        <v>7849</v>
      </c>
      <c r="Y106" s="85">
        <v>26261</v>
      </c>
      <c r="Z106" s="85">
        <v>20832</v>
      </c>
      <c r="AA106" s="85">
        <v>8810.9399899999989</v>
      </c>
      <c r="AB106" s="85">
        <v>364422.21356</v>
      </c>
      <c r="AC106" s="85">
        <v>473</v>
      </c>
      <c r="AD106" s="85">
        <v>150454.39834000001</v>
      </c>
      <c r="AE106" s="85">
        <v>1049.886</v>
      </c>
      <c r="AF106" s="86">
        <v>914</v>
      </c>
    </row>
    <row r="107" spans="1:32" ht="15" customHeight="1" x14ac:dyDescent="0.25">
      <c r="A107" s="7"/>
      <c r="B107" s="35" t="s">
        <v>251</v>
      </c>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6"/>
    </row>
    <row r="108" spans="1:32" ht="15" customHeight="1" x14ac:dyDescent="0.25">
      <c r="A108" s="7"/>
      <c r="B108" s="79" t="s">
        <v>264</v>
      </c>
      <c r="C108" s="85">
        <v>-1809</v>
      </c>
      <c r="D108" s="85">
        <v>-79272</v>
      </c>
      <c r="E108" s="85">
        <v>-3215</v>
      </c>
      <c r="F108" s="85">
        <v>-2009</v>
      </c>
      <c r="G108" s="85">
        <v>-12787</v>
      </c>
      <c r="H108" s="85">
        <v>-732</v>
      </c>
      <c r="I108" s="85">
        <v>0</v>
      </c>
      <c r="J108" s="85">
        <v>-7459</v>
      </c>
      <c r="K108" s="85">
        <v>-584356</v>
      </c>
      <c r="L108" s="85">
        <v>-13012</v>
      </c>
      <c r="M108" s="85">
        <v>-4651</v>
      </c>
      <c r="N108" s="85">
        <v>-11103</v>
      </c>
      <c r="O108" s="85">
        <v>-52</v>
      </c>
      <c r="P108" s="85">
        <v>-1577</v>
      </c>
      <c r="Q108" s="85">
        <v>-49833</v>
      </c>
      <c r="R108" s="85">
        <v>-5471.6100000000006</v>
      </c>
      <c r="S108" s="85">
        <v>0</v>
      </c>
      <c r="T108" s="85">
        <v>-14385.159</v>
      </c>
      <c r="U108" s="85">
        <v>-28478.504659999999</v>
      </c>
      <c r="V108" s="85">
        <v>-206</v>
      </c>
      <c r="W108" s="85">
        <v>-543903.74</v>
      </c>
      <c r="X108" s="85">
        <v>-4668</v>
      </c>
      <c r="Y108" s="85">
        <v>-6203</v>
      </c>
      <c r="Z108" s="85">
        <v>-20660</v>
      </c>
      <c r="AA108" s="85">
        <v>-5783.0608200000006</v>
      </c>
      <c r="AB108" s="85">
        <v>-311962.07007000002</v>
      </c>
      <c r="AC108" s="85">
        <v>-312</v>
      </c>
      <c r="AD108" s="85">
        <v>-67694.107449999996</v>
      </c>
      <c r="AE108" s="85">
        <v>-1049.693</v>
      </c>
      <c r="AF108" s="86">
        <v>-737</v>
      </c>
    </row>
    <row r="109" spans="1:32" ht="15" customHeight="1" x14ac:dyDescent="0.25">
      <c r="A109" s="7"/>
      <c r="B109" s="35" t="s">
        <v>257</v>
      </c>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6"/>
    </row>
    <row r="110" spans="1:32" s="1" customFormat="1" ht="15" customHeight="1" x14ac:dyDescent="0.25">
      <c r="A110" s="7" t="s">
        <v>23</v>
      </c>
      <c r="B110" s="10" t="s">
        <v>265</v>
      </c>
      <c r="C110" s="75">
        <v>0</v>
      </c>
      <c r="D110" s="75">
        <v>395703</v>
      </c>
      <c r="E110" s="75">
        <v>2699</v>
      </c>
      <c r="F110" s="75">
        <v>314</v>
      </c>
      <c r="G110" s="75">
        <v>4349067</v>
      </c>
      <c r="H110" s="75">
        <v>0</v>
      </c>
      <c r="I110" s="75">
        <v>150</v>
      </c>
      <c r="J110" s="75">
        <v>5295</v>
      </c>
      <c r="K110" s="75">
        <v>2617839</v>
      </c>
      <c r="L110" s="75">
        <v>47750</v>
      </c>
      <c r="M110" s="75">
        <v>0</v>
      </c>
      <c r="N110" s="75">
        <v>0</v>
      </c>
      <c r="O110" s="75">
        <v>185249</v>
      </c>
      <c r="P110" s="75">
        <v>252</v>
      </c>
      <c r="Q110" s="75">
        <v>468410</v>
      </c>
      <c r="R110" s="75">
        <v>9969.8700000000008</v>
      </c>
      <c r="S110" s="75">
        <v>7253</v>
      </c>
      <c r="T110" s="75">
        <v>76306.506999999998</v>
      </c>
      <c r="U110" s="75">
        <v>418546.91058000003</v>
      </c>
      <c r="V110" s="75">
        <v>0</v>
      </c>
      <c r="W110" s="75">
        <v>3352133.949</v>
      </c>
      <c r="X110" s="75">
        <v>40992</v>
      </c>
      <c r="Y110" s="75">
        <v>19235</v>
      </c>
      <c r="Z110" s="75">
        <v>0</v>
      </c>
      <c r="AA110" s="75">
        <v>0</v>
      </c>
      <c r="AB110" s="75">
        <v>606537.6237</v>
      </c>
      <c r="AC110" s="75">
        <v>0</v>
      </c>
      <c r="AD110" s="75">
        <v>5665.8580000000002</v>
      </c>
      <c r="AE110" s="75">
        <v>5767.7240000000002</v>
      </c>
      <c r="AF110" s="76">
        <v>0</v>
      </c>
    </row>
    <row r="111" spans="1:32" s="1" customFormat="1" ht="15" customHeight="1" x14ac:dyDescent="0.25">
      <c r="A111" s="7"/>
      <c r="B111" s="12" t="s">
        <v>266</v>
      </c>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6"/>
    </row>
    <row r="112" spans="1:32" ht="15" customHeight="1" x14ac:dyDescent="0.25">
      <c r="A112" s="7"/>
      <c r="B112" s="79" t="s">
        <v>267</v>
      </c>
      <c r="C112" s="85">
        <v>0</v>
      </c>
      <c r="D112" s="85">
        <v>395703</v>
      </c>
      <c r="E112" s="85">
        <v>2699</v>
      </c>
      <c r="F112" s="85">
        <v>914</v>
      </c>
      <c r="G112" s="85">
        <v>7803108</v>
      </c>
      <c r="H112" s="85">
        <v>0</v>
      </c>
      <c r="I112" s="85">
        <v>150</v>
      </c>
      <c r="J112" s="85">
        <v>5712</v>
      </c>
      <c r="K112" s="85">
        <v>2713260</v>
      </c>
      <c r="L112" s="85">
        <v>48333</v>
      </c>
      <c r="M112" s="85">
        <v>0</v>
      </c>
      <c r="N112" s="85">
        <v>0</v>
      </c>
      <c r="O112" s="85">
        <v>185249</v>
      </c>
      <c r="P112" s="85">
        <v>252</v>
      </c>
      <c r="Q112" s="85">
        <v>711785</v>
      </c>
      <c r="R112" s="85">
        <v>10760.04</v>
      </c>
      <c r="S112" s="85">
        <v>7253</v>
      </c>
      <c r="T112" s="85">
        <v>76850.854999999996</v>
      </c>
      <c r="U112" s="85">
        <v>418546.91058000003</v>
      </c>
      <c r="V112" s="85">
        <v>0</v>
      </c>
      <c r="W112" s="85">
        <v>3761722.0520000001</v>
      </c>
      <c r="X112" s="85">
        <v>53226</v>
      </c>
      <c r="Y112" s="85">
        <v>29783</v>
      </c>
      <c r="Z112" s="85">
        <v>0</v>
      </c>
      <c r="AA112" s="85">
        <v>0</v>
      </c>
      <c r="AB112" s="85">
        <v>606537.6237</v>
      </c>
      <c r="AC112" s="85">
        <v>0</v>
      </c>
      <c r="AD112" s="85">
        <v>0</v>
      </c>
      <c r="AE112" s="85">
        <v>5767.7240000000002</v>
      </c>
      <c r="AF112" s="86">
        <v>0</v>
      </c>
    </row>
    <row r="113" spans="1:32" ht="15" customHeight="1" x14ac:dyDescent="0.25">
      <c r="A113" s="7"/>
      <c r="B113" s="35" t="s">
        <v>251</v>
      </c>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6"/>
    </row>
    <row r="114" spans="1:32" ht="15" customHeight="1" x14ac:dyDescent="0.25">
      <c r="A114" s="7"/>
      <c r="B114" s="79" t="s">
        <v>268</v>
      </c>
      <c r="C114" s="85">
        <v>0</v>
      </c>
      <c r="D114" s="85">
        <v>0</v>
      </c>
      <c r="E114" s="85">
        <v>0</v>
      </c>
      <c r="F114" s="85">
        <v>-600</v>
      </c>
      <c r="G114" s="85">
        <v>-3454041</v>
      </c>
      <c r="H114" s="85">
        <v>0</v>
      </c>
      <c r="I114" s="85">
        <v>0</v>
      </c>
      <c r="J114" s="85">
        <v>-417</v>
      </c>
      <c r="K114" s="85">
        <v>-95421</v>
      </c>
      <c r="L114" s="85">
        <v>-583</v>
      </c>
      <c r="M114" s="85">
        <v>0</v>
      </c>
      <c r="N114" s="85">
        <v>0</v>
      </c>
      <c r="O114" s="85">
        <v>0</v>
      </c>
      <c r="P114" s="85">
        <v>0</v>
      </c>
      <c r="Q114" s="85">
        <v>-243375</v>
      </c>
      <c r="R114" s="85">
        <v>-790.17</v>
      </c>
      <c r="S114" s="85">
        <v>0</v>
      </c>
      <c r="T114" s="85">
        <v>-544.34799999999996</v>
      </c>
      <c r="U114" s="85">
        <v>0</v>
      </c>
      <c r="V114" s="85">
        <v>0</v>
      </c>
      <c r="W114" s="85">
        <v>-409588.103</v>
      </c>
      <c r="X114" s="85">
        <v>-12234</v>
      </c>
      <c r="Y114" s="85">
        <v>-10548</v>
      </c>
      <c r="Z114" s="85">
        <v>0</v>
      </c>
      <c r="AA114" s="85">
        <v>0</v>
      </c>
      <c r="AB114" s="85">
        <v>0</v>
      </c>
      <c r="AC114" s="85">
        <v>0</v>
      </c>
      <c r="AD114" s="85">
        <v>0</v>
      </c>
      <c r="AE114" s="85">
        <v>0</v>
      </c>
      <c r="AF114" s="86">
        <v>0</v>
      </c>
    </row>
    <row r="115" spans="1:32" ht="15" customHeight="1" x14ac:dyDescent="0.25">
      <c r="A115" s="7"/>
      <c r="B115" s="35" t="s">
        <v>215</v>
      </c>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6"/>
    </row>
    <row r="116" spans="1:32" s="1" customFormat="1" ht="15" customHeight="1" x14ac:dyDescent="0.25">
      <c r="A116" s="7" t="s">
        <v>24</v>
      </c>
      <c r="B116" s="10" t="s">
        <v>269</v>
      </c>
      <c r="C116" s="75">
        <v>0</v>
      </c>
      <c r="D116" s="75">
        <v>18877</v>
      </c>
      <c r="E116" s="75">
        <v>2943</v>
      </c>
      <c r="F116" s="75">
        <v>286</v>
      </c>
      <c r="G116" s="75">
        <v>9453</v>
      </c>
      <c r="H116" s="75">
        <v>74</v>
      </c>
      <c r="I116" s="75">
        <v>14458</v>
      </c>
      <c r="J116" s="75">
        <v>227</v>
      </c>
      <c r="K116" s="75">
        <v>14727</v>
      </c>
      <c r="L116" s="75">
        <v>7433</v>
      </c>
      <c r="M116" s="75">
        <v>464</v>
      </c>
      <c r="N116" s="75">
        <v>0</v>
      </c>
      <c r="O116" s="75">
        <v>672</v>
      </c>
      <c r="P116" s="75">
        <v>1065</v>
      </c>
      <c r="Q116" s="75">
        <v>1152</v>
      </c>
      <c r="R116" s="75">
        <v>0.36</v>
      </c>
      <c r="S116" s="75">
        <v>0</v>
      </c>
      <c r="T116" s="75">
        <v>6778.9620000000004</v>
      </c>
      <c r="U116" s="75">
        <v>10.483547</v>
      </c>
      <c r="V116" s="75">
        <v>0</v>
      </c>
      <c r="W116" s="75">
        <v>97923.129000000001</v>
      </c>
      <c r="X116" s="75">
        <v>13</v>
      </c>
      <c r="Y116" s="75">
        <v>68</v>
      </c>
      <c r="Z116" s="75">
        <v>3566</v>
      </c>
      <c r="AA116" s="75">
        <v>1816.1681799999999</v>
      </c>
      <c r="AB116" s="75">
        <v>11822.68145</v>
      </c>
      <c r="AC116" s="75">
        <v>0</v>
      </c>
      <c r="AD116" s="75">
        <v>1001.54949</v>
      </c>
      <c r="AE116" s="75">
        <v>25.748999999999999</v>
      </c>
      <c r="AF116" s="76">
        <v>0</v>
      </c>
    </row>
    <row r="117" spans="1:32" s="1" customFormat="1" ht="15" customHeight="1" x14ac:dyDescent="0.25">
      <c r="A117" s="7"/>
      <c r="B117" s="12" t="s">
        <v>270</v>
      </c>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6"/>
    </row>
    <row r="118" spans="1:32" s="1" customFormat="1" ht="15" customHeight="1" x14ac:dyDescent="0.25">
      <c r="A118" s="7" t="s">
        <v>25</v>
      </c>
      <c r="B118" s="10" t="s">
        <v>271</v>
      </c>
      <c r="C118" s="75">
        <v>1173</v>
      </c>
      <c r="D118" s="75">
        <v>490222</v>
      </c>
      <c r="E118" s="75">
        <v>1291</v>
      </c>
      <c r="F118" s="75">
        <v>301</v>
      </c>
      <c r="G118" s="75">
        <v>2508358</v>
      </c>
      <c r="H118" s="75">
        <v>3189</v>
      </c>
      <c r="I118" s="75">
        <v>109546</v>
      </c>
      <c r="J118" s="75">
        <v>2109</v>
      </c>
      <c r="K118" s="75">
        <v>1003735</v>
      </c>
      <c r="L118" s="75">
        <v>40038</v>
      </c>
      <c r="M118" s="75">
        <v>3644</v>
      </c>
      <c r="N118" s="75">
        <v>472</v>
      </c>
      <c r="O118" s="75">
        <v>6539</v>
      </c>
      <c r="P118" s="75">
        <v>9955</v>
      </c>
      <c r="Q118" s="75">
        <v>181360</v>
      </c>
      <c r="R118" s="75">
        <v>13232.99</v>
      </c>
      <c r="S118" s="75">
        <v>765</v>
      </c>
      <c r="T118" s="75">
        <v>125777.751</v>
      </c>
      <c r="U118" s="75">
        <v>313701.98013600003</v>
      </c>
      <c r="V118" s="75">
        <v>6541</v>
      </c>
      <c r="W118" s="75">
        <v>1394227.963</v>
      </c>
      <c r="X118" s="75">
        <v>39167</v>
      </c>
      <c r="Y118" s="75">
        <v>38752</v>
      </c>
      <c r="Z118" s="75">
        <v>72175</v>
      </c>
      <c r="AA118" s="75">
        <v>6010.4437900000003</v>
      </c>
      <c r="AB118" s="75">
        <v>555175.35925999994</v>
      </c>
      <c r="AC118" s="75">
        <v>1944</v>
      </c>
      <c r="AD118" s="75">
        <v>23031.095379999992</v>
      </c>
      <c r="AE118" s="75">
        <v>6956.6729999999998</v>
      </c>
      <c r="AF118" s="76">
        <v>249</v>
      </c>
    </row>
    <row r="119" spans="1:32" s="1" customFormat="1" ht="15" customHeight="1" x14ac:dyDescent="0.25">
      <c r="A119" s="7"/>
      <c r="B119" s="12" t="s">
        <v>272</v>
      </c>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6"/>
    </row>
    <row r="120" spans="1:32" s="1" customFormat="1" ht="15" customHeight="1" x14ac:dyDescent="0.25">
      <c r="A120" s="7" t="s">
        <v>26</v>
      </c>
      <c r="B120" s="10" t="s">
        <v>273</v>
      </c>
      <c r="C120" s="75">
        <v>76513</v>
      </c>
      <c r="D120" s="75">
        <v>721287</v>
      </c>
      <c r="E120" s="75">
        <v>19294</v>
      </c>
      <c r="F120" s="75">
        <v>7342</v>
      </c>
      <c r="G120" s="75">
        <v>2751260</v>
      </c>
      <c r="H120" s="75">
        <v>5826</v>
      </c>
      <c r="I120" s="75">
        <v>14319</v>
      </c>
      <c r="J120" s="75">
        <v>16162</v>
      </c>
      <c r="K120" s="75">
        <v>2752951</v>
      </c>
      <c r="L120" s="75">
        <v>772980</v>
      </c>
      <c r="M120" s="75">
        <v>6107</v>
      </c>
      <c r="N120" s="75">
        <v>3094</v>
      </c>
      <c r="O120" s="75">
        <v>122128</v>
      </c>
      <c r="P120" s="75">
        <v>14848</v>
      </c>
      <c r="Q120" s="75">
        <v>726678</v>
      </c>
      <c r="R120" s="75">
        <v>40681.5</v>
      </c>
      <c r="S120" s="75">
        <v>28405</v>
      </c>
      <c r="T120" s="75">
        <v>202393.71564000283</v>
      </c>
      <c r="U120" s="75">
        <v>130329.48655999999</v>
      </c>
      <c r="V120" s="75">
        <v>4362</v>
      </c>
      <c r="W120" s="75">
        <v>2619873.625</v>
      </c>
      <c r="X120" s="75">
        <v>96674</v>
      </c>
      <c r="Y120" s="75">
        <v>44226</v>
      </c>
      <c r="Z120" s="75">
        <v>493248</v>
      </c>
      <c r="AA120" s="75">
        <v>49511.830969999988</v>
      </c>
      <c r="AB120" s="75">
        <v>277205.1637700001</v>
      </c>
      <c r="AC120" s="75">
        <v>6919</v>
      </c>
      <c r="AD120" s="75">
        <v>24816.291279999969</v>
      </c>
      <c r="AE120" s="75">
        <v>364095.52600000001</v>
      </c>
      <c r="AF120" s="76">
        <v>4382</v>
      </c>
    </row>
    <row r="121" spans="1:32" s="1" customFormat="1" ht="15" customHeight="1" x14ac:dyDescent="0.25">
      <c r="A121" s="7"/>
      <c r="B121" s="12" t="s">
        <v>44</v>
      </c>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6"/>
    </row>
    <row r="122" spans="1:32" ht="15" customHeight="1" x14ac:dyDescent="0.25">
      <c r="A122" s="7"/>
      <c r="B122" s="79" t="s">
        <v>274</v>
      </c>
      <c r="C122" s="85">
        <v>77091</v>
      </c>
      <c r="D122" s="85">
        <v>786068</v>
      </c>
      <c r="E122" s="85">
        <v>19686</v>
      </c>
      <c r="F122" s="85">
        <v>7342</v>
      </c>
      <c r="G122" s="85">
        <v>2932326</v>
      </c>
      <c r="H122" s="85">
        <v>5826</v>
      </c>
      <c r="I122" s="85">
        <v>14390</v>
      </c>
      <c r="J122" s="85">
        <v>16171</v>
      </c>
      <c r="K122" s="85">
        <v>2867479</v>
      </c>
      <c r="L122" s="85">
        <v>778194</v>
      </c>
      <c r="M122" s="85">
        <v>6107</v>
      </c>
      <c r="N122" s="85">
        <v>3094</v>
      </c>
      <c r="O122" s="85">
        <v>123390</v>
      </c>
      <c r="P122" s="85">
        <v>16395</v>
      </c>
      <c r="Q122" s="85">
        <v>759422</v>
      </c>
      <c r="R122" s="85">
        <v>40792.199999999997</v>
      </c>
      <c r="S122" s="85">
        <v>29042</v>
      </c>
      <c r="T122" s="85">
        <v>218470.89464000284</v>
      </c>
      <c r="U122" s="85">
        <v>133415.29999999999</v>
      </c>
      <c r="V122" s="85">
        <v>5416</v>
      </c>
      <c r="W122" s="85">
        <v>2929098.1090000002</v>
      </c>
      <c r="X122" s="85">
        <v>96674</v>
      </c>
      <c r="Y122" s="85">
        <v>56090</v>
      </c>
      <c r="Z122" s="85">
        <v>546688</v>
      </c>
      <c r="AA122" s="85">
        <v>55426.18774999999</v>
      </c>
      <c r="AB122" s="85">
        <v>297577.92930000008</v>
      </c>
      <c r="AC122" s="85">
        <v>6919</v>
      </c>
      <c r="AD122" s="85">
        <v>0</v>
      </c>
      <c r="AE122" s="85">
        <v>364095.52600000001</v>
      </c>
      <c r="AF122" s="86">
        <v>4382</v>
      </c>
    </row>
    <row r="123" spans="1:32" ht="15" customHeight="1" x14ac:dyDescent="0.25">
      <c r="A123" s="7"/>
      <c r="B123" s="35" t="s">
        <v>251</v>
      </c>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6"/>
    </row>
    <row r="124" spans="1:32" ht="15" customHeight="1" x14ac:dyDescent="0.25">
      <c r="A124" s="7"/>
      <c r="B124" s="79" t="s">
        <v>275</v>
      </c>
      <c r="C124" s="85">
        <v>-578</v>
      </c>
      <c r="D124" s="85">
        <v>-64781</v>
      </c>
      <c r="E124" s="85">
        <v>-392</v>
      </c>
      <c r="F124" s="85">
        <v>0</v>
      </c>
      <c r="G124" s="85">
        <v>-181066</v>
      </c>
      <c r="H124" s="85">
        <v>0</v>
      </c>
      <c r="I124" s="85">
        <v>-71</v>
      </c>
      <c r="J124" s="85">
        <v>-9</v>
      </c>
      <c r="K124" s="85">
        <v>-114528</v>
      </c>
      <c r="L124" s="85">
        <v>-5214</v>
      </c>
      <c r="M124" s="85">
        <v>0</v>
      </c>
      <c r="N124" s="85">
        <v>0</v>
      </c>
      <c r="O124" s="85">
        <v>-1262</v>
      </c>
      <c r="P124" s="85">
        <v>-1547</v>
      </c>
      <c r="Q124" s="85">
        <v>-32744</v>
      </c>
      <c r="R124" s="85">
        <v>-110.7</v>
      </c>
      <c r="S124" s="85">
        <v>-637</v>
      </c>
      <c r="T124" s="85">
        <v>-16077.179</v>
      </c>
      <c r="U124" s="85">
        <v>-3085.8134399999999</v>
      </c>
      <c r="V124" s="85">
        <v>-1054</v>
      </c>
      <c r="W124" s="85">
        <v>-309224.484</v>
      </c>
      <c r="X124" s="85">
        <v>0</v>
      </c>
      <c r="Y124" s="85">
        <v>-11864</v>
      </c>
      <c r="Z124" s="85">
        <v>-53440</v>
      </c>
      <c r="AA124" s="85">
        <v>-5914.3567800000001</v>
      </c>
      <c r="AB124" s="85">
        <v>-20372.765530000001</v>
      </c>
      <c r="AC124" s="85">
        <v>0</v>
      </c>
      <c r="AD124" s="85">
        <v>0</v>
      </c>
      <c r="AE124" s="85">
        <v>0</v>
      </c>
      <c r="AF124" s="86">
        <v>0</v>
      </c>
    </row>
    <row r="125" spans="1:32" ht="15" customHeight="1" x14ac:dyDescent="0.25">
      <c r="A125" s="7"/>
      <c r="B125" s="35" t="s">
        <v>215</v>
      </c>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6"/>
    </row>
    <row r="126" spans="1:32" ht="15" customHeight="1" x14ac:dyDescent="0.25">
      <c r="A126" s="89"/>
      <c r="B126" s="110" t="s">
        <v>276</v>
      </c>
      <c r="C126" s="90">
        <v>5445477</v>
      </c>
      <c r="D126" s="90">
        <v>41173146</v>
      </c>
      <c r="E126" s="90">
        <v>1336902</v>
      </c>
      <c r="F126" s="90">
        <v>228859</v>
      </c>
      <c r="G126" s="90">
        <v>76792289</v>
      </c>
      <c r="H126" s="90">
        <v>441072</v>
      </c>
      <c r="I126" s="90">
        <v>6967692</v>
      </c>
      <c r="J126" s="90">
        <v>1214382</v>
      </c>
      <c r="K126" s="90">
        <v>66167561</v>
      </c>
      <c r="L126" s="90">
        <v>3085714</v>
      </c>
      <c r="M126" s="90">
        <v>445507</v>
      </c>
      <c r="N126" s="90">
        <v>360145</v>
      </c>
      <c r="O126" s="90">
        <v>1980698</v>
      </c>
      <c r="P126" s="90">
        <v>657179.95900000003</v>
      </c>
      <c r="Q126" s="90">
        <v>14689832</v>
      </c>
      <c r="R126" s="90">
        <v>614475.55000000005</v>
      </c>
      <c r="S126" s="90">
        <v>627571</v>
      </c>
      <c r="T126" s="90">
        <v>12968918.032869998</v>
      </c>
      <c r="U126" s="90">
        <v>26466935.700855996</v>
      </c>
      <c r="V126" s="90">
        <v>221418</v>
      </c>
      <c r="W126" s="90">
        <v>93835993.318999991</v>
      </c>
      <c r="X126" s="90">
        <v>1974016</v>
      </c>
      <c r="Y126" s="90">
        <v>5385607</v>
      </c>
      <c r="Z126" s="90">
        <v>9222173</v>
      </c>
      <c r="AA126" s="90">
        <v>1561109.80746</v>
      </c>
      <c r="AB126" s="90">
        <v>40260304.076960005</v>
      </c>
      <c r="AC126" s="90">
        <v>783880</v>
      </c>
      <c r="AD126" s="90">
        <v>15290778.600169998</v>
      </c>
      <c r="AE126" s="90">
        <v>1298497.0760000001</v>
      </c>
      <c r="AF126" s="91">
        <v>13234</v>
      </c>
    </row>
    <row r="127" spans="1:32" ht="15" customHeight="1" x14ac:dyDescent="0.25">
      <c r="A127" s="93"/>
      <c r="B127" s="111" t="s">
        <v>45</v>
      </c>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6"/>
    </row>
    <row r="128" spans="1:32" s="1" customFormat="1" ht="15" customHeight="1" x14ac:dyDescent="0.25">
      <c r="A128" s="7" t="s">
        <v>9</v>
      </c>
      <c r="B128" s="10" t="s">
        <v>277</v>
      </c>
      <c r="C128" s="75">
        <v>334942</v>
      </c>
      <c r="D128" s="75">
        <v>4140068</v>
      </c>
      <c r="E128" s="75">
        <v>0</v>
      </c>
      <c r="F128" s="75">
        <v>75997</v>
      </c>
      <c r="G128" s="75">
        <v>11190557</v>
      </c>
      <c r="H128" s="75">
        <v>0</v>
      </c>
      <c r="I128" s="75">
        <v>0</v>
      </c>
      <c r="J128" s="75">
        <v>130315</v>
      </c>
      <c r="K128" s="75">
        <v>9305318</v>
      </c>
      <c r="L128" s="75">
        <v>151907</v>
      </c>
      <c r="M128" s="75">
        <v>0</v>
      </c>
      <c r="N128" s="75">
        <v>0</v>
      </c>
      <c r="O128" s="75">
        <v>353971</v>
      </c>
      <c r="P128" s="75">
        <v>221630</v>
      </c>
      <c r="Q128" s="75">
        <v>2918424</v>
      </c>
      <c r="R128" s="75">
        <v>140777.14000000001</v>
      </c>
      <c r="S128" s="75">
        <v>18402</v>
      </c>
      <c r="T128" s="75">
        <v>1262845.139</v>
      </c>
      <c r="U128" s="75">
        <v>3427353.9491099999</v>
      </c>
      <c r="V128" s="75">
        <v>0</v>
      </c>
      <c r="W128" s="75">
        <v>4893185.5930000003</v>
      </c>
      <c r="X128" s="75">
        <v>336901</v>
      </c>
      <c r="Y128" s="75">
        <v>35451</v>
      </c>
      <c r="Z128" s="75">
        <v>1306839</v>
      </c>
      <c r="AA128" s="75">
        <v>0</v>
      </c>
      <c r="AB128" s="75">
        <v>6241409.8218100006</v>
      </c>
      <c r="AC128" s="75">
        <v>0</v>
      </c>
      <c r="AD128" s="75">
        <v>1519354.1666699999</v>
      </c>
      <c r="AE128" s="75">
        <v>0</v>
      </c>
      <c r="AF128" s="76">
        <v>0</v>
      </c>
    </row>
    <row r="129" spans="1:32" s="1" customFormat="1" ht="15" customHeight="1" x14ac:dyDescent="0.25">
      <c r="A129" s="7"/>
      <c r="B129" s="12" t="s">
        <v>278</v>
      </c>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6"/>
    </row>
    <row r="130" spans="1:32" s="1" customFormat="1" ht="15" customHeight="1" x14ac:dyDescent="0.25">
      <c r="A130" s="7" t="s">
        <v>10</v>
      </c>
      <c r="B130" s="10" t="s">
        <v>3</v>
      </c>
      <c r="C130" s="75">
        <v>2484</v>
      </c>
      <c r="D130" s="75">
        <v>254458</v>
      </c>
      <c r="E130" s="75">
        <v>16074</v>
      </c>
      <c r="F130" s="75">
        <v>96</v>
      </c>
      <c r="G130" s="75">
        <v>725486</v>
      </c>
      <c r="H130" s="75">
        <v>0</v>
      </c>
      <c r="I130" s="75">
        <v>12</v>
      </c>
      <c r="J130" s="75">
        <v>1357</v>
      </c>
      <c r="K130" s="75">
        <v>999839</v>
      </c>
      <c r="L130" s="75">
        <v>490936</v>
      </c>
      <c r="M130" s="75">
        <v>0</v>
      </c>
      <c r="N130" s="75">
        <v>167</v>
      </c>
      <c r="O130" s="75">
        <v>106601</v>
      </c>
      <c r="P130" s="75">
        <v>384</v>
      </c>
      <c r="Q130" s="75">
        <v>13790</v>
      </c>
      <c r="R130" s="75">
        <v>16822.62</v>
      </c>
      <c r="S130" s="75">
        <v>0</v>
      </c>
      <c r="T130" s="75">
        <v>303.90600000000001</v>
      </c>
      <c r="U130" s="75">
        <v>1388.5311299999998</v>
      </c>
      <c r="V130" s="75">
        <v>0</v>
      </c>
      <c r="W130" s="75">
        <v>1701221.406</v>
      </c>
      <c r="X130" s="75">
        <v>545076</v>
      </c>
      <c r="Y130" s="75">
        <v>63131</v>
      </c>
      <c r="Z130" s="75">
        <v>29629</v>
      </c>
      <c r="AA130" s="75">
        <v>0</v>
      </c>
      <c r="AB130" s="75">
        <v>1619767.6862300001</v>
      </c>
      <c r="AC130" s="75">
        <v>0</v>
      </c>
      <c r="AD130" s="75">
        <v>4458.8121199999996</v>
      </c>
      <c r="AE130" s="75">
        <v>0</v>
      </c>
      <c r="AF130" s="76">
        <v>0</v>
      </c>
    </row>
    <row r="131" spans="1:32" s="1" customFormat="1" ht="15" customHeight="1" x14ac:dyDescent="0.25">
      <c r="A131" s="7"/>
      <c r="B131" s="12" t="s">
        <v>46</v>
      </c>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6"/>
    </row>
    <row r="132" spans="1:32" s="1" customFormat="1" ht="15" customHeight="1" x14ac:dyDescent="0.25">
      <c r="A132" s="7" t="s">
        <v>11</v>
      </c>
      <c r="B132" s="10" t="s">
        <v>279</v>
      </c>
      <c r="C132" s="75">
        <v>0</v>
      </c>
      <c r="D132" s="75">
        <v>0</v>
      </c>
      <c r="E132" s="75">
        <v>0</v>
      </c>
      <c r="F132" s="75">
        <v>0</v>
      </c>
      <c r="G132" s="75">
        <v>0</v>
      </c>
      <c r="H132" s="75">
        <v>0</v>
      </c>
      <c r="I132" s="75">
        <v>0</v>
      </c>
      <c r="J132" s="75">
        <v>0</v>
      </c>
      <c r="K132" s="75">
        <v>0</v>
      </c>
      <c r="L132" s="75">
        <v>0</v>
      </c>
      <c r="M132" s="75">
        <v>0</v>
      </c>
      <c r="N132" s="75">
        <v>0</v>
      </c>
      <c r="O132" s="75">
        <v>0</v>
      </c>
      <c r="P132" s="75">
        <v>0</v>
      </c>
      <c r="Q132" s="75">
        <v>0</v>
      </c>
      <c r="R132" s="75">
        <v>0</v>
      </c>
      <c r="S132" s="75">
        <v>0</v>
      </c>
      <c r="T132" s="75">
        <v>0</v>
      </c>
      <c r="U132" s="75">
        <v>60853.666400000002</v>
      </c>
      <c r="V132" s="75">
        <v>0</v>
      </c>
      <c r="W132" s="75">
        <v>0</v>
      </c>
      <c r="X132" s="75">
        <v>0</v>
      </c>
      <c r="Y132" s="75">
        <v>0</v>
      </c>
      <c r="Z132" s="75">
        <v>0</v>
      </c>
      <c r="AA132" s="75">
        <v>0</v>
      </c>
      <c r="AB132" s="75">
        <v>0</v>
      </c>
      <c r="AC132" s="75">
        <v>0</v>
      </c>
      <c r="AD132" s="75">
        <v>0</v>
      </c>
      <c r="AE132" s="75">
        <v>0</v>
      </c>
      <c r="AF132" s="76">
        <v>0</v>
      </c>
    </row>
    <row r="133" spans="1:32" s="1" customFormat="1" ht="15" customHeight="1" x14ac:dyDescent="0.25">
      <c r="A133" s="7"/>
      <c r="B133" s="12" t="s">
        <v>280</v>
      </c>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6"/>
    </row>
    <row r="134" spans="1:32" s="1" customFormat="1" ht="15" customHeight="1" x14ac:dyDescent="0.25">
      <c r="A134" s="7" t="s">
        <v>12</v>
      </c>
      <c r="B134" s="10" t="s">
        <v>281</v>
      </c>
      <c r="C134" s="75">
        <v>643716</v>
      </c>
      <c r="D134" s="75">
        <v>3718034</v>
      </c>
      <c r="E134" s="75">
        <v>17976</v>
      </c>
      <c r="F134" s="75">
        <v>9115</v>
      </c>
      <c r="G134" s="75">
        <v>5409722</v>
      </c>
      <c r="H134" s="75">
        <v>0</v>
      </c>
      <c r="I134" s="75">
        <v>5820767</v>
      </c>
      <c r="J134" s="75">
        <v>143478</v>
      </c>
      <c r="K134" s="75">
        <v>5470806</v>
      </c>
      <c r="L134" s="75">
        <v>1004511</v>
      </c>
      <c r="M134" s="75">
        <v>34264</v>
      </c>
      <c r="N134" s="75">
        <v>13758</v>
      </c>
      <c r="O134" s="75">
        <v>572603</v>
      </c>
      <c r="P134" s="75">
        <v>5389</v>
      </c>
      <c r="Q134" s="75">
        <v>489576</v>
      </c>
      <c r="R134" s="75">
        <v>172685.71</v>
      </c>
      <c r="S134" s="75">
        <v>68084</v>
      </c>
      <c r="T134" s="75">
        <v>100067.05283999955</v>
      </c>
      <c r="U134" s="75">
        <v>1100964.7389500001</v>
      </c>
      <c r="V134" s="75">
        <v>409</v>
      </c>
      <c r="W134" s="75">
        <v>5194605.2129999995</v>
      </c>
      <c r="X134" s="75">
        <v>618245</v>
      </c>
      <c r="Y134" s="75">
        <v>2385821</v>
      </c>
      <c r="Z134" s="75">
        <v>1919736</v>
      </c>
      <c r="AA134" s="75">
        <v>732929.45471999992</v>
      </c>
      <c r="AB134" s="75">
        <v>4447412.8102299999</v>
      </c>
      <c r="AC134" s="75">
        <v>671704</v>
      </c>
      <c r="AD134" s="75">
        <v>9704935.0689199995</v>
      </c>
      <c r="AE134" s="75">
        <v>612735.57499999995</v>
      </c>
      <c r="AF134" s="76">
        <v>6834</v>
      </c>
    </row>
    <row r="135" spans="1:32" s="1" customFormat="1" ht="15" customHeight="1" x14ac:dyDescent="0.25">
      <c r="A135" s="7"/>
      <c r="B135" s="12" t="s">
        <v>282</v>
      </c>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6"/>
    </row>
    <row r="136" spans="1:32" ht="15" customHeight="1" x14ac:dyDescent="0.25">
      <c r="A136" s="7"/>
      <c r="B136" s="79" t="s">
        <v>283</v>
      </c>
      <c r="C136" s="85">
        <v>298825</v>
      </c>
      <c r="D136" s="85">
        <v>2717351</v>
      </c>
      <c r="E136" s="85">
        <v>17537</v>
      </c>
      <c r="F136" s="85">
        <v>67</v>
      </c>
      <c r="G136" s="85">
        <v>4368714</v>
      </c>
      <c r="H136" s="85">
        <v>0</v>
      </c>
      <c r="I136" s="85">
        <v>1515000</v>
      </c>
      <c r="J136" s="85">
        <v>10842</v>
      </c>
      <c r="K136" s="85">
        <v>3457181</v>
      </c>
      <c r="L136" s="85">
        <v>287566</v>
      </c>
      <c r="M136" s="85">
        <v>4087</v>
      </c>
      <c r="N136" s="85">
        <v>13726</v>
      </c>
      <c r="O136" s="85">
        <v>170055</v>
      </c>
      <c r="P136" s="85">
        <v>5389</v>
      </c>
      <c r="Q136" s="85">
        <v>118223</v>
      </c>
      <c r="R136" s="85">
        <v>16984.22</v>
      </c>
      <c r="S136" s="85">
        <v>0</v>
      </c>
      <c r="T136" s="85">
        <v>54559.539409999539</v>
      </c>
      <c r="U136" s="85">
        <v>684978.69360000012</v>
      </c>
      <c r="V136" s="85">
        <v>0</v>
      </c>
      <c r="W136" s="85">
        <v>4113577.1949999998</v>
      </c>
      <c r="X136" s="85">
        <v>281574</v>
      </c>
      <c r="Y136" s="85">
        <v>2352258</v>
      </c>
      <c r="Z136" s="85">
        <v>640086</v>
      </c>
      <c r="AA136" s="85">
        <v>0</v>
      </c>
      <c r="AB136" s="85">
        <v>1121395.0773199999</v>
      </c>
      <c r="AC136" s="85">
        <v>0</v>
      </c>
      <c r="AD136" s="85">
        <v>0</v>
      </c>
      <c r="AE136" s="85">
        <v>552619.196</v>
      </c>
      <c r="AF136" s="86">
        <v>6834</v>
      </c>
    </row>
    <row r="137" spans="1:32" ht="15" customHeight="1" x14ac:dyDescent="0.25">
      <c r="A137" s="7"/>
      <c r="B137" s="82" t="s">
        <v>153</v>
      </c>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6"/>
    </row>
    <row r="138" spans="1:32" ht="15" customHeight="1" x14ac:dyDescent="0.25">
      <c r="A138" s="7"/>
      <c r="B138" s="79" t="s">
        <v>284</v>
      </c>
      <c r="C138" s="85">
        <v>0</v>
      </c>
      <c r="D138" s="85">
        <v>0</v>
      </c>
      <c r="E138" s="85">
        <v>0</v>
      </c>
      <c r="F138" s="85">
        <v>0</v>
      </c>
      <c r="G138" s="85">
        <v>0</v>
      </c>
      <c r="H138" s="85">
        <v>0</v>
      </c>
      <c r="I138" s="85">
        <v>0</v>
      </c>
      <c r="J138" s="85">
        <v>0</v>
      </c>
      <c r="K138" s="85">
        <v>0</v>
      </c>
      <c r="L138" s="85">
        <v>191519</v>
      </c>
      <c r="M138" s="85">
        <v>0</v>
      </c>
      <c r="N138" s="85">
        <v>0</v>
      </c>
      <c r="O138" s="85">
        <v>0</v>
      </c>
      <c r="P138" s="85">
        <v>0</v>
      </c>
      <c r="Q138" s="85">
        <v>0</v>
      </c>
      <c r="R138" s="85">
        <v>0</v>
      </c>
      <c r="S138" s="85">
        <v>18708</v>
      </c>
      <c r="T138" s="85">
        <v>0</v>
      </c>
      <c r="U138" s="85">
        <v>0</v>
      </c>
      <c r="V138" s="85">
        <v>0</v>
      </c>
      <c r="W138" s="85">
        <v>36830.042999999998</v>
      </c>
      <c r="X138" s="85">
        <v>0</v>
      </c>
      <c r="Y138" s="85">
        <v>18128</v>
      </c>
      <c r="Z138" s="85">
        <v>0</v>
      </c>
      <c r="AA138" s="85">
        <v>0</v>
      </c>
      <c r="AB138" s="85">
        <v>0</v>
      </c>
      <c r="AC138" s="85">
        <v>0</v>
      </c>
      <c r="AD138" s="85">
        <v>0</v>
      </c>
      <c r="AE138" s="85">
        <v>60000</v>
      </c>
      <c r="AF138" s="86">
        <v>0</v>
      </c>
    </row>
    <row r="139" spans="1:32" ht="15" customHeight="1" x14ac:dyDescent="0.25">
      <c r="A139" s="7"/>
      <c r="B139" s="82" t="s">
        <v>219</v>
      </c>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6"/>
    </row>
    <row r="140" spans="1:32" ht="15" customHeight="1" x14ac:dyDescent="0.25">
      <c r="A140" s="7"/>
      <c r="B140" s="79" t="s">
        <v>285</v>
      </c>
      <c r="C140" s="85">
        <v>344368</v>
      </c>
      <c r="D140" s="85">
        <v>0</v>
      </c>
      <c r="E140" s="85">
        <v>0</v>
      </c>
      <c r="F140" s="85">
        <v>812</v>
      </c>
      <c r="G140" s="85">
        <v>651333</v>
      </c>
      <c r="H140" s="85">
        <v>0</v>
      </c>
      <c r="I140" s="85">
        <v>4250000</v>
      </c>
      <c r="J140" s="85">
        <v>132636</v>
      </c>
      <c r="K140" s="85">
        <v>1544732</v>
      </c>
      <c r="L140" s="85">
        <v>76133</v>
      </c>
      <c r="M140" s="85">
        <v>0</v>
      </c>
      <c r="N140" s="85">
        <v>0</v>
      </c>
      <c r="O140" s="85">
        <v>0</v>
      </c>
      <c r="P140" s="85">
        <v>0</v>
      </c>
      <c r="Q140" s="85">
        <v>143203</v>
      </c>
      <c r="R140" s="85">
        <v>100359.76</v>
      </c>
      <c r="S140" s="85">
        <v>31311</v>
      </c>
      <c r="T140" s="85">
        <v>0</v>
      </c>
      <c r="U140" s="85">
        <v>307872.90256000002</v>
      </c>
      <c r="V140" s="85">
        <v>0</v>
      </c>
      <c r="W140" s="85">
        <v>23211.326000000001</v>
      </c>
      <c r="X140" s="85">
        <v>0</v>
      </c>
      <c r="Y140" s="85">
        <v>0</v>
      </c>
      <c r="Z140" s="85">
        <v>119043</v>
      </c>
      <c r="AA140" s="85">
        <v>720314.47711999994</v>
      </c>
      <c r="AB140" s="85">
        <v>0</v>
      </c>
      <c r="AC140" s="85">
        <v>0</v>
      </c>
      <c r="AD140" s="85">
        <v>0</v>
      </c>
      <c r="AE140" s="85">
        <v>0</v>
      </c>
      <c r="AF140" s="86">
        <v>0</v>
      </c>
    </row>
    <row r="141" spans="1:32" ht="15" customHeight="1" x14ac:dyDescent="0.25">
      <c r="A141" s="7"/>
      <c r="B141" s="82" t="s">
        <v>222</v>
      </c>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6"/>
    </row>
    <row r="142" spans="1:32" ht="15" customHeight="1" x14ac:dyDescent="0.25">
      <c r="A142" s="7"/>
      <c r="B142" s="79" t="s">
        <v>286</v>
      </c>
      <c r="C142" s="85">
        <v>0</v>
      </c>
      <c r="D142" s="85">
        <v>865668</v>
      </c>
      <c r="E142" s="85">
        <v>0</v>
      </c>
      <c r="F142" s="85">
        <v>8236</v>
      </c>
      <c r="G142" s="85">
        <v>176138</v>
      </c>
      <c r="H142" s="85">
        <v>0</v>
      </c>
      <c r="I142" s="85">
        <v>0</v>
      </c>
      <c r="J142" s="85">
        <v>0</v>
      </c>
      <c r="K142" s="85">
        <v>144360</v>
      </c>
      <c r="L142" s="85">
        <v>161835</v>
      </c>
      <c r="M142" s="85">
        <v>0</v>
      </c>
      <c r="N142" s="85">
        <v>0</v>
      </c>
      <c r="O142" s="85">
        <v>402396</v>
      </c>
      <c r="P142" s="85">
        <v>0</v>
      </c>
      <c r="Q142" s="85">
        <v>225000</v>
      </c>
      <c r="R142" s="85">
        <v>12457.58</v>
      </c>
      <c r="S142" s="85">
        <v>17874</v>
      </c>
      <c r="T142" s="85">
        <v>43982.62775</v>
      </c>
      <c r="U142" s="85">
        <v>72470.072</v>
      </c>
      <c r="V142" s="85">
        <v>0</v>
      </c>
      <c r="W142" s="85">
        <v>624647.96600000001</v>
      </c>
      <c r="X142" s="85">
        <v>0</v>
      </c>
      <c r="Y142" s="85">
        <v>0</v>
      </c>
      <c r="Z142" s="85">
        <v>1160524</v>
      </c>
      <c r="AA142" s="85">
        <v>0</v>
      </c>
      <c r="AB142" s="85">
        <v>3083367.3383400002</v>
      </c>
      <c r="AC142" s="85">
        <v>0</v>
      </c>
      <c r="AD142" s="85">
        <v>0</v>
      </c>
      <c r="AE142" s="85">
        <v>0</v>
      </c>
      <c r="AF142" s="86">
        <v>0</v>
      </c>
    </row>
    <row r="143" spans="1:32" ht="15" customHeight="1" x14ac:dyDescent="0.25">
      <c r="A143" s="7"/>
      <c r="B143" s="82" t="s">
        <v>287</v>
      </c>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6"/>
    </row>
    <row r="144" spans="1:32" ht="15" customHeight="1" x14ac:dyDescent="0.25">
      <c r="A144" s="7"/>
      <c r="B144" s="79" t="s">
        <v>288</v>
      </c>
      <c r="C144" s="85">
        <v>523</v>
      </c>
      <c r="D144" s="85">
        <v>135015</v>
      </c>
      <c r="E144" s="85">
        <v>439</v>
      </c>
      <c r="F144" s="85">
        <v>0</v>
      </c>
      <c r="G144" s="85">
        <v>213537</v>
      </c>
      <c r="H144" s="85">
        <v>0</v>
      </c>
      <c r="I144" s="85">
        <v>55767</v>
      </c>
      <c r="J144" s="85">
        <v>0</v>
      </c>
      <c r="K144" s="85">
        <v>324533</v>
      </c>
      <c r="L144" s="85">
        <v>287458</v>
      </c>
      <c r="M144" s="85">
        <v>30177</v>
      </c>
      <c r="N144" s="85">
        <v>32</v>
      </c>
      <c r="O144" s="85">
        <v>152</v>
      </c>
      <c r="P144" s="85">
        <v>0</v>
      </c>
      <c r="Q144" s="85">
        <v>3150</v>
      </c>
      <c r="R144" s="85">
        <v>42884.15</v>
      </c>
      <c r="S144" s="85">
        <v>191</v>
      </c>
      <c r="T144" s="85">
        <v>1524.8856799999999</v>
      </c>
      <c r="U144" s="85">
        <v>35643.070790000005</v>
      </c>
      <c r="V144" s="85">
        <v>409</v>
      </c>
      <c r="W144" s="85">
        <v>396338.68300000002</v>
      </c>
      <c r="X144" s="85">
        <v>336671</v>
      </c>
      <c r="Y144" s="85">
        <v>15435</v>
      </c>
      <c r="Z144" s="85">
        <v>83</v>
      </c>
      <c r="AA144" s="85">
        <v>12614.9776</v>
      </c>
      <c r="AB144" s="85">
        <v>242650.39456999997</v>
      </c>
      <c r="AC144" s="85">
        <v>671704</v>
      </c>
      <c r="AD144" s="85">
        <v>0</v>
      </c>
      <c r="AE144" s="85">
        <v>116.37899999999999</v>
      </c>
      <c r="AF144" s="86">
        <v>0</v>
      </c>
    </row>
    <row r="145" spans="1:32" ht="15" customHeight="1" x14ac:dyDescent="0.25">
      <c r="A145" s="7"/>
      <c r="B145" s="82" t="s">
        <v>289</v>
      </c>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6"/>
    </row>
    <row r="146" spans="1:32" s="1" customFormat="1" ht="15" customHeight="1" x14ac:dyDescent="0.25">
      <c r="A146" s="7" t="s">
        <v>13</v>
      </c>
      <c r="B146" s="10" t="s">
        <v>290</v>
      </c>
      <c r="C146" s="75">
        <v>3804652</v>
      </c>
      <c r="D146" s="75">
        <v>18657772</v>
      </c>
      <c r="E146" s="75">
        <v>1171854</v>
      </c>
      <c r="F146" s="75">
        <v>95089</v>
      </c>
      <c r="G146" s="75">
        <v>34851314</v>
      </c>
      <c r="H146" s="75">
        <v>413911</v>
      </c>
      <c r="I146" s="75">
        <v>1</v>
      </c>
      <c r="J146" s="75">
        <v>684143</v>
      </c>
      <c r="K146" s="75">
        <v>33446504</v>
      </c>
      <c r="L146" s="75">
        <v>260664</v>
      </c>
      <c r="M146" s="75">
        <v>331796</v>
      </c>
      <c r="N146" s="75">
        <v>276960</v>
      </c>
      <c r="O146" s="75">
        <v>414826</v>
      </c>
      <c r="P146" s="75">
        <v>236237</v>
      </c>
      <c r="Q146" s="75">
        <v>6303216</v>
      </c>
      <c r="R146" s="75">
        <v>209221.64</v>
      </c>
      <c r="S146" s="75">
        <v>2874</v>
      </c>
      <c r="T146" s="75">
        <v>10209731.246089999</v>
      </c>
      <c r="U146" s="75">
        <v>13620186.574180003</v>
      </c>
      <c r="V146" s="75">
        <v>0</v>
      </c>
      <c r="W146" s="75">
        <v>58132642.947000004</v>
      </c>
      <c r="X146" s="75">
        <v>124573</v>
      </c>
      <c r="Y146" s="75">
        <v>2548628</v>
      </c>
      <c r="Z146" s="75">
        <v>4216578</v>
      </c>
      <c r="AA146" s="75">
        <v>2737.4452799999999</v>
      </c>
      <c r="AB146" s="75">
        <v>20690967.232519999</v>
      </c>
      <c r="AC146" s="75">
        <v>73601</v>
      </c>
      <c r="AD146" s="75">
        <v>2861548.2354899999</v>
      </c>
      <c r="AE146" s="75">
        <v>221591.06</v>
      </c>
      <c r="AF146" s="76">
        <v>0</v>
      </c>
    </row>
    <row r="147" spans="1:32" s="1" customFormat="1" ht="15" customHeight="1" x14ac:dyDescent="0.25">
      <c r="A147" s="7"/>
      <c r="B147" s="12" t="s">
        <v>291</v>
      </c>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6"/>
    </row>
    <row r="148" spans="1:32" ht="15" customHeight="1" x14ac:dyDescent="0.25">
      <c r="A148" s="7"/>
      <c r="B148" s="79" t="s">
        <v>292</v>
      </c>
      <c r="C148" s="85">
        <v>627163</v>
      </c>
      <c r="D148" s="85">
        <v>4704379</v>
      </c>
      <c r="E148" s="85">
        <v>405372</v>
      </c>
      <c r="F148" s="85">
        <v>33456</v>
      </c>
      <c r="G148" s="85">
        <v>9833511</v>
      </c>
      <c r="H148" s="85">
        <v>100954</v>
      </c>
      <c r="I148" s="85">
        <v>0</v>
      </c>
      <c r="J148" s="85">
        <v>191401</v>
      </c>
      <c r="K148" s="85">
        <v>8416536</v>
      </c>
      <c r="L148" s="85">
        <v>10063</v>
      </c>
      <c r="M148" s="85">
        <v>73473</v>
      </c>
      <c r="N148" s="85">
        <v>206317</v>
      </c>
      <c r="O148" s="85">
        <v>11356</v>
      </c>
      <c r="P148" s="85">
        <v>31027</v>
      </c>
      <c r="Q148" s="85">
        <v>1161255</v>
      </c>
      <c r="R148" s="85">
        <v>61390.38</v>
      </c>
      <c r="S148" s="85">
        <v>2874</v>
      </c>
      <c r="T148" s="85">
        <v>2738641.8768500001</v>
      </c>
      <c r="U148" s="85">
        <v>2680008.6196400002</v>
      </c>
      <c r="V148" s="85">
        <v>0</v>
      </c>
      <c r="W148" s="85">
        <v>15559020.732000001</v>
      </c>
      <c r="X148" s="85">
        <v>36450</v>
      </c>
      <c r="Y148" s="85">
        <v>750916</v>
      </c>
      <c r="Z148" s="85">
        <v>744474</v>
      </c>
      <c r="AA148" s="85">
        <v>2737.4452799999999</v>
      </c>
      <c r="AB148" s="85">
        <v>4642922.8048600005</v>
      </c>
      <c r="AC148" s="85">
        <v>23160</v>
      </c>
      <c r="AD148" s="85">
        <v>0</v>
      </c>
      <c r="AE148" s="85">
        <v>161633.842</v>
      </c>
      <c r="AF148" s="86">
        <v>0</v>
      </c>
    </row>
    <row r="149" spans="1:32" ht="15" customHeight="1" x14ac:dyDescent="0.25">
      <c r="A149" s="7"/>
      <c r="B149" s="82" t="s">
        <v>293</v>
      </c>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6"/>
    </row>
    <row r="150" spans="1:32" ht="15" customHeight="1" x14ac:dyDescent="0.25">
      <c r="A150" s="7"/>
      <c r="B150" s="79" t="s">
        <v>294</v>
      </c>
      <c r="C150" s="85">
        <v>3156805</v>
      </c>
      <c r="D150" s="85">
        <v>13384506</v>
      </c>
      <c r="E150" s="85">
        <v>759511</v>
      </c>
      <c r="F150" s="85">
        <v>61633</v>
      </c>
      <c r="G150" s="85">
        <v>23006800</v>
      </c>
      <c r="H150" s="85">
        <v>260781</v>
      </c>
      <c r="I150" s="85">
        <v>0</v>
      </c>
      <c r="J150" s="85">
        <v>442267</v>
      </c>
      <c r="K150" s="85">
        <v>22439978</v>
      </c>
      <c r="L150" s="85">
        <v>78628</v>
      </c>
      <c r="M150" s="85">
        <v>235590</v>
      </c>
      <c r="N150" s="85">
        <v>68255</v>
      </c>
      <c r="O150" s="85">
        <v>260715</v>
      </c>
      <c r="P150" s="85">
        <v>197157</v>
      </c>
      <c r="Q150" s="85">
        <v>3956887</v>
      </c>
      <c r="R150" s="85">
        <v>147831.26</v>
      </c>
      <c r="S150" s="85">
        <v>0</v>
      </c>
      <c r="T150" s="85">
        <v>5307159.460549999</v>
      </c>
      <c r="U150" s="85">
        <v>10795192.512860004</v>
      </c>
      <c r="V150" s="85">
        <v>0</v>
      </c>
      <c r="W150" s="85">
        <v>40390243.943000004</v>
      </c>
      <c r="X150" s="85">
        <v>88038</v>
      </c>
      <c r="Y150" s="85">
        <v>1786320</v>
      </c>
      <c r="Z150" s="85">
        <v>3453558</v>
      </c>
      <c r="AA150" s="85">
        <v>0</v>
      </c>
      <c r="AB150" s="85">
        <v>12991726.84967</v>
      </c>
      <c r="AC150" s="85">
        <v>50413</v>
      </c>
      <c r="AD150" s="85">
        <v>0</v>
      </c>
      <c r="AE150" s="85">
        <v>59764.245999999999</v>
      </c>
      <c r="AF150" s="86">
        <v>0</v>
      </c>
    </row>
    <row r="151" spans="1:32" ht="15" customHeight="1" x14ac:dyDescent="0.25">
      <c r="A151" s="7"/>
      <c r="B151" s="82" t="s">
        <v>295</v>
      </c>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6"/>
    </row>
    <row r="152" spans="1:32" ht="15" customHeight="1" x14ac:dyDescent="0.25">
      <c r="A152" s="7"/>
      <c r="B152" s="79" t="s">
        <v>296</v>
      </c>
      <c r="C152" s="85">
        <v>11475</v>
      </c>
      <c r="D152" s="85">
        <v>117311</v>
      </c>
      <c r="E152" s="85">
        <v>38</v>
      </c>
      <c r="F152" s="85">
        <v>0</v>
      </c>
      <c r="G152" s="85">
        <v>1410765</v>
      </c>
      <c r="H152" s="85">
        <v>48434</v>
      </c>
      <c r="I152" s="85">
        <v>0</v>
      </c>
      <c r="J152" s="85">
        <v>133</v>
      </c>
      <c r="K152" s="85">
        <v>2365809</v>
      </c>
      <c r="L152" s="85">
        <v>0</v>
      </c>
      <c r="M152" s="85">
        <v>21633</v>
      </c>
      <c r="N152" s="85">
        <v>1149</v>
      </c>
      <c r="O152" s="85">
        <v>0</v>
      </c>
      <c r="P152" s="85">
        <v>0</v>
      </c>
      <c r="Q152" s="85">
        <v>1130445</v>
      </c>
      <c r="R152" s="85">
        <v>0</v>
      </c>
      <c r="S152" s="85">
        <v>0</v>
      </c>
      <c r="T152" s="85">
        <v>2151935.2440699995</v>
      </c>
      <c r="U152" s="85">
        <v>130587.96634000001</v>
      </c>
      <c r="V152" s="85">
        <v>0</v>
      </c>
      <c r="W152" s="85">
        <v>2052724.39</v>
      </c>
      <c r="X152" s="85">
        <v>0</v>
      </c>
      <c r="Y152" s="85">
        <v>1972</v>
      </c>
      <c r="Z152" s="85">
        <v>4902</v>
      </c>
      <c r="AA152" s="85">
        <v>0</v>
      </c>
      <c r="AB152" s="85">
        <v>36599.100100000003</v>
      </c>
      <c r="AC152" s="85">
        <v>0</v>
      </c>
      <c r="AD152" s="85">
        <v>0</v>
      </c>
      <c r="AE152" s="85">
        <v>0</v>
      </c>
      <c r="AF152" s="86">
        <v>0</v>
      </c>
    </row>
    <row r="153" spans="1:32" ht="15" customHeight="1" x14ac:dyDescent="0.25">
      <c r="A153" s="7"/>
      <c r="B153" s="82" t="s">
        <v>297</v>
      </c>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6"/>
    </row>
    <row r="154" spans="1:32" ht="15" customHeight="1" x14ac:dyDescent="0.25">
      <c r="A154" s="7"/>
      <c r="B154" s="79" t="s">
        <v>298</v>
      </c>
      <c r="C154" s="85">
        <v>9209</v>
      </c>
      <c r="D154" s="85">
        <v>451576</v>
      </c>
      <c r="E154" s="85">
        <v>6933</v>
      </c>
      <c r="F154" s="85">
        <v>0</v>
      </c>
      <c r="G154" s="85">
        <v>600238</v>
      </c>
      <c r="H154" s="85">
        <v>3742</v>
      </c>
      <c r="I154" s="85">
        <v>1</v>
      </c>
      <c r="J154" s="85">
        <v>50342</v>
      </c>
      <c r="K154" s="85">
        <v>224181</v>
      </c>
      <c r="L154" s="85">
        <v>171973</v>
      </c>
      <c r="M154" s="85">
        <v>1100</v>
      </c>
      <c r="N154" s="85">
        <v>1239</v>
      </c>
      <c r="O154" s="85">
        <v>142755</v>
      </c>
      <c r="P154" s="85">
        <v>8053</v>
      </c>
      <c r="Q154" s="85">
        <v>54629</v>
      </c>
      <c r="R154" s="85">
        <v>0</v>
      </c>
      <c r="S154" s="85">
        <v>0</v>
      </c>
      <c r="T154" s="85">
        <v>11994.66462</v>
      </c>
      <c r="U154" s="85">
        <v>14397.475340000001</v>
      </c>
      <c r="V154" s="85">
        <v>0</v>
      </c>
      <c r="W154" s="85">
        <v>130653.882</v>
      </c>
      <c r="X154" s="85">
        <v>85</v>
      </c>
      <c r="Y154" s="85">
        <v>9420</v>
      </c>
      <c r="Z154" s="85">
        <v>13644</v>
      </c>
      <c r="AA154" s="85">
        <v>0</v>
      </c>
      <c r="AB154" s="85">
        <v>3019718.4778900007</v>
      </c>
      <c r="AC154" s="85">
        <v>28</v>
      </c>
      <c r="AD154" s="85">
        <v>0</v>
      </c>
      <c r="AE154" s="85">
        <v>192.97200000000001</v>
      </c>
      <c r="AF154" s="86">
        <v>0</v>
      </c>
    </row>
    <row r="155" spans="1:32" ht="15" customHeight="1" x14ac:dyDescent="0.25">
      <c r="A155" s="7"/>
      <c r="B155" s="82" t="s">
        <v>289</v>
      </c>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6"/>
    </row>
    <row r="156" spans="1:32" s="1" customFormat="1" ht="15" customHeight="1" x14ac:dyDescent="0.25">
      <c r="A156" s="7" t="s">
        <v>14</v>
      </c>
      <c r="B156" s="10" t="s">
        <v>299</v>
      </c>
      <c r="C156" s="75">
        <v>0</v>
      </c>
      <c r="D156" s="75">
        <v>2658577</v>
      </c>
      <c r="E156" s="75">
        <v>0</v>
      </c>
      <c r="F156" s="75">
        <v>0</v>
      </c>
      <c r="G156" s="75">
        <v>12643311</v>
      </c>
      <c r="H156" s="75">
        <v>0</v>
      </c>
      <c r="I156" s="75">
        <v>895122</v>
      </c>
      <c r="J156" s="75">
        <v>0</v>
      </c>
      <c r="K156" s="75">
        <v>8245875</v>
      </c>
      <c r="L156" s="75">
        <v>402995</v>
      </c>
      <c r="M156" s="75">
        <v>35013</v>
      </c>
      <c r="N156" s="75">
        <v>0</v>
      </c>
      <c r="O156" s="75">
        <v>0</v>
      </c>
      <c r="P156" s="75">
        <v>2887</v>
      </c>
      <c r="Q156" s="75">
        <v>454843</v>
      </c>
      <c r="R156" s="75">
        <v>174.68</v>
      </c>
      <c r="S156" s="75">
        <v>0</v>
      </c>
      <c r="T156" s="75">
        <v>0</v>
      </c>
      <c r="U156" s="75">
        <v>2166017.7489300002</v>
      </c>
      <c r="V156" s="75">
        <v>50424</v>
      </c>
      <c r="W156" s="75">
        <v>8625578.949000001</v>
      </c>
      <c r="X156" s="75">
        <v>0</v>
      </c>
      <c r="Y156" s="75">
        <v>0</v>
      </c>
      <c r="Z156" s="75">
        <v>865255</v>
      </c>
      <c r="AA156" s="75">
        <v>0</v>
      </c>
      <c r="AB156" s="75">
        <v>1512105.7131699999</v>
      </c>
      <c r="AC156" s="75">
        <v>0</v>
      </c>
      <c r="AD156" s="75">
        <v>9735.6627599999993</v>
      </c>
      <c r="AE156" s="75">
        <v>0</v>
      </c>
      <c r="AF156" s="76">
        <v>0</v>
      </c>
    </row>
    <row r="157" spans="1:32" s="1" customFormat="1" ht="15" customHeight="1" x14ac:dyDescent="0.25">
      <c r="A157" s="7"/>
      <c r="B157" s="12" t="s">
        <v>300</v>
      </c>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6"/>
    </row>
    <row r="158" spans="1:32" ht="15" customHeight="1" x14ac:dyDescent="0.25">
      <c r="A158" s="7"/>
      <c r="B158" s="79" t="s">
        <v>301</v>
      </c>
      <c r="C158" s="85">
        <v>0</v>
      </c>
      <c r="D158" s="85">
        <v>0</v>
      </c>
      <c r="E158" s="85">
        <v>0</v>
      </c>
      <c r="F158" s="85">
        <v>0</v>
      </c>
      <c r="G158" s="85">
        <v>0</v>
      </c>
      <c r="H158" s="85">
        <v>0</v>
      </c>
      <c r="I158" s="85">
        <v>0</v>
      </c>
      <c r="J158" s="85">
        <v>0</v>
      </c>
      <c r="K158" s="85">
        <v>310548</v>
      </c>
      <c r="L158" s="85">
        <v>2228</v>
      </c>
      <c r="M158" s="85">
        <v>0</v>
      </c>
      <c r="N158" s="85">
        <v>0</v>
      </c>
      <c r="O158" s="85">
        <v>0</v>
      </c>
      <c r="P158" s="85">
        <v>0</v>
      </c>
      <c r="Q158" s="85">
        <v>26559</v>
      </c>
      <c r="R158" s="85">
        <v>0</v>
      </c>
      <c r="S158" s="85">
        <v>0</v>
      </c>
      <c r="T158" s="85">
        <v>0</v>
      </c>
      <c r="U158" s="85"/>
      <c r="V158" s="85">
        <v>0</v>
      </c>
      <c r="W158" s="85">
        <v>0</v>
      </c>
      <c r="X158" s="85">
        <v>0</v>
      </c>
      <c r="Y158" s="85">
        <v>0</v>
      </c>
      <c r="Z158" s="85">
        <v>0</v>
      </c>
      <c r="AA158" s="85">
        <v>0</v>
      </c>
      <c r="AB158" s="85">
        <v>0</v>
      </c>
      <c r="AC158" s="85">
        <v>0</v>
      </c>
      <c r="AD158" s="85">
        <v>0</v>
      </c>
      <c r="AE158" s="85">
        <v>0</v>
      </c>
      <c r="AF158" s="86">
        <v>0</v>
      </c>
    </row>
    <row r="159" spans="1:32" ht="15" customHeight="1" x14ac:dyDescent="0.25">
      <c r="A159" s="7"/>
      <c r="B159" s="82" t="s">
        <v>302</v>
      </c>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6"/>
    </row>
    <row r="160" spans="1:32" ht="15" customHeight="1" x14ac:dyDescent="0.25">
      <c r="A160" s="7"/>
      <c r="B160" s="79" t="s">
        <v>303</v>
      </c>
      <c r="C160" s="85">
        <v>0</v>
      </c>
      <c r="D160" s="85">
        <v>2658577</v>
      </c>
      <c r="E160" s="85">
        <v>0</v>
      </c>
      <c r="F160" s="85">
        <v>0</v>
      </c>
      <c r="G160" s="85">
        <v>12331286</v>
      </c>
      <c r="H160" s="85">
        <v>0</v>
      </c>
      <c r="I160" s="85">
        <v>895122</v>
      </c>
      <c r="J160" s="85">
        <v>0</v>
      </c>
      <c r="K160" s="85">
        <v>7617939</v>
      </c>
      <c r="L160" s="85">
        <v>400767</v>
      </c>
      <c r="M160" s="85">
        <v>35013</v>
      </c>
      <c r="N160" s="85">
        <v>0</v>
      </c>
      <c r="O160" s="85">
        <v>0</v>
      </c>
      <c r="P160" s="85">
        <v>0</v>
      </c>
      <c r="Q160" s="85">
        <v>423279</v>
      </c>
      <c r="R160" s="85">
        <v>174.68</v>
      </c>
      <c r="S160" s="85">
        <v>0</v>
      </c>
      <c r="T160" s="85">
        <v>0</v>
      </c>
      <c r="U160" s="85">
        <v>1892822.6354100001</v>
      </c>
      <c r="V160" s="85">
        <v>0</v>
      </c>
      <c r="W160" s="85">
        <v>8543285.5500000007</v>
      </c>
      <c r="X160" s="85">
        <v>0</v>
      </c>
      <c r="Y160" s="85">
        <v>0</v>
      </c>
      <c r="Z160" s="85">
        <v>865255</v>
      </c>
      <c r="AA160" s="85">
        <v>0</v>
      </c>
      <c r="AB160" s="85">
        <v>1385564.15</v>
      </c>
      <c r="AC160" s="85">
        <v>0</v>
      </c>
      <c r="AD160" s="85">
        <v>0</v>
      </c>
      <c r="AE160" s="85">
        <v>0</v>
      </c>
      <c r="AF160" s="86">
        <v>0</v>
      </c>
    </row>
    <row r="161" spans="1:32" ht="15" customHeight="1" x14ac:dyDescent="0.25">
      <c r="A161" s="7"/>
      <c r="B161" s="82" t="s">
        <v>304</v>
      </c>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6"/>
    </row>
    <row r="162" spans="1:32" ht="15" customHeight="1" x14ac:dyDescent="0.25">
      <c r="A162" s="7"/>
      <c r="B162" s="79" t="s">
        <v>305</v>
      </c>
      <c r="C162" s="85">
        <v>0</v>
      </c>
      <c r="D162" s="85">
        <v>0</v>
      </c>
      <c r="E162" s="85">
        <v>0</v>
      </c>
      <c r="F162" s="85">
        <v>0</v>
      </c>
      <c r="G162" s="85">
        <v>312025</v>
      </c>
      <c r="H162" s="85">
        <v>0</v>
      </c>
      <c r="I162" s="85">
        <v>0</v>
      </c>
      <c r="J162" s="85">
        <v>0</v>
      </c>
      <c r="K162" s="85">
        <v>317388</v>
      </c>
      <c r="L162" s="85">
        <v>0</v>
      </c>
      <c r="M162" s="85">
        <v>0</v>
      </c>
      <c r="N162" s="85">
        <v>0</v>
      </c>
      <c r="O162" s="85">
        <v>0</v>
      </c>
      <c r="P162" s="85">
        <v>2887</v>
      </c>
      <c r="Q162" s="85">
        <v>5005</v>
      </c>
      <c r="R162" s="85">
        <v>0</v>
      </c>
      <c r="S162" s="85">
        <v>0</v>
      </c>
      <c r="T162" s="85">
        <v>0</v>
      </c>
      <c r="U162" s="85">
        <v>273195.11352000001</v>
      </c>
      <c r="V162" s="85">
        <v>50424</v>
      </c>
      <c r="W162" s="85">
        <v>82293.399000000005</v>
      </c>
      <c r="X162" s="85">
        <v>0</v>
      </c>
      <c r="Y162" s="85">
        <v>0</v>
      </c>
      <c r="Z162" s="85">
        <v>0</v>
      </c>
      <c r="AA162" s="85">
        <v>0</v>
      </c>
      <c r="AB162" s="85">
        <v>126541.56316999999</v>
      </c>
      <c r="AC162" s="85">
        <v>0</v>
      </c>
      <c r="AD162" s="85">
        <v>0</v>
      </c>
      <c r="AE162" s="85">
        <v>0</v>
      </c>
      <c r="AF162" s="86">
        <v>0</v>
      </c>
    </row>
    <row r="163" spans="1:32" ht="15" customHeight="1" x14ac:dyDescent="0.25">
      <c r="A163" s="7"/>
      <c r="B163" s="82" t="s">
        <v>47</v>
      </c>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6"/>
    </row>
    <row r="164" spans="1:32" s="1" customFormat="1" ht="15" customHeight="1" x14ac:dyDescent="0.25">
      <c r="A164" s="7" t="s">
        <v>15</v>
      </c>
      <c r="B164" s="10" t="s">
        <v>306</v>
      </c>
      <c r="C164" s="75">
        <v>0</v>
      </c>
      <c r="D164" s="75">
        <v>7967745</v>
      </c>
      <c r="E164" s="75">
        <v>0</v>
      </c>
      <c r="F164" s="75">
        <v>0</v>
      </c>
      <c r="G164" s="75">
        <v>3104497</v>
      </c>
      <c r="H164" s="75">
        <v>0</v>
      </c>
      <c r="I164" s="75">
        <v>0</v>
      </c>
      <c r="J164" s="75">
        <v>0</v>
      </c>
      <c r="K164" s="75">
        <v>635609</v>
      </c>
      <c r="L164" s="75">
        <v>0</v>
      </c>
      <c r="M164" s="75">
        <v>0</v>
      </c>
      <c r="N164" s="75">
        <v>0</v>
      </c>
      <c r="O164" s="75">
        <v>35975</v>
      </c>
      <c r="P164" s="75">
        <v>103273</v>
      </c>
      <c r="Q164" s="75">
        <v>2938704</v>
      </c>
      <c r="R164" s="75">
        <v>0</v>
      </c>
      <c r="S164" s="75">
        <v>256427</v>
      </c>
      <c r="T164" s="75">
        <v>0</v>
      </c>
      <c r="U164" s="75">
        <v>3444851.9857400013</v>
      </c>
      <c r="V164" s="75">
        <v>0</v>
      </c>
      <c r="W164" s="75">
        <v>4752967.5460000001</v>
      </c>
      <c r="X164" s="75">
        <v>0</v>
      </c>
      <c r="Y164" s="75">
        <v>0</v>
      </c>
      <c r="Z164" s="75">
        <v>0</v>
      </c>
      <c r="AA164" s="75">
        <v>601870.48273999989</v>
      </c>
      <c r="AB164" s="75">
        <v>2447539.2596499999</v>
      </c>
      <c r="AC164" s="75">
        <v>0</v>
      </c>
      <c r="AD164" s="75">
        <v>627845.35051000002</v>
      </c>
      <c r="AE164" s="75">
        <v>0</v>
      </c>
      <c r="AF164" s="76">
        <v>0</v>
      </c>
    </row>
    <row r="165" spans="1:32" s="1" customFormat="1" ht="15" customHeight="1" x14ac:dyDescent="0.25">
      <c r="A165" s="7"/>
      <c r="B165" s="12" t="s">
        <v>307</v>
      </c>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6"/>
    </row>
    <row r="166" spans="1:32" s="1" customFormat="1" ht="15" customHeight="1" x14ac:dyDescent="0.25">
      <c r="A166" s="7" t="s">
        <v>16</v>
      </c>
      <c r="B166" s="10" t="s">
        <v>246</v>
      </c>
      <c r="C166" s="75">
        <v>0</v>
      </c>
      <c r="D166" s="75">
        <v>548612</v>
      </c>
      <c r="E166" s="75">
        <v>0</v>
      </c>
      <c r="F166" s="75">
        <v>0</v>
      </c>
      <c r="G166" s="75">
        <v>53393</v>
      </c>
      <c r="H166" s="75">
        <v>0</v>
      </c>
      <c r="I166" s="75">
        <v>0</v>
      </c>
      <c r="J166" s="75">
        <v>7353</v>
      </c>
      <c r="K166" s="75">
        <v>86419</v>
      </c>
      <c r="L166" s="75">
        <v>1382</v>
      </c>
      <c r="M166" s="75">
        <v>624</v>
      </c>
      <c r="N166" s="75">
        <v>34</v>
      </c>
      <c r="O166" s="75">
        <v>0</v>
      </c>
      <c r="P166" s="75">
        <v>0</v>
      </c>
      <c r="Q166" s="75">
        <v>0</v>
      </c>
      <c r="R166" s="75">
        <v>0</v>
      </c>
      <c r="S166" s="75">
        <v>0</v>
      </c>
      <c r="T166" s="75">
        <v>0</v>
      </c>
      <c r="U166" s="75">
        <v>1849.04367</v>
      </c>
      <c r="V166" s="75">
        <v>0</v>
      </c>
      <c r="W166" s="75">
        <v>64900.298999999999</v>
      </c>
      <c r="X166" s="75">
        <v>935</v>
      </c>
      <c r="Y166" s="75">
        <v>11930</v>
      </c>
      <c r="Z166" s="75">
        <v>101883</v>
      </c>
      <c r="AA166" s="75">
        <v>1178.8905400000001</v>
      </c>
      <c r="AB166" s="75">
        <v>370684.08843000006</v>
      </c>
      <c r="AC166" s="75">
        <v>0</v>
      </c>
      <c r="AD166" s="75">
        <v>26475.434239999999</v>
      </c>
      <c r="AE166" s="75">
        <v>0</v>
      </c>
      <c r="AF166" s="76">
        <v>0</v>
      </c>
    </row>
    <row r="167" spans="1:32" s="1" customFormat="1" ht="15" customHeight="1" x14ac:dyDescent="0.25">
      <c r="A167" s="7"/>
      <c r="B167" s="12" t="s">
        <v>247</v>
      </c>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6"/>
    </row>
    <row r="168" spans="1:32" s="1" customFormat="1" ht="15" customHeight="1" x14ac:dyDescent="0.25">
      <c r="A168" s="7" t="s">
        <v>17</v>
      </c>
      <c r="B168" s="10" t="s">
        <v>308</v>
      </c>
      <c r="C168" s="75">
        <v>0</v>
      </c>
      <c r="D168" s="75">
        <v>0</v>
      </c>
      <c r="E168" s="75">
        <v>0</v>
      </c>
      <c r="F168" s="75">
        <v>0</v>
      </c>
      <c r="G168" s="75">
        <v>0</v>
      </c>
      <c r="H168" s="75">
        <v>0</v>
      </c>
      <c r="I168" s="75">
        <v>0</v>
      </c>
      <c r="J168" s="75">
        <v>0</v>
      </c>
      <c r="K168" s="75">
        <v>0</v>
      </c>
      <c r="L168" s="75">
        <v>0</v>
      </c>
      <c r="M168" s="75">
        <v>0</v>
      </c>
      <c r="N168" s="75">
        <v>0</v>
      </c>
      <c r="O168" s="75">
        <v>0</v>
      </c>
      <c r="P168" s="75">
        <v>0</v>
      </c>
      <c r="Q168" s="75">
        <v>0</v>
      </c>
      <c r="R168" s="75">
        <v>0</v>
      </c>
      <c r="S168" s="75">
        <v>0</v>
      </c>
      <c r="T168" s="75">
        <v>0</v>
      </c>
      <c r="U168" s="75">
        <v>0</v>
      </c>
      <c r="V168" s="75">
        <v>0</v>
      </c>
      <c r="W168" s="75">
        <v>0</v>
      </c>
      <c r="X168" s="75">
        <v>0</v>
      </c>
      <c r="Y168" s="75">
        <v>0</v>
      </c>
      <c r="Z168" s="75">
        <v>0</v>
      </c>
      <c r="AA168" s="75">
        <v>0</v>
      </c>
      <c r="AB168" s="75">
        <v>0</v>
      </c>
      <c r="AC168" s="75">
        <v>0</v>
      </c>
      <c r="AD168" s="75">
        <v>0</v>
      </c>
      <c r="AE168" s="75">
        <v>0</v>
      </c>
      <c r="AF168" s="76">
        <v>0</v>
      </c>
    </row>
    <row r="169" spans="1:32" s="1" customFormat="1" ht="15" customHeight="1" x14ac:dyDescent="0.25">
      <c r="A169" s="7"/>
      <c r="B169" s="12" t="s">
        <v>309</v>
      </c>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6"/>
    </row>
    <row r="170" spans="1:32" s="1" customFormat="1" ht="15" customHeight="1" x14ac:dyDescent="0.25">
      <c r="A170" s="7" t="s">
        <v>18</v>
      </c>
      <c r="B170" s="10" t="s">
        <v>4</v>
      </c>
      <c r="C170" s="98">
        <v>43932</v>
      </c>
      <c r="D170" s="98">
        <v>229944</v>
      </c>
      <c r="E170" s="98">
        <v>1032</v>
      </c>
      <c r="F170" s="98">
        <v>817</v>
      </c>
      <c r="G170" s="98">
        <v>371407</v>
      </c>
      <c r="H170" s="98">
        <v>292</v>
      </c>
      <c r="I170" s="98">
        <v>18125</v>
      </c>
      <c r="J170" s="98">
        <v>4874</v>
      </c>
      <c r="K170" s="98">
        <v>505472</v>
      </c>
      <c r="L170" s="98">
        <v>41230</v>
      </c>
      <c r="M170" s="98">
        <v>2508</v>
      </c>
      <c r="N170" s="98">
        <v>820</v>
      </c>
      <c r="O170" s="98">
        <v>2975</v>
      </c>
      <c r="P170" s="98">
        <v>2680</v>
      </c>
      <c r="Q170" s="98">
        <v>157657</v>
      </c>
      <c r="R170" s="98">
        <v>3038.5499999999997</v>
      </c>
      <c r="S170" s="98">
        <v>5601</v>
      </c>
      <c r="T170" s="98">
        <v>3402.4279400000005</v>
      </c>
      <c r="U170" s="98">
        <v>115911.2999</v>
      </c>
      <c r="V170" s="98">
        <v>1440</v>
      </c>
      <c r="W170" s="98">
        <v>985799.60400000005</v>
      </c>
      <c r="X170" s="98">
        <v>16522</v>
      </c>
      <c r="Y170" s="98">
        <v>30408</v>
      </c>
      <c r="Z170" s="98">
        <v>51054</v>
      </c>
      <c r="AA170" s="98">
        <v>12746.202370000003</v>
      </c>
      <c r="AB170" s="98">
        <v>251018.06950000001</v>
      </c>
      <c r="AC170" s="98">
        <v>2908</v>
      </c>
      <c r="AD170" s="98">
        <v>44418.957600000002</v>
      </c>
      <c r="AE170" s="98">
        <v>12586.005000000001</v>
      </c>
      <c r="AF170" s="99">
        <v>0</v>
      </c>
    </row>
    <row r="171" spans="1:32" s="1" customFormat="1" ht="15" customHeight="1" x14ac:dyDescent="0.25">
      <c r="A171" s="7"/>
      <c r="B171" s="12" t="s">
        <v>42</v>
      </c>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9"/>
    </row>
    <row r="172" spans="1:32" s="1" customFormat="1" ht="15" customHeight="1" x14ac:dyDescent="0.25">
      <c r="A172" s="7" t="s">
        <v>19</v>
      </c>
      <c r="B172" s="10" t="s">
        <v>310</v>
      </c>
      <c r="C172" s="80">
        <v>2423</v>
      </c>
      <c r="D172" s="80">
        <v>3089</v>
      </c>
      <c r="E172" s="80">
        <v>283</v>
      </c>
      <c r="F172" s="80">
        <v>0</v>
      </c>
      <c r="G172" s="80">
        <v>2572</v>
      </c>
      <c r="H172" s="80">
        <v>0</v>
      </c>
      <c r="I172" s="80">
        <v>0</v>
      </c>
      <c r="J172" s="80">
        <v>16404</v>
      </c>
      <c r="K172" s="80">
        <v>6721</v>
      </c>
      <c r="L172" s="80">
        <v>2487</v>
      </c>
      <c r="M172" s="80">
        <v>0</v>
      </c>
      <c r="N172" s="80">
        <v>2025</v>
      </c>
      <c r="O172" s="80">
        <v>810</v>
      </c>
      <c r="P172" s="80">
        <v>0</v>
      </c>
      <c r="Q172" s="80">
        <v>889</v>
      </c>
      <c r="R172" s="80">
        <v>188.93</v>
      </c>
      <c r="S172" s="80">
        <v>2023</v>
      </c>
      <c r="T172" s="80">
        <v>6577.0280000000002</v>
      </c>
      <c r="U172" s="80">
        <v>1352.80711</v>
      </c>
      <c r="V172" s="80">
        <v>0</v>
      </c>
      <c r="W172" s="80">
        <v>2585.6689999999999</v>
      </c>
      <c r="X172" s="80">
        <v>0</v>
      </c>
      <c r="Y172" s="80">
        <v>62</v>
      </c>
      <c r="Z172" s="80">
        <v>0</v>
      </c>
      <c r="AA172" s="80">
        <v>0</v>
      </c>
      <c r="AB172" s="80">
        <v>3364</v>
      </c>
      <c r="AC172" s="80">
        <v>2200</v>
      </c>
      <c r="AD172" s="80">
        <v>2374.6758300000001</v>
      </c>
      <c r="AE172" s="80">
        <v>0</v>
      </c>
      <c r="AF172" s="81">
        <v>0</v>
      </c>
    </row>
    <row r="173" spans="1:32" s="1" customFormat="1" ht="15" customHeight="1" x14ac:dyDescent="0.25">
      <c r="A173" s="7"/>
      <c r="B173" s="12" t="s">
        <v>311</v>
      </c>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1"/>
    </row>
    <row r="174" spans="1:32" s="1" customFormat="1" ht="15" customHeight="1" x14ac:dyDescent="0.25">
      <c r="A174" s="7" t="s">
        <v>20</v>
      </c>
      <c r="B174" s="10" t="s">
        <v>312</v>
      </c>
      <c r="C174" s="80">
        <v>1833</v>
      </c>
      <c r="D174" s="80">
        <v>6895</v>
      </c>
      <c r="E174" s="80">
        <v>338</v>
      </c>
      <c r="F174" s="80">
        <v>0</v>
      </c>
      <c r="G174" s="80">
        <v>0</v>
      </c>
      <c r="H174" s="80">
        <v>0</v>
      </c>
      <c r="I174" s="80">
        <v>0</v>
      </c>
      <c r="J174" s="80">
        <v>0</v>
      </c>
      <c r="K174" s="80">
        <v>55417</v>
      </c>
      <c r="L174" s="80">
        <v>0</v>
      </c>
      <c r="M174" s="80">
        <v>495</v>
      </c>
      <c r="N174" s="80">
        <v>0</v>
      </c>
      <c r="O174" s="80">
        <v>0</v>
      </c>
      <c r="P174" s="80">
        <v>808</v>
      </c>
      <c r="Q174" s="80">
        <v>0</v>
      </c>
      <c r="R174" s="80">
        <v>0</v>
      </c>
      <c r="S174" s="80">
        <v>0</v>
      </c>
      <c r="T174" s="80">
        <v>596.60799999999995</v>
      </c>
      <c r="U174" s="80">
        <v>0</v>
      </c>
      <c r="V174" s="80">
        <v>0</v>
      </c>
      <c r="W174" s="80">
        <v>57164.712</v>
      </c>
      <c r="X174" s="80">
        <v>2976</v>
      </c>
      <c r="Y174" s="80">
        <v>140</v>
      </c>
      <c r="Z174" s="80">
        <v>4060</v>
      </c>
      <c r="AA174" s="80">
        <v>0.67592999999999992</v>
      </c>
      <c r="AB174" s="80">
        <v>25062.89558</v>
      </c>
      <c r="AC174" s="80">
        <v>597</v>
      </c>
      <c r="AD174" s="80">
        <v>19198.79033</v>
      </c>
      <c r="AE174" s="80">
        <v>0</v>
      </c>
      <c r="AF174" s="81">
        <v>0</v>
      </c>
    </row>
    <row r="175" spans="1:32" s="1" customFormat="1" ht="15" customHeight="1" x14ac:dyDescent="0.25">
      <c r="A175" s="7"/>
      <c r="B175" s="12" t="s">
        <v>313</v>
      </c>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1"/>
    </row>
    <row r="176" spans="1:32" s="1" customFormat="1" ht="15" customHeight="1" x14ac:dyDescent="0.25">
      <c r="A176" s="7" t="s">
        <v>21</v>
      </c>
      <c r="B176" s="10" t="s">
        <v>314</v>
      </c>
      <c r="C176" s="80">
        <v>0</v>
      </c>
      <c r="D176" s="80">
        <v>920433</v>
      </c>
      <c r="E176" s="80">
        <v>0</v>
      </c>
      <c r="F176" s="80">
        <v>0</v>
      </c>
      <c r="G176" s="80">
        <v>3026070</v>
      </c>
      <c r="H176" s="80">
        <v>0</v>
      </c>
      <c r="I176" s="80">
        <v>0</v>
      </c>
      <c r="J176" s="80">
        <v>0</v>
      </c>
      <c r="K176" s="80">
        <v>0</v>
      </c>
      <c r="L176" s="80">
        <v>0</v>
      </c>
      <c r="M176" s="80">
        <v>0</v>
      </c>
      <c r="N176" s="80">
        <v>0</v>
      </c>
      <c r="O176" s="80">
        <v>0</v>
      </c>
      <c r="P176" s="80">
        <v>0</v>
      </c>
      <c r="Q176" s="80">
        <v>270058</v>
      </c>
      <c r="R176" s="80">
        <v>0</v>
      </c>
      <c r="S176" s="80">
        <v>0</v>
      </c>
      <c r="T176" s="80">
        <v>10648.77</v>
      </c>
      <c r="U176" s="80">
        <v>0</v>
      </c>
      <c r="V176" s="80">
        <v>0</v>
      </c>
      <c r="W176" s="80">
        <v>0</v>
      </c>
      <c r="X176" s="80">
        <v>0</v>
      </c>
      <c r="Y176" s="80">
        <v>0</v>
      </c>
      <c r="Z176" s="80">
        <v>0</v>
      </c>
      <c r="AA176" s="80">
        <v>0</v>
      </c>
      <c r="AB176" s="80">
        <v>0</v>
      </c>
      <c r="AC176" s="80">
        <v>0</v>
      </c>
      <c r="AD176" s="80">
        <v>0</v>
      </c>
      <c r="AE176" s="80">
        <v>0</v>
      </c>
      <c r="AF176" s="81">
        <v>0</v>
      </c>
    </row>
    <row r="177" spans="1:32" s="1" customFormat="1" ht="15" customHeight="1" x14ac:dyDescent="0.25">
      <c r="A177" s="7"/>
      <c r="B177" s="12" t="s">
        <v>315</v>
      </c>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1"/>
    </row>
    <row r="178" spans="1:32" s="1" customFormat="1" ht="15" customHeight="1" x14ac:dyDescent="0.25">
      <c r="A178" s="7" t="s">
        <v>22</v>
      </c>
      <c r="B178" s="10" t="s">
        <v>316</v>
      </c>
      <c r="C178" s="80">
        <v>145085</v>
      </c>
      <c r="D178" s="80">
        <v>217761</v>
      </c>
      <c r="E178" s="80">
        <v>35083</v>
      </c>
      <c r="F178" s="80">
        <v>0</v>
      </c>
      <c r="G178" s="80">
        <v>2958694</v>
      </c>
      <c r="H178" s="80">
        <v>0</v>
      </c>
      <c r="I178" s="80">
        <v>140974</v>
      </c>
      <c r="J178" s="80">
        <v>0</v>
      </c>
      <c r="K178" s="80">
        <v>1034748</v>
      </c>
      <c r="L178" s="80">
        <v>60296</v>
      </c>
      <c r="M178" s="80">
        <v>0</v>
      </c>
      <c r="N178" s="80">
        <v>0</v>
      </c>
      <c r="O178" s="80">
        <v>124804</v>
      </c>
      <c r="P178" s="80">
        <v>0</v>
      </c>
      <c r="Q178" s="80">
        <v>119958</v>
      </c>
      <c r="R178" s="80">
        <v>17182.38</v>
      </c>
      <c r="S178" s="80">
        <v>6063</v>
      </c>
      <c r="T178" s="80">
        <v>133403.514</v>
      </c>
      <c r="U178" s="80">
        <v>386377.92956000002</v>
      </c>
      <c r="V178" s="80">
        <v>0</v>
      </c>
      <c r="W178" s="80">
        <v>2596350.307</v>
      </c>
      <c r="X178" s="80">
        <v>0</v>
      </c>
      <c r="Y178" s="80">
        <v>0</v>
      </c>
      <c r="Z178" s="80">
        <v>0</v>
      </c>
      <c r="AA178" s="80">
        <v>15061.49625</v>
      </c>
      <c r="AB178" s="80">
        <v>898130.07634000003</v>
      </c>
      <c r="AC178" s="80">
        <v>0</v>
      </c>
      <c r="AD178" s="80">
        <v>0</v>
      </c>
      <c r="AE178" s="80">
        <v>0</v>
      </c>
      <c r="AF178" s="81">
        <v>0</v>
      </c>
    </row>
    <row r="179" spans="1:32" s="1" customFormat="1" ht="15" customHeight="1" x14ac:dyDescent="0.25">
      <c r="A179" s="7"/>
      <c r="B179" s="12" t="s">
        <v>317</v>
      </c>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1"/>
    </row>
    <row r="180" spans="1:32" s="1" customFormat="1" ht="15" customHeight="1" x14ac:dyDescent="0.25">
      <c r="A180" s="7" t="s">
        <v>23</v>
      </c>
      <c r="B180" s="10" t="s">
        <v>5</v>
      </c>
      <c r="C180" s="80">
        <v>102137</v>
      </c>
      <c r="D180" s="80">
        <v>544796</v>
      </c>
      <c r="E180" s="80">
        <v>31022</v>
      </c>
      <c r="F180" s="80">
        <v>9088</v>
      </c>
      <c r="G180" s="80">
        <v>680980</v>
      </c>
      <c r="H180" s="80">
        <v>3217</v>
      </c>
      <c r="I180" s="80">
        <v>2001</v>
      </c>
      <c r="J180" s="80">
        <v>19872</v>
      </c>
      <c r="K180" s="80">
        <v>673149</v>
      </c>
      <c r="L180" s="80">
        <v>202856</v>
      </c>
      <c r="M180" s="80">
        <v>1781</v>
      </c>
      <c r="N180" s="80">
        <v>4147</v>
      </c>
      <c r="O180" s="80">
        <v>77296</v>
      </c>
      <c r="P180" s="80">
        <v>32524</v>
      </c>
      <c r="Q180" s="80">
        <v>188140</v>
      </c>
      <c r="R180" s="80">
        <v>3452.16</v>
      </c>
      <c r="S180" s="80">
        <v>54135</v>
      </c>
      <c r="T180" s="80">
        <v>135469.31</v>
      </c>
      <c r="U180" s="80">
        <v>439821.4</v>
      </c>
      <c r="V180" s="80">
        <v>12105</v>
      </c>
      <c r="W180" s="80">
        <v>1906756.88</v>
      </c>
      <c r="X180" s="80">
        <v>58308</v>
      </c>
      <c r="Y180" s="80">
        <v>41276</v>
      </c>
      <c r="Z180" s="80">
        <v>61251</v>
      </c>
      <c r="AA180" s="80">
        <v>69368.467950000137</v>
      </c>
      <c r="AB180" s="80">
        <v>281726.31108000246</v>
      </c>
      <c r="AC180" s="80">
        <v>975</v>
      </c>
      <c r="AD180" s="80">
        <v>256429.49692999999</v>
      </c>
      <c r="AE180" s="80">
        <v>375951.88699999993</v>
      </c>
      <c r="AF180" s="81">
        <v>5234</v>
      </c>
    </row>
    <row r="181" spans="1:32" s="1" customFormat="1" ht="15" customHeight="1" x14ac:dyDescent="0.25">
      <c r="A181" s="7"/>
      <c r="B181" s="12" t="s">
        <v>47</v>
      </c>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1"/>
    </row>
    <row r="182" spans="1:32" s="1" customFormat="1" ht="15" customHeight="1" x14ac:dyDescent="0.25">
      <c r="A182" s="100"/>
      <c r="B182" s="40" t="s">
        <v>136</v>
      </c>
      <c r="C182" s="22">
        <v>5081204</v>
      </c>
      <c r="D182" s="22">
        <v>39868184</v>
      </c>
      <c r="E182" s="22">
        <v>1273662</v>
      </c>
      <c r="F182" s="22">
        <v>190202</v>
      </c>
      <c r="G182" s="22">
        <v>75018003</v>
      </c>
      <c r="H182" s="22">
        <v>417420</v>
      </c>
      <c r="I182" s="22">
        <v>6877002</v>
      </c>
      <c r="J182" s="22">
        <v>1007796</v>
      </c>
      <c r="K182" s="22">
        <v>60465877</v>
      </c>
      <c r="L182" s="22">
        <v>2619264</v>
      </c>
      <c r="M182" s="22">
        <v>406481</v>
      </c>
      <c r="N182" s="22">
        <v>297911</v>
      </c>
      <c r="O182" s="22">
        <v>1689861</v>
      </c>
      <c r="P182" s="22">
        <v>605812</v>
      </c>
      <c r="Q182" s="22">
        <v>13855255</v>
      </c>
      <c r="R182" s="22">
        <v>563543.81000000006</v>
      </c>
      <c r="S182" s="22">
        <v>413609</v>
      </c>
      <c r="T182" s="22">
        <v>11863045.001869999</v>
      </c>
      <c r="U182" s="22">
        <v>24766929.674680009</v>
      </c>
      <c r="V182" s="22">
        <v>64378</v>
      </c>
      <c r="W182" s="22">
        <v>88913759.125</v>
      </c>
      <c r="X182" s="22">
        <v>1703536</v>
      </c>
      <c r="Y182" s="22">
        <v>5116847</v>
      </c>
      <c r="Z182" s="22">
        <v>8556285</v>
      </c>
      <c r="AA182" s="22">
        <v>1435893.1157799999</v>
      </c>
      <c r="AB182" s="22">
        <v>38789187.964540005</v>
      </c>
      <c r="AC182" s="22">
        <v>751985</v>
      </c>
      <c r="AD182" s="22">
        <v>15076774.6514</v>
      </c>
      <c r="AE182" s="22">
        <v>1222864.5269999998</v>
      </c>
      <c r="AF182" s="26">
        <v>12068</v>
      </c>
    </row>
    <row r="183" spans="1:32" ht="15" customHeight="1" x14ac:dyDescent="0.25">
      <c r="A183" s="100"/>
      <c r="B183" s="13" t="s">
        <v>48</v>
      </c>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6"/>
    </row>
    <row r="184" spans="1:32" s="1" customFormat="1" ht="15" customHeight="1" x14ac:dyDescent="0.25">
      <c r="A184" s="7" t="s">
        <v>24</v>
      </c>
      <c r="B184" s="10" t="s">
        <v>6</v>
      </c>
      <c r="C184" s="98">
        <v>300228</v>
      </c>
      <c r="D184" s="98">
        <v>1190000</v>
      </c>
      <c r="E184" s="98">
        <v>20000</v>
      </c>
      <c r="F184" s="98">
        <v>20000</v>
      </c>
      <c r="G184" s="98">
        <v>3500000</v>
      </c>
      <c r="H184" s="98">
        <v>41000</v>
      </c>
      <c r="I184" s="98">
        <v>217000</v>
      </c>
      <c r="J184" s="98">
        <v>104000</v>
      </c>
      <c r="K184" s="98">
        <v>5040124</v>
      </c>
      <c r="L184" s="98">
        <v>326269</v>
      </c>
      <c r="M184" s="98">
        <v>18638</v>
      </c>
      <c r="N184" s="98">
        <v>63000</v>
      </c>
      <c r="O184" s="98">
        <v>150000</v>
      </c>
      <c r="P184" s="98">
        <v>59500</v>
      </c>
      <c r="Q184" s="98">
        <v>1582195</v>
      </c>
      <c r="R184" s="98">
        <v>85000</v>
      </c>
      <c r="S184" s="98">
        <v>101000</v>
      </c>
      <c r="T184" s="98">
        <v>926355.62899999996</v>
      </c>
      <c r="U184" s="98">
        <v>1700000</v>
      </c>
      <c r="V184" s="98">
        <v>180000</v>
      </c>
      <c r="W184" s="98">
        <v>5900000</v>
      </c>
      <c r="X184" s="98">
        <v>81250</v>
      </c>
      <c r="Y184" s="98">
        <v>530000</v>
      </c>
      <c r="Z184" s="98">
        <v>476000</v>
      </c>
      <c r="AA184" s="98">
        <v>66592.947</v>
      </c>
      <c r="AB184" s="98">
        <v>656723.28399999999</v>
      </c>
      <c r="AC184" s="98">
        <v>14355</v>
      </c>
      <c r="AD184" s="98">
        <v>539903.83180000004</v>
      </c>
      <c r="AE184" s="98">
        <v>58606</v>
      </c>
      <c r="AF184" s="99">
        <v>0</v>
      </c>
    </row>
    <row r="185" spans="1:32" s="1" customFormat="1" ht="15" customHeight="1" x14ac:dyDescent="0.25">
      <c r="A185" s="7"/>
      <c r="B185" s="12" t="s">
        <v>318</v>
      </c>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9"/>
    </row>
    <row r="186" spans="1:32" s="4" customFormat="1" ht="15" customHeight="1" x14ac:dyDescent="0.25">
      <c r="A186" s="7" t="s">
        <v>25</v>
      </c>
      <c r="B186" s="10" t="s">
        <v>7</v>
      </c>
      <c r="C186" s="98">
        <v>6790</v>
      </c>
      <c r="D186" s="98">
        <v>0</v>
      </c>
      <c r="E186" s="98">
        <v>0</v>
      </c>
      <c r="F186" s="98">
        <v>369</v>
      </c>
      <c r="G186" s="98">
        <v>0</v>
      </c>
      <c r="H186" s="98">
        <v>0</v>
      </c>
      <c r="I186" s="98">
        <v>0</v>
      </c>
      <c r="J186" s="98">
        <v>1362</v>
      </c>
      <c r="K186" s="98">
        <v>1059700</v>
      </c>
      <c r="L186" s="98">
        <v>8796</v>
      </c>
      <c r="M186" s="98">
        <v>6681</v>
      </c>
      <c r="N186" s="98">
        <v>0</v>
      </c>
      <c r="O186" s="98">
        <v>25000</v>
      </c>
      <c r="P186" s="98">
        <v>0</v>
      </c>
      <c r="Q186" s="98">
        <v>199765</v>
      </c>
      <c r="R186" s="98">
        <v>0</v>
      </c>
      <c r="S186" s="98">
        <v>0</v>
      </c>
      <c r="T186" s="98">
        <v>0</v>
      </c>
      <c r="U186" s="98">
        <v>0</v>
      </c>
      <c r="V186" s="98">
        <v>0</v>
      </c>
      <c r="W186" s="98">
        <v>0</v>
      </c>
      <c r="X186" s="98">
        <v>0</v>
      </c>
      <c r="Y186" s="98">
        <v>7008</v>
      </c>
      <c r="Z186" s="98">
        <v>10109</v>
      </c>
      <c r="AA186" s="98">
        <v>0</v>
      </c>
      <c r="AB186" s="98">
        <v>193389.95368000001</v>
      </c>
      <c r="AC186" s="98">
        <v>0</v>
      </c>
      <c r="AD186" s="98">
        <v>0</v>
      </c>
      <c r="AE186" s="98">
        <v>0</v>
      </c>
      <c r="AF186" s="99">
        <v>0</v>
      </c>
    </row>
    <row r="187" spans="1:32" s="4" customFormat="1" ht="15" customHeight="1" x14ac:dyDescent="0.25">
      <c r="A187" s="7"/>
      <c r="B187" s="12" t="s">
        <v>49</v>
      </c>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9"/>
    </row>
    <row r="188" spans="1:32" s="4" customFormat="1" ht="15" customHeight="1" x14ac:dyDescent="0.25">
      <c r="A188" s="7" t="s">
        <v>26</v>
      </c>
      <c r="B188" s="10" t="s">
        <v>319</v>
      </c>
      <c r="C188" s="98">
        <v>0</v>
      </c>
      <c r="D188" s="98">
        <v>3415</v>
      </c>
      <c r="E188" s="98">
        <v>111</v>
      </c>
      <c r="F188" s="98">
        <v>0</v>
      </c>
      <c r="G188" s="98">
        <v>9853</v>
      </c>
      <c r="H188" s="98">
        <v>0</v>
      </c>
      <c r="I188" s="98">
        <v>0</v>
      </c>
      <c r="J188" s="98">
        <v>0</v>
      </c>
      <c r="K188" s="98">
        <v>191734</v>
      </c>
      <c r="L188" s="98">
        <v>3731</v>
      </c>
      <c r="M188" s="98">
        <v>0</v>
      </c>
      <c r="N188" s="98">
        <v>0</v>
      </c>
      <c r="O188" s="98">
        <v>0</v>
      </c>
      <c r="P188" s="98">
        <v>0</v>
      </c>
      <c r="Q188" s="98">
        <v>0</v>
      </c>
      <c r="R188" s="98">
        <v>0</v>
      </c>
      <c r="S188" s="98">
        <v>0</v>
      </c>
      <c r="T188" s="98">
        <v>0</v>
      </c>
      <c r="U188" s="98">
        <v>8273</v>
      </c>
      <c r="V188" s="98">
        <v>0</v>
      </c>
      <c r="W188" s="98">
        <v>0</v>
      </c>
      <c r="X188" s="98">
        <v>0</v>
      </c>
      <c r="Y188" s="98">
        <v>0</v>
      </c>
      <c r="Z188" s="98">
        <v>0</v>
      </c>
      <c r="AA188" s="98">
        <v>0</v>
      </c>
      <c r="AB188" s="98">
        <v>135000</v>
      </c>
      <c r="AC188" s="98">
        <v>0</v>
      </c>
      <c r="AD188" s="98">
        <v>0</v>
      </c>
      <c r="AE188" s="98">
        <v>0</v>
      </c>
      <c r="AF188" s="99">
        <v>0</v>
      </c>
    </row>
    <row r="189" spans="1:32" s="4" customFormat="1" ht="15" customHeight="1" x14ac:dyDescent="0.25">
      <c r="A189" s="7"/>
      <c r="B189" s="12" t="s">
        <v>320</v>
      </c>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9"/>
    </row>
    <row r="190" spans="1:32" s="4" customFormat="1" ht="15" customHeight="1" x14ac:dyDescent="0.25">
      <c r="A190" s="7" t="s">
        <v>27</v>
      </c>
      <c r="B190" s="10" t="s">
        <v>321</v>
      </c>
      <c r="C190" s="98">
        <v>0</v>
      </c>
      <c r="D190" s="98">
        <v>-17090</v>
      </c>
      <c r="E190" s="98">
        <v>0</v>
      </c>
      <c r="F190" s="98">
        <v>0</v>
      </c>
      <c r="G190" s="98">
        <v>-1209</v>
      </c>
      <c r="H190" s="98">
        <v>0</v>
      </c>
      <c r="I190" s="98">
        <v>0</v>
      </c>
      <c r="J190" s="98">
        <v>-1084</v>
      </c>
      <c r="K190" s="98">
        <v>-801</v>
      </c>
      <c r="L190" s="98">
        <v>0</v>
      </c>
      <c r="M190" s="98">
        <v>0</v>
      </c>
      <c r="N190" s="98">
        <v>0</v>
      </c>
      <c r="O190" s="98">
        <v>0</v>
      </c>
      <c r="P190" s="98">
        <v>0</v>
      </c>
      <c r="Q190" s="98">
        <v>0</v>
      </c>
      <c r="R190" s="98">
        <v>0</v>
      </c>
      <c r="S190" s="98">
        <v>0</v>
      </c>
      <c r="T190" s="98">
        <v>0</v>
      </c>
      <c r="U190" s="98">
        <v>0</v>
      </c>
      <c r="V190" s="98">
        <v>0</v>
      </c>
      <c r="W190" s="98">
        <v>0</v>
      </c>
      <c r="X190" s="98">
        <v>0</v>
      </c>
      <c r="Y190" s="98">
        <v>0</v>
      </c>
      <c r="Z190" s="98">
        <v>0</v>
      </c>
      <c r="AA190" s="98">
        <v>0</v>
      </c>
      <c r="AB190" s="98">
        <v>-1428.81682</v>
      </c>
      <c r="AC190" s="98">
        <v>0</v>
      </c>
      <c r="AD190" s="98">
        <v>0</v>
      </c>
      <c r="AE190" s="98">
        <v>0</v>
      </c>
      <c r="AF190" s="99">
        <v>0</v>
      </c>
    </row>
    <row r="191" spans="1:32" s="4" customFormat="1" ht="15" customHeight="1" x14ac:dyDescent="0.25">
      <c r="A191" s="7"/>
      <c r="B191" s="12" t="s">
        <v>322</v>
      </c>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9"/>
    </row>
    <row r="192" spans="1:32" s="4" customFormat="1" ht="15" customHeight="1" x14ac:dyDescent="0.25">
      <c r="A192" s="7" t="s">
        <v>28</v>
      </c>
      <c r="B192" s="10" t="s">
        <v>8</v>
      </c>
      <c r="C192" s="98">
        <v>6022</v>
      </c>
      <c r="D192" s="98">
        <v>-325365</v>
      </c>
      <c r="E192" s="98">
        <v>372</v>
      </c>
      <c r="F192" s="98">
        <v>1979</v>
      </c>
      <c r="G192" s="98">
        <v>71683</v>
      </c>
      <c r="H192" s="98">
        <v>2778</v>
      </c>
      <c r="I192" s="98">
        <v>-153</v>
      </c>
      <c r="J192" s="98">
        <v>-2261</v>
      </c>
      <c r="K192" s="98">
        <v>35278</v>
      </c>
      <c r="L192" s="98">
        <v>-1198</v>
      </c>
      <c r="M192" s="98">
        <v>3213</v>
      </c>
      <c r="N192" s="98">
        <v>154</v>
      </c>
      <c r="O192" s="98">
        <v>-694</v>
      </c>
      <c r="P192" s="98">
        <v>2240.0659999999998</v>
      </c>
      <c r="Q192" s="98">
        <v>-27039</v>
      </c>
      <c r="R192" s="98">
        <v>-2967.48</v>
      </c>
      <c r="S192" s="98">
        <v>0</v>
      </c>
      <c r="T192" s="98">
        <v>26422.603999999999</v>
      </c>
      <c r="U192" s="98">
        <v>33279</v>
      </c>
      <c r="V192" s="98">
        <v>-3915</v>
      </c>
      <c r="W192" s="98">
        <v>75018.024000000005</v>
      </c>
      <c r="X192" s="98">
        <v>-5961</v>
      </c>
      <c r="Y192" s="98">
        <v>-73945</v>
      </c>
      <c r="Z192" s="98">
        <v>-54143</v>
      </c>
      <c r="AA192" s="98">
        <v>0</v>
      </c>
      <c r="AB192" s="98">
        <v>-613224.31712999986</v>
      </c>
      <c r="AC192" s="98">
        <v>-936</v>
      </c>
      <c r="AD192" s="98">
        <v>-31124.090550000001</v>
      </c>
      <c r="AE192" s="98">
        <v>-7311.7979999999998</v>
      </c>
      <c r="AF192" s="99">
        <v>0</v>
      </c>
    </row>
    <row r="193" spans="1:32" s="4" customFormat="1" ht="15" customHeight="1" x14ac:dyDescent="0.25">
      <c r="A193" s="7"/>
      <c r="B193" s="12" t="s">
        <v>50</v>
      </c>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9"/>
    </row>
    <row r="194" spans="1:32" s="4" customFormat="1" ht="15" customHeight="1" x14ac:dyDescent="0.25">
      <c r="A194" s="7" t="s">
        <v>29</v>
      </c>
      <c r="B194" s="10" t="s">
        <v>323</v>
      </c>
      <c r="C194" s="98">
        <v>48734</v>
      </c>
      <c r="D194" s="98">
        <v>481433</v>
      </c>
      <c r="E194" s="98">
        <v>37801</v>
      </c>
      <c r="F194" s="98">
        <v>9260</v>
      </c>
      <c r="G194" s="98">
        <v>152689</v>
      </c>
      <c r="H194" s="98">
        <v>-17192</v>
      </c>
      <c r="I194" s="98">
        <v>-67604</v>
      </c>
      <c r="J194" s="98">
        <v>58590</v>
      </c>
      <c r="K194" s="98">
        <v>-161783</v>
      </c>
      <c r="L194" s="98">
        <v>131400</v>
      </c>
      <c r="M194" s="98">
        <v>11519</v>
      </c>
      <c r="N194" s="98">
        <v>-11156</v>
      </c>
      <c r="O194" s="98">
        <v>113500</v>
      </c>
      <c r="P194" s="98">
        <v>-5417.21</v>
      </c>
      <c r="Q194" s="98">
        <v>-426003</v>
      </c>
      <c r="R194" s="98">
        <v>-3620.89</v>
      </c>
      <c r="S194" s="98">
        <v>95187</v>
      </c>
      <c r="T194" s="98">
        <v>151588.459</v>
      </c>
      <c r="U194" s="98">
        <v>220967.02617598698</v>
      </c>
      <c r="V194" s="98">
        <v>-14088</v>
      </c>
      <c r="W194" s="98">
        <v>37731.160000000003</v>
      </c>
      <c r="X194" s="98">
        <v>194543</v>
      </c>
      <c r="Y194" s="98">
        <v>-81787</v>
      </c>
      <c r="Z194" s="98">
        <v>265642</v>
      </c>
      <c r="AA194" s="98">
        <v>59606.253450000011</v>
      </c>
      <c r="AB194" s="98">
        <v>1098207.1544300001</v>
      </c>
      <c r="AC194" s="98">
        <v>12968</v>
      </c>
      <c r="AD194" s="98">
        <v>26070.883959999999</v>
      </c>
      <c r="AE194" s="98">
        <v>9148.3960000000006</v>
      </c>
      <c r="AF194" s="99">
        <v>0</v>
      </c>
    </row>
    <row r="195" spans="1:32" s="4" customFormat="1" ht="15" customHeight="1" x14ac:dyDescent="0.25">
      <c r="A195" s="7"/>
      <c r="B195" s="12" t="s">
        <v>324</v>
      </c>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9"/>
    </row>
    <row r="196" spans="1:32" s="4" customFormat="1" ht="15" customHeight="1" x14ac:dyDescent="0.25">
      <c r="A196" s="7" t="s">
        <v>325</v>
      </c>
      <c r="B196" s="10" t="s">
        <v>326</v>
      </c>
      <c r="C196" s="98">
        <v>2499</v>
      </c>
      <c r="D196" s="98">
        <v>-27431</v>
      </c>
      <c r="E196" s="98">
        <v>4956</v>
      </c>
      <c r="F196" s="98">
        <v>7049</v>
      </c>
      <c r="G196" s="98">
        <v>-1958730</v>
      </c>
      <c r="H196" s="98">
        <v>-2934</v>
      </c>
      <c r="I196" s="98">
        <v>-58553</v>
      </c>
      <c r="J196" s="98">
        <v>58459</v>
      </c>
      <c r="K196" s="98">
        <v>-462568</v>
      </c>
      <c r="L196" s="98">
        <v>-2548</v>
      </c>
      <c r="M196" s="98">
        <v>-1025</v>
      </c>
      <c r="N196" s="98">
        <v>10236</v>
      </c>
      <c r="O196" s="98">
        <v>3031</v>
      </c>
      <c r="P196" s="98">
        <v>-4955</v>
      </c>
      <c r="Q196" s="98">
        <v>-494341</v>
      </c>
      <c r="R196" s="98">
        <v>-27479.72</v>
      </c>
      <c r="S196" s="98">
        <v>17775</v>
      </c>
      <c r="T196" s="98">
        <v>1506.3389999999999</v>
      </c>
      <c r="U196" s="98">
        <v>-262513</v>
      </c>
      <c r="V196" s="98">
        <v>-4957</v>
      </c>
      <c r="W196" s="98">
        <v>-1090514.99</v>
      </c>
      <c r="X196" s="98">
        <v>648</v>
      </c>
      <c r="Y196" s="98">
        <v>-112516</v>
      </c>
      <c r="Z196" s="98">
        <v>-31720</v>
      </c>
      <c r="AA196" s="98">
        <v>-982.33265000001325</v>
      </c>
      <c r="AB196" s="98">
        <v>2448.8542600003857</v>
      </c>
      <c r="AC196" s="98">
        <v>5508</v>
      </c>
      <c r="AD196" s="98">
        <v>-320846.67643999861</v>
      </c>
      <c r="AE196" s="98">
        <v>15189.483</v>
      </c>
      <c r="AF196" s="99">
        <v>1166</v>
      </c>
    </row>
    <row r="197" spans="1:32" s="4" customFormat="1" ht="15" customHeight="1" x14ac:dyDescent="0.25">
      <c r="A197" s="7"/>
      <c r="B197" s="12" t="s">
        <v>327</v>
      </c>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9"/>
    </row>
    <row r="198" spans="1:32" s="1" customFormat="1" ht="15" customHeight="1" x14ac:dyDescent="0.25">
      <c r="A198" s="7" t="s">
        <v>328</v>
      </c>
      <c r="B198" s="10" t="s">
        <v>329</v>
      </c>
      <c r="C198" s="98">
        <v>0</v>
      </c>
      <c r="D198" s="98">
        <v>0</v>
      </c>
      <c r="E198" s="98">
        <v>0</v>
      </c>
      <c r="F198" s="98">
        <v>0</v>
      </c>
      <c r="G198" s="98">
        <v>0</v>
      </c>
      <c r="H198" s="98">
        <v>0</v>
      </c>
      <c r="I198" s="98">
        <v>0</v>
      </c>
      <c r="J198" s="98">
        <v>-12480</v>
      </c>
      <c r="K198" s="98">
        <v>0</v>
      </c>
      <c r="L198" s="98">
        <v>0</v>
      </c>
      <c r="M198" s="98">
        <v>0</v>
      </c>
      <c r="N198" s="98">
        <v>0</v>
      </c>
      <c r="O198" s="98">
        <v>0</v>
      </c>
      <c r="P198" s="98">
        <v>0</v>
      </c>
      <c r="Q198" s="98">
        <v>0</v>
      </c>
      <c r="R198" s="98">
        <v>0</v>
      </c>
      <c r="S198" s="98">
        <v>0</v>
      </c>
      <c r="T198" s="98">
        <v>0</v>
      </c>
      <c r="U198" s="98">
        <v>0</v>
      </c>
      <c r="V198" s="98">
        <v>0</v>
      </c>
      <c r="W198" s="98">
        <v>0</v>
      </c>
      <c r="X198" s="98">
        <v>0</v>
      </c>
      <c r="Y198" s="98">
        <v>0</v>
      </c>
      <c r="Z198" s="98">
        <v>0</v>
      </c>
      <c r="AA198" s="98">
        <v>0</v>
      </c>
      <c r="AB198" s="98">
        <v>0</v>
      </c>
      <c r="AC198" s="98">
        <v>0</v>
      </c>
      <c r="AD198" s="98">
        <v>0</v>
      </c>
      <c r="AE198" s="98">
        <v>0</v>
      </c>
      <c r="AF198" s="99">
        <v>0</v>
      </c>
    </row>
    <row r="199" spans="1:32" s="1" customFormat="1" ht="15" customHeight="1" x14ac:dyDescent="0.25">
      <c r="A199" s="7"/>
      <c r="B199" s="12" t="s">
        <v>330</v>
      </c>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9"/>
    </row>
    <row r="200" spans="1:32" s="1" customFormat="1" ht="15" customHeight="1" x14ac:dyDescent="0.25">
      <c r="A200" s="14"/>
      <c r="B200" s="15" t="s">
        <v>51</v>
      </c>
      <c r="C200" s="22">
        <v>364273</v>
      </c>
      <c r="D200" s="22">
        <v>1304962</v>
      </c>
      <c r="E200" s="22">
        <v>63240</v>
      </c>
      <c r="F200" s="22">
        <v>38657</v>
      </c>
      <c r="G200" s="22">
        <v>1774286</v>
      </c>
      <c r="H200" s="22">
        <v>23652</v>
      </c>
      <c r="I200" s="22">
        <v>90690</v>
      </c>
      <c r="J200" s="22">
        <v>206586</v>
      </c>
      <c r="K200" s="22">
        <v>5701684</v>
      </c>
      <c r="L200" s="22">
        <v>466450</v>
      </c>
      <c r="M200" s="22">
        <v>39026</v>
      </c>
      <c r="N200" s="22">
        <v>62234</v>
      </c>
      <c r="O200" s="22">
        <v>290837</v>
      </c>
      <c r="P200" s="22">
        <v>51367.856</v>
      </c>
      <c r="Q200" s="22">
        <v>834577</v>
      </c>
      <c r="R200" s="22">
        <v>50931.91</v>
      </c>
      <c r="S200" s="22">
        <v>213962</v>
      </c>
      <c r="T200" s="22">
        <v>1105873.031</v>
      </c>
      <c r="U200" s="22">
        <v>1700006.026175987</v>
      </c>
      <c r="V200" s="22">
        <v>157040</v>
      </c>
      <c r="W200" s="22">
        <v>4922234.1940000001</v>
      </c>
      <c r="X200" s="22">
        <v>270480</v>
      </c>
      <c r="Y200" s="22">
        <v>268760</v>
      </c>
      <c r="Z200" s="22">
        <v>665888</v>
      </c>
      <c r="AA200" s="22">
        <v>125216.86779999999</v>
      </c>
      <c r="AB200" s="22">
        <v>1471116.1124200006</v>
      </c>
      <c r="AC200" s="22">
        <v>31895</v>
      </c>
      <c r="AD200" s="22">
        <v>214003.94877000136</v>
      </c>
      <c r="AE200" s="22">
        <v>75632.081000000006</v>
      </c>
      <c r="AF200" s="26">
        <v>1166</v>
      </c>
    </row>
    <row r="201" spans="1:32" ht="15" customHeight="1" x14ac:dyDescent="0.25">
      <c r="A201" s="16"/>
      <c r="B201" s="17" t="s">
        <v>52</v>
      </c>
      <c r="C201" s="103">
        <v>5445477</v>
      </c>
      <c r="D201" s="103">
        <v>41173146</v>
      </c>
      <c r="E201" s="103">
        <v>1336902</v>
      </c>
      <c r="F201" s="103">
        <v>228859</v>
      </c>
      <c r="G201" s="103">
        <v>76792289</v>
      </c>
      <c r="H201" s="103">
        <v>441072</v>
      </c>
      <c r="I201" s="103">
        <v>6967692</v>
      </c>
      <c r="J201" s="103">
        <v>1214382</v>
      </c>
      <c r="K201" s="103">
        <v>66167561</v>
      </c>
      <c r="L201" s="103">
        <v>3085714</v>
      </c>
      <c r="M201" s="103">
        <v>445507</v>
      </c>
      <c r="N201" s="103">
        <v>360145</v>
      </c>
      <c r="O201" s="103">
        <v>1980698</v>
      </c>
      <c r="P201" s="103">
        <v>657179.85600000003</v>
      </c>
      <c r="Q201" s="103">
        <v>14689832</v>
      </c>
      <c r="R201" s="103">
        <v>614475.72000000009</v>
      </c>
      <c r="S201" s="103">
        <v>627571</v>
      </c>
      <c r="T201" s="103">
        <v>12968918.032869998</v>
      </c>
      <c r="U201" s="103">
        <v>26466935.700855996</v>
      </c>
      <c r="V201" s="103">
        <v>221418</v>
      </c>
      <c r="W201" s="103">
        <v>93835993.319000006</v>
      </c>
      <c r="X201" s="103">
        <v>1974016</v>
      </c>
      <c r="Y201" s="103">
        <v>5385607</v>
      </c>
      <c r="Z201" s="103">
        <v>9222173</v>
      </c>
      <c r="AA201" s="103">
        <v>1561109.9835799998</v>
      </c>
      <c r="AB201" s="103">
        <v>40260304.076960005</v>
      </c>
      <c r="AC201" s="103">
        <v>783880</v>
      </c>
      <c r="AD201" s="103">
        <v>15290778.600170001</v>
      </c>
      <c r="AE201" s="103">
        <v>1298496.6079999998</v>
      </c>
      <c r="AF201" s="104">
        <v>13234</v>
      </c>
    </row>
    <row r="202" spans="1:32" ht="15" customHeight="1" x14ac:dyDescent="0.25">
      <c r="A202" s="1"/>
      <c r="B202" s="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row>
    <row r="203" spans="1:32" ht="15" customHeight="1" x14ac:dyDescent="0.25">
      <c r="A203" s="18" t="s">
        <v>135</v>
      </c>
      <c r="C203" s="24">
        <f>+C201-C126</f>
        <v>0</v>
      </c>
      <c r="D203" s="24">
        <f t="shared" ref="D203:AF203" si="0">+D201-D126</f>
        <v>0</v>
      </c>
      <c r="E203" s="24">
        <f t="shared" si="0"/>
        <v>0</v>
      </c>
      <c r="F203" s="24">
        <f t="shared" si="0"/>
        <v>0</v>
      </c>
      <c r="G203" s="24">
        <f t="shared" si="0"/>
        <v>0</v>
      </c>
      <c r="H203" s="24">
        <f t="shared" si="0"/>
        <v>0</v>
      </c>
      <c r="I203" s="24">
        <f t="shared" si="0"/>
        <v>0</v>
      </c>
      <c r="J203" s="24">
        <f t="shared" si="0"/>
        <v>0</v>
      </c>
      <c r="K203" s="24">
        <f t="shared" si="0"/>
        <v>0</v>
      </c>
      <c r="L203" s="24">
        <f t="shared" si="0"/>
        <v>0</v>
      </c>
      <c r="M203" s="24">
        <f t="shared" si="0"/>
        <v>0</v>
      </c>
      <c r="N203" s="24">
        <f t="shared" si="0"/>
        <v>0</v>
      </c>
      <c r="O203" s="24">
        <f t="shared" si="0"/>
        <v>0</v>
      </c>
      <c r="P203" s="24">
        <f t="shared" si="0"/>
        <v>-0.10300000000279397</v>
      </c>
      <c r="Q203" s="24">
        <f t="shared" si="0"/>
        <v>0</v>
      </c>
      <c r="R203" s="24">
        <f t="shared" si="0"/>
        <v>0.17000000004190952</v>
      </c>
      <c r="S203" s="24">
        <f t="shared" si="0"/>
        <v>0</v>
      </c>
      <c r="T203" s="24">
        <f t="shared" si="0"/>
        <v>0</v>
      </c>
      <c r="U203" s="24">
        <f t="shared" si="0"/>
        <v>0</v>
      </c>
      <c r="V203" s="24">
        <f>+V201-V126</f>
        <v>0</v>
      </c>
      <c r="W203" s="24">
        <f t="shared" si="0"/>
        <v>0</v>
      </c>
      <c r="X203" s="24">
        <f t="shared" si="0"/>
        <v>0</v>
      </c>
      <c r="Y203" s="24">
        <f t="shared" si="0"/>
        <v>0</v>
      </c>
      <c r="Z203" s="24">
        <f t="shared" si="0"/>
        <v>0</v>
      </c>
      <c r="AA203" s="24">
        <f t="shared" si="0"/>
        <v>0.17611999972723424</v>
      </c>
      <c r="AB203" s="24">
        <f t="shared" si="0"/>
        <v>0</v>
      </c>
      <c r="AC203" s="24">
        <f t="shared" si="0"/>
        <v>0</v>
      </c>
      <c r="AD203" s="24">
        <f t="shared" si="0"/>
        <v>0</v>
      </c>
      <c r="AE203" s="24">
        <f t="shared" si="0"/>
        <v>-0.46800000034272671</v>
      </c>
      <c r="AF203" s="24">
        <f t="shared" si="0"/>
        <v>0</v>
      </c>
    </row>
    <row r="204" spans="1:32" ht="15" customHeight="1" x14ac:dyDescent="0.25">
      <c r="A204" s="19" t="s">
        <v>53</v>
      </c>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row>
    <row r="205" spans="1:32" x14ac:dyDescent="0.25">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row>
    <row r="206" spans="1:32" x14ac:dyDescent="0.25">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row>
    <row r="207" spans="1:32" x14ac:dyDescent="0.25">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row>
    <row r="208" spans="1:32" x14ac:dyDescent="0.25">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row>
    <row r="209" spans="3:32" x14ac:dyDescent="0.25">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row>
    <row r="210" spans="3:32" x14ac:dyDescent="0.25">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c r="AE210" s="113"/>
      <c r="AF210" s="113"/>
    </row>
  </sheetData>
  <pageMargins left="0.70866141732283472" right="0.70866141732283472" top="0.27559055118110237" bottom="0.39370078740157483" header="0.15748031496062992" footer="0.31496062992125984"/>
  <pageSetup paperSize="9"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F210"/>
  <sheetViews>
    <sheetView showGridLines="0" zoomScaleNormal="100" workbookViewId="0">
      <pane xSplit="2" ySplit="4" topLeftCell="C5" activePane="bottomRight" state="frozen"/>
      <selection activeCell="D27" sqref="D27:D28"/>
      <selection pane="topRight" activeCell="D27" sqref="D27:D28"/>
      <selection pane="bottomLeft" activeCell="D27" sqref="D27:D28"/>
      <selection pane="bottomRight" activeCell="C5" sqref="C5"/>
    </sheetView>
  </sheetViews>
  <sheetFormatPr defaultRowHeight="15" x14ac:dyDescent="0.25"/>
  <cols>
    <col min="1" max="1" width="5.7109375" customWidth="1"/>
    <col min="2" max="2" width="64.5703125" style="2" bestFit="1" customWidth="1"/>
    <col min="3" max="24" width="10" style="20" customWidth="1"/>
    <col min="25" max="26" width="10.7109375" style="20" bestFit="1" customWidth="1"/>
    <col min="27" max="27" width="10.85546875" style="20" bestFit="1" customWidth="1"/>
    <col min="28" max="28" width="11.7109375" style="20" bestFit="1" customWidth="1"/>
    <col min="29" max="32" width="10" style="20" customWidth="1"/>
    <col min="36" max="36" width="10.85546875" bestFit="1" customWidth="1"/>
  </cols>
  <sheetData>
    <row r="1" spans="1:32" x14ac:dyDescent="0.25">
      <c r="A1" s="65" t="s">
        <v>40</v>
      </c>
    </row>
    <row r="2" spans="1:32" x14ac:dyDescent="0.25">
      <c r="A2" s="65" t="s">
        <v>375</v>
      </c>
      <c r="B2" s="5"/>
    </row>
    <row r="3" spans="1:32" ht="15.75" customHeight="1" x14ac:dyDescent="0.25">
      <c r="A3" s="67" t="s">
        <v>161</v>
      </c>
      <c r="B3" s="5"/>
    </row>
    <row r="4" spans="1:32" s="66" customFormat="1" ht="30" customHeight="1" x14ac:dyDescent="0.25">
      <c r="A4" s="69"/>
      <c r="B4" s="6"/>
      <c r="C4" s="46" t="s">
        <v>162</v>
      </c>
      <c r="D4" s="46" t="s">
        <v>30</v>
      </c>
      <c r="E4" s="46" t="s">
        <v>163</v>
      </c>
      <c r="F4" s="46" t="s">
        <v>343</v>
      </c>
      <c r="G4" s="46" t="s">
        <v>31</v>
      </c>
      <c r="H4" s="46" t="s">
        <v>32</v>
      </c>
      <c r="I4" s="46" t="s">
        <v>164</v>
      </c>
      <c r="J4" s="46" t="s">
        <v>1</v>
      </c>
      <c r="K4" s="46" t="s">
        <v>165</v>
      </c>
      <c r="L4" s="46" t="s">
        <v>166</v>
      </c>
      <c r="M4" s="46" t="s">
        <v>167</v>
      </c>
      <c r="N4" s="46" t="s">
        <v>33</v>
      </c>
      <c r="O4" s="46" t="s">
        <v>34</v>
      </c>
      <c r="P4" s="46" t="s">
        <v>35</v>
      </c>
      <c r="Q4" s="46" t="s">
        <v>168</v>
      </c>
      <c r="R4" s="46" t="s">
        <v>169</v>
      </c>
      <c r="S4" s="46" t="s">
        <v>170</v>
      </c>
      <c r="T4" s="46" t="s">
        <v>103</v>
      </c>
      <c r="U4" s="46" t="s">
        <v>36</v>
      </c>
      <c r="V4" s="46" t="s">
        <v>2</v>
      </c>
      <c r="W4" s="46" t="s">
        <v>37</v>
      </c>
      <c r="X4" s="46" t="s">
        <v>171</v>
      </c>
      <c r="Y4" s="46" t="s">
        <v>0</v>
      </c>
      <c r="Z4" s="46" t="s">
        <v>173</v>
      </c>
      <c r="AA4" s="46" t="s">
        <v>174</v>
      </c>
      <c r="AB4" s="46" t="s">
        <v>38</v>
      </c>
      <c r="AC4" s="46" t="s">
        <v>176</v>
      </c>
      <c r="AD4" s="46" t="s">
        <v>177</v>
      </c>
      <c r="AE4" s="46" t="s">
        <v>39</v>
      </c>
      <c r="AF4" s="47" t="s">
        <v>178</v>
      </c>
    </row>
    <row r="5" spans="1:32" x14ac:dyDescent="0.25">
      <c r="A5" s="8"/>
      <c r="B5" s="9" t="s">
        <v>335</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5"/>
    </row>
    <row r="6" spans="1:32" s="1" customFormat="1" ht="15" customHeight="1" x14ac:dyDescent="0.25">
      <c r="A6" s="7" t="s">
        <v>9</v>
      </c>
      <c r="B6" s="10" t="s">
        <v>182</v>
      </c>
      <c r="C6" s="75">
        <v>48953</v>
      </c>
      <c r="D6" s="75">
        <v>249299</v>
      </c>
      <c r="E6" s="75">
        <v>174</v>
      </c>
      <c r="F6" s="75">
        <v>1074</v>
      </c>
      <c r="G6" s="75">
        <v>800796</v>
      </c>
      <c r="H6" s="75">
        <v>79</v>
      </c>
      <c r="I6" s="75">
        <v>0</v>
      </c>
      <c r="J6" s="75">
        <v>31016</v>
      </c>
      <c r="K6" s="75">
        <v>451915</v>
      </c>
      <c r="L6" s="75">
        <v>653</v>
      </c>
      <c r="M6" s="75">
        <v>3362</v>
      </c>
      <c r="N6" s="75">
        <v>0</v>
      </c>
      <c r="O6" s="75">
        <v>28379</v>
      </c>
      <c r="P6" s="75">
        <v>1376</v>
      </c>
      <c r="Q6" s="75">
        <v>203474</v>
      </c>
      <c r="R6" s="75">
        <v>515</v>
      </c>
      <c r="S6" s="75">
        <v>127</v>
      </c>
      <c r="T6" s="75">
        <v>190773</v>
      </c>
      <c r="U6" s="75">
        <v>285248</v>
      </c>
      <c r="V6" s="75">
        <v>758965</v>
      </c>
      <c r="W6" s="75">
        <v>138</v>
      </c>
      <c r="X6" s="75">
        <v>0</v>
      </c>
      <c r="Y6" s="75">
        <v>40393</v>
      </c>
      <c r="Z6" s="75">
        <v>52219</v>
      </c>
      <c r="AA6" s="75">
        <v>31.74747</v>
      </c>
      <c r="AB6" s="75">
        <v>239896.81229999999</v>
      </c>
      <c r="AC6" s="75">
        <v>3281</v>
      </c>
      <c r="AD6" s="75">
        <v>119242</v>
      </c>
      <c r="AE6" s="75">
        <v>2821</v>
      </c>
      <c r="AF6" s="76">
        <v>0</v>
      </c>
    </row>
    <row r="7" spans="1:32" s="1" customFormat="1" ht="15" customHeight="1" x14ac:dyDescent="0.25">
      <c r="A7" s="7"/>
      <c r="B7" s="11" t="s">
        <v>183</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6"/>
    </row>
    <row r="8" spans="1:32" ht="15" customHeight="1" x14ac:dyDescent="0.25">
      <c r="A8" s="78"/>
      <c r="B8" s="79" t="s">
        <v>184</v>
      </c>
      <c r="C8" s="109">
        <v>44948</v>
      </c>
      <c r="D8" s="109">
        <v>169641</v>
      </c>
      <c r="E8" s="109">
        <v>174</v>
      </c>
      <c r="F8" s="109">
        <v>0</v>
      </c>
      <c r="G8" s="109">
        <v>306879</v>
      </c>
      <c r="H8" s="109">
        <v>78</v>
      </c>
      <c r="I8" s="109">
        <v>0</v>
      </c>
      <c r="J8" s="109">
        <v>1483</v>
      </c>
      <c r="K8" s="109">
        <v>181082</v>
      </c>
      <c r="L8" s="109">
        <v>8</v>
      </c>
      <c r="M8" s="109">
        <v>3362</v>
      </c>
      <c r="N8" s="109">
        <v>0</v>
      </c>
      <c r="O8" s="109">
        <v>99</v>
      </c>
      <c r="P8" s="109">
        <v>508</v>
      </c>
      <c r="Q8" s="109">
        <v>39958</v>
      </c>
      <c r="R8" s="109">
        <v>2</v>
      </c>
      <c r="S8" s="109">
        <v>8</v>
      </c>
      <c r="T8" s="109">
        <v>90394</v>
      </c>
      <c r="U8" s="109">
        <v>130773</v>
      </c>
      <c r="V8" s="109">
        <v>315880</v>
      </c>
      <c r="W8" s="109">
        <v>2</v>
      </c>
      <c r="X8" s="109">
        <v>0</v>
      </c>
      <c r="Y8" s="109">
        <v>17841</v>
      </c>
      <c r="Z8" s="109">
        <v>41348</v>
      </c>
      <c r="AA8" s="109">
        <v>31.74747</v>
      </c>
      <c r="AB8" s="109">
        <v>191916.65081999998</v>
      </c>
      <c r="AC8" s="109">
        <v>1948</v>
      </c>
      <c r="AD8" s="85" t="s">
        <v>340</v>
      </c>
      <c r="AE8" s="109">
        <v>1</v>
      </c>
      <c r="AF8" s="115">
        <v>0</v>
      </c>
    </row>
    <row r="9" spans="1:32" ht="15" customHeight="1" x14ac:dyDescent="0.25">
      <c r="A9" s="78"/>
      <c r="B9" s="82" t="s">
        <v>186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1"/>
    </row>
    <row r="10" spans="1:32" ht="15" customHeight="1" x14ac:dyDescent="0.25">
      <c r="A10" s="83"/>
      <c r="B10" s="79" t="s">
        <v>187</v>
      </c>
      <c r="C10" s="80">
        <v>4005</v>
      </c>
      <c r="D10" s="80">
        <v>79658</v>
      </c>
      <c r="E10" s="80">
        <v>0</v>
      </c>
      <c r="F10" s="80">
        <v>1074</v>
      </c>
      <c r="G10" s="80">
        <v>493917</v>
      </c>
      <c r="H10" s="80">
        <v>1</v>
      </c>
      <c r="I10" s="80">
        <v>0</v>
      </c>
      <c r="J10" s="80">
        <v>29533</v>
      </c>
      <c r="K10" s="80">
        <v>270833</v>
      </c>
      <c r="L10" s="80">
        <v>645</v>
      </c>
      <c r="M10" s="80">
        <v>0</v>
      </c>
      <c r="N10" s="80">
        <v>0</v>
      </c>
      <c r="O10" s="80">
        <v>28280</v>
      </c>
      <c r="P10" s="80">
        <v>868</v>
      </c>
      <c r="Q10" s="80">
        <v>163516</v>
      </c>
      <c r="R10" s="80">
        <v>513</v>
      </c>
      <c r="S10" s="80">
        <v>119</v>
      </c>
      <c r="T10" s="80">
        <v>100379</v>
      </c>
      <c r="U10" s="80">
        <v>154475</v>
      </c>
      <c r="V10" s="80">
        <v>443085</v>
      </c>
      <c r="W10" s="80">
        <v>136</v>
      </c>
      <c r="X10" s="80">
        <v>0</v>
      </c>
      <c r="Y10" s="80">
        <v>22552</v>
      </c>
      <c r="Z10" s="80">
        <v>10871</v>
      </c>
      <c r="AA10" s="80">
        <v>0</v>
      </c>
      <c r="AB10" s="80">
        <v>47980.161479999995</v>
      </c>
      <c r="AC10" s="80">
        <v>1333</v>
      </c>
      <c r="AD10" s="80" t="s">
        <v>340</v>
      </c>
      <c r="AE10" s="80">
        <v>2820</v>
      </c>
      <c r="AF10" s="81">
        <v>0</v>
      </c>
    </row>
    <row r="11" spans="1:32" ht="15" customHeight="1" x14ac:dyDescent="0.25">
      <c r="A11" s="83"/>
      <c r="B11" s="82" t="s">
        <v>188</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1"/>
    </row>
    <row r="12" spans="1:32" s="1" customFormat="1" ht="15" customHeight="1" x14ac:dyDescent="0.25">
      <c r="A12" s="7" t="s">
        <v>10</v>
      </c>
      <c r="B12" s="10" t="s">
        <v>189</v>
      </c>
      <c r="C12" s="75">
        <v>122838</v>
      </c>
      <c r="D12" s="75">
        <v>135324</v>
      </c>
      <c r="E12" s="75">
        <v>30573</v>
      </c>
      <c r="F12" s="75">
        <v>15966</v>
      </c>
      <c r="G12" s="75">
        <v>729691</v>
      </c>
      <c r="H12" s="75">
        <v>34969</v>
      </c>
      <c r="I12" s="75">
        <v>109611</v>
      </c>
      <c r="J12" s="75">
        <v>22067</v>
      </c>
      <c r="K12" s="75">
        <v>176147</v>
      </c>
      <c r="L12" s="75">
        <v>37737</v>
      </c>
      <c r="M12" s="75">
        <v>13548</v>
      </c>
      <c r="N12" s="75">
        <v>46342</v>
      </c>
      <c r="O12" s="75">
        <v>7456</v>
      </c>
      <c r="P12" s="75">
        <v>3754</v>
      </c>
      <c r="Q12" s="75">
        <v>94234</v>
      </c>
      <c r="R12" s="75">
        <v>36300</v>
      </c>
      <c r="S12" s="75">
        <v>1529</v>
      </c>
      <c r="T12" s="75">
        <v>61775</v>
      </c>
      <c r="U12" s="75">
        <v>56408</v>
      </c>
      <c r="V12" s="75">
        <v>453794</v>
      </c>
      <c r="W12" s="75">
        <v>952</v>
      </c>
      <c r="X12" s="75">
        <v>2296</v>
      </c>
      <c r="Y12" s="75">
        <v>70342</v>
      </c>
      <c r="Z12" s="75">
        <v>68853</v>
      </c>
      <c r="AA12" s="75">
        <v>1214.2893299999998</v>
      </c>
      <c r="AB12" s="75">
        <v>327380.82831999997</v>
      </c>
      <c r="AC12" s="75">
        <v>2546</v>
      </c>
      <c r="AD12" s="75">
        <v>217259</v>
      </c>
      <c r="AE12" s="75">
        <v>17582</v>
      </c>
      <c r="AF12" s="76">
        <v>1</v>
      </c>
    </row>
    <row r="13" spans="1:32" s="1" customFormat="1" ht="15" customHeight="1" x14ac:dyDescent="0.25">
      <c r="A13" s="7"/>
      <c r="B13" s="11" t="s">
        <v>190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6"/>
    </row>
    <row r="14" spans="1:32" s="1" customFormat="1" ht="15" customHeight="1" x14ac:dyDescent="0.25">
      <c r="A14" s="7" t="s">
        <v>11</v>
      </c>
      <c r="B14" s="10" t="s">
        <v>191</v>
      </c>
      <c r="C14" s="75">
        <v>11</v>
      </c>
      <c r="D14" s="75">
        <v>369652</v>
      </c>
      <c r="E14" s="75">
        <v>91009</v>
      </c>
      <c r="F14" s="75">
        <v>6482</v>
      </c>
      <c r="G14" s="75">
        <v>1266627</v>
      </c>
      <c r="H14" s="75">
        <v>0</v>
      </c>
      <c r="I14" s="75">
        <v>0</v>
      </c>
      <c r="J14" s="75">
        <v>91202</v>
      </c>
      <c r="K14" s="75">
        <v>1386109</v>
      </c>
      <c r="L14" s="75">
        <v>628678</v>
      </c>
      <c r="M14" s="75">
        <v>0</v>
      </c>
      <c r="N14" s="75">
        <v>41</v>
      </c>
      <c r="O14" s="75">
        <v>70319</v>
      </c>
      <c r="P14" s="75">
        <v>65351</v>
      </c>
      <c r="Q14" s="75">
        <v>6180</v>
      </c>
      <c r="R14" s="75">
        <v>75934</v>
      </c>
      <c r="S14" s="75">
        <v>2348</v>
      </c>
      <c r="T14" s="75">
        <v>59</v>
      </c>
      <c r="U14" s="75">
        <v>72680</v>
      </c>
      <c r="V14" s="75">
        <v>2235917</v>
      </c>
      <c r="W14" s="75">
        <v>686203</v>
      </c>
      <c r="X14" s="75">
        <v>0</v>
      </c>
      <c r="Y14" s="75">
        <v>71439</v>
      </c>
      <c r="Z14" s="75">
        <v>55107</v>
      </c>
      <c r="AA14" s="75">
        <v>1476.10896</v>
      </c>
      <c r="AB14" s="75">
        <v>2083311.4506000003</v>
      </c>
      <c r="AC14" s="75">
        <v>0</v>
      </c>
      <c r="AD14" s="75">
        <v>2069</v>
      </c>
      <c r="AE14" s="75">
        <v>0</v>
      </c>
      <c r="AF14" s="76">
        <v>0</v>
      </c>
    </row>
    <row r="15" spans="1:32" s="1" customFormat="1" ht="15" customHeight="1" x14ac:dyDescent="0.25">
      <c r="A15" s="7"/>
      <c r="B15" s="11" t="s">
        <v>41</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6"/>
    </row>
    <row r="16" spans="1:32" ht="15" customHeight="1" x14ac:dyDescent="0.25">
      <c r="A16" s="83"/>
      <c r="B16" s="79" t="s">
        <v>192</v>
      </c>
      <c r="C16" s="80">
        <v>0</v>
      </c>
      <c r="D16" s="80">
        <v>5565</v>
      </c>
      <c r="E16" s="80">
        <v>1985</v>
      </c>
      <c r="F16" s="80">
        <v>1200</v>
      </c>
      <c r="G16" s="80">
        <v>264466</v>
      </c>
      <c r="H16" s="80">
        <v>0</v>
      </c>
      <c r="I16" s="80">
        <v>0</v>
      </c>
      <c r="J16" s="80">
        <v>6678</v>
      </c>
      <c r="K16" s="80">
        <v>143338</v>
      </c>
      <c r="L16" s="80">
        <v>16027</v>
      </c>
      <c r="M16" s="80">
        <v>0</v>
      </c>
      <c r="N16" s="80">
        <v>0</v>
      </c>
      <c r="O16" s="80">
        <v>1276</v>
      </c>
      <c r="P16" s="80">
        <v>3640</v>
      </c>
      <c r="Q16" s="80">
        <v>0</v>
      </c>
      <c r="R16" s="80">
        <v>2253</v>
      </c>
      <c r="S16" s="80">
        <v>0</v>
      </c>
      <c r="T16" s="80">
        <v>20</v>
      </c>
      <c r="U16" s="80">
        <v>0</v>
      </c>
      <c r="V16" s="80">
        <v>434472</v>
      </c>
      <c r="W16" s="80">
        <v>4751</v>
      </c>
      <c r="X16" s="80">
        <v>0</v>
      </c>
      <c r="Y16" s="80">
        <v>0</v>
      </c>
      <c r="Z16" s="80">
        <v>0</v>
      </c>
      <c r="AA16" s="80">
        <v>0</v>
      </c>
      <c r="AB16" s="80">
        <v>0</v>
      </c>
      <c r="AC16" s="80">
        <v>0</v>
      </c>
      <c r="AD16" s="80" t="s">
        <v>340</v>
      </c>
      <c r="AE16" s="80">
        <v>0</v>
      </c>
      <c r="AF16" s="81">
        <v>0</v>
      </c>
    </row>
    <row r="17" spans="1:32" ht="15" customHeight="1" x14ac:dyDescent="0.25">
      <c r="A17" s="83"/>
      <c r="B17" s="82" t="s">
        <v>193</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1"/>
    </row>
    <row r="18" spans="1:32" ht="15" customHeight="1" x14ac:dyDescent="0.25">
      <c r="A18" s="83"/>
      <c r="B18" s="79" t="s">
        <v>194</v>
      </c>
      <c r="C18" s="80">
        <v>0</v>
      </c>
      <c r="D18" s="80">
        <v>9718</v>
      </c>
      <c r="E18" s="80">
        <v>0</v>
      </c>
      <c r="F18" s="80">
        <v>4403</v>
      </c>
      <c r="G18" s="80">
        <v>81802</v>
      </c>
      <c r="H18" s="80">
        <v>0</v>
      </c>
      <c r="I18" s="80">
        <v>0</v>
      </c>
      <c r="J18" s="80">
        <v>76144</v>
      </c>
      <c r="K18" s="80">
        <v>634</v>
      </c>
      <c r="L18" s="80">
        <v>43510</v>
      </c>
      <c r="M18" s="80">
        <v>0</v>
      </c>
      <c r="N18" s="80">
        <v>0</v>
      </c>
      <c r="O18" s="80">
        <v>6087</v>
      </c>
      <c r="P18" s="80">
        <v>57329</v>
      </c>
      <c r="Q18" s="80">
        <v>0</v>
      </c>
      <c r="R18" s="80">
        <v>16688</v>
      </c>
      <c r="S18" s="80">
        <v>0</v>
      </c>
      <c r="T18" s="80">
        <v>0</v>
      </c>
      <c r="U18" s="80">
        <v>1533</v>
      </c>
      <c r="V18" s="80">
        <v>0</v>
      </c>
      <c r="W18" s="80">
        <v>107</v>
      </c>
      <c r="X18" s="80">
        <v>0</v>
      </c>
      <c r="Y18" s="80">
        <v>0</v>
      </c>
      <c r="Z18" s="80">
        <v>0</v>
      </c>
      <c r="AA18" s="80">
        <v>0</v>
      </c>
      <c r="AB18" s="80">
        <v>0</v>
      </c>
      <c r="AC18" s="80">
        <v>0</v>
      </c>
      <c r="AD18" s="80" t="s">
        <v>340</v>
      </c>
      <c r="AE18" s="80">
        <v>0</v>
      </c>
      <c r="AF18" s="81">
        <v>0</v>
      </c>
    </row>
    <row r="19" spans="1:32" ht="15" customHeight="1" x14ac:dyDescent="0.25">
      <c r="A19" s="83"/>
      <c r="B19" s="82" t="s">
        <v>195</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1"/>
    </row>
    <row r="20" spans="1:32" ht="15" customHeight="1" x14ac:dyDescent="0.25">
      <c r="A20" s="78"/>
      <c r="B20" s="79" t="s">
        <v>196</v>
      </c>
      <c r="C20" s="80">
        <v>0</v>
      </c>
      <c r="D20" s="80">
        <v>94619</v>
      </c>
      <c r="E20" s="80">
        <v>2900</v>
      </c>
      <c r="F20" s="80">
        <v>463</v>
      </c>
      <c r="G20" s="80">
        <v>2528</v>
      </c>
      <c r="H20" s="80">
        <v>0</v>
      </c>
      <c r="I20" s="80">
        <v>0</v>
      </c>
      <c r="J20" s="80">
        <v>7738</v>
      </c>
      <c r="K20" s="80">
        <v>12030</v>
      </c>
      <c r="L20" s="80">
        <v>13304</v>
      </c>
      <c r="M20" s="80">
        <v>0</v>
      </c>
      <c r="N20" s="80">
        <v>0</v>
      </c>
      <c r="O20" s="80">
        <v>0</v>
      </c>
      <c r="P20" s="80">
        <v>2507</v>
      </c>
      <c r="Q20" s="80">
        <v>0</v>
      </c>
      <c r="R20" s="80">
        <v>53</v>
      </c>
      <c r="S20" s="80">
        <v>0</v>
      </c>
      <c r="T20" s="80">
        <v>0</v>
      </c>
      <c r="U20" s="80">
        <v>11914</v>
      </c>
      <c r="V20" s="80">
        <v>51118</v>
      </c>
      <c r="W20" s="80">
        <v>2337</v>
      </c>
      <c r="X20" s="80">
        <v>0</v>
      </c>
      <c r="Y20" s="80">
        <v>7192</v>
      </c>
      <c r="Z20" s="80">
        <v>0</v>
      </c>
      <c r="AA20" s="80">
        <v>0</v>
      </c>
      <c r="AB20" s="80">
        <v>0</v>
      </c>
      <c r="AC20" s="80">
        <v>0</v>
      </c>
      <c r="AD20" s="80" t="s">
        <v>340</v>
      </c>
      <c r="AE20" s="80">
        <v>0</v>
      </c>
      <c r="AF20" s="81">
        <v>0</v>
      </c>
    </row>
    <row r="21" spans="1:32" ht="15" customHeight="1" x14ac:dyDescent="0.25">
      <c r="A21" s="78"/>
      <c r="B21" s="82" t="s">
        <v>197</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1"/>
    </row>
    <row r="22" spans="1:32" ht="15" customHeight="1" x14ac:dyDescent="0.25">
      <c r="A22" s="78"/>
      <c r="B22" s="79" t="s">
        <v>198</v>
      </c>
      <c r="C22" s="80">
        <v>0</v>
      </c>
      <c r="D22" s="80">
        <v>0</v>
      </c>
      <c r="E22" s="80">
        <v>66572</v>
      </c>
      <c r="F22" s="80">
        <v>376</v>
      </c>
      <c r="G22" s="80">
        <v>1568</v>
      </c>
      <c r="H22" s="80">
        <v>0</v>
      </c>
      <c r="I22" s="80">
        <v>0</v>
      </c>
      <c r="J22" s="80">
        <v>440</v>
      </c>
      <c r="K22" s="80">
        <v>0</v>
      </c>
      <c r="L22" s="80">
        <v>1275</v>
      </c>
      <c r="M22" s="80">
        <v>0</v>
      </c>
      <c r="N22" s="80">
        <v>0</v>
      </c>
      <c r="O22" s="80">
        <v>0</v>
      </c>
      <c r="P22" s="80">
        <v>0</v>
      </c>
      <c r="Q22" s="80">
        <v>52</v>
      </c>
      <c r="R22" s="80">
        <v>0</v>
      </c>
      <c r="S22" s="80">
        <v>2093</v>
      </c>
      <c r="T22" s="80">
        <v>0</v>
      </c>
      <c r="U22" s="80">
        <v>1018</v>
      </c>
      <c r="V22" s="80">
        <v>2308</v>
      </c>
      <c r="W22" s="80">
        <v>507</v>
      </c>
      <c r="X22" s="80">
        <v>0</v>
      </c>
      <c r="Y22" s="80">
        <v>0</v>
      </c>
      <c r="Z22" s="80">
        <v>23393</v>
      </c>
      <c r="AA22" s="80">
        <v>1476.10896</v>
      </c>
      <c r="AB22" s="80">
        <v>236147.52516999998</v>
      </c>
      <c r="AC22" s="80">
        <v>0</v>
      </c>
      <c r="AD22" s="80" t="s">
        <v>340</v>
      </c>
      <c r="AE22" s="80">
        <v>0</v>
      </c>
      <c r="AF22" s="81">
        <v>0</v>
      </c>
    </row>
    <row r="23" spans="1:32" ht="15" customHeight="1" x14ac:dyDescent="0.25">
      <c r="A23" s="78"/>
      <c r="B23" s="82" t="s">
        <v>199</v>
      </c>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1"/>
    </row>
    <row r="24" spans="1:32" ht="15" customHeight="1" x14ac:dyDescent="0.25">
      <c r="A24" s="78"/>
      <c r="B24" s="79" t="s">
        <v>200</v>
      </c>
      <c r="C24" s="80">
        <v>11</v>
      </c>
      <c r="D24" s="80">
        <v>259750</v>
      </c>
      <c r="E24" s="80">
        <v>19552</v>
      </c>
      <c r="F24" s="80">
        <v>40</v>
      </c>
      <c r="G24" s="80">
        <v>916263</v>
      </c>
      <c r="H24" s="80">
        <v>0</v>
      </c>
      <c r="I24" s="80">
        <v>0</v>
      </c>
      <c r="J24" s="80">
        <v>202</v>
      </c>
      <c r="K24" s="80">
        <v>1230107</v>
      </c>
      <c r="L24" s="80">
        <v>554562</v>
      </c>
      <c r="M24" s="80">
        <v>0</v>
      </c>
      <c r="N24" s="80">
        <v>41</v>
      </c>
      <c r="O24" s="80">
        <v>62956</v>
      </c>
      <c r="P24" s="80">
        <v>1875</v>
      </c>
      <c r="Q24" s="80">
        <v>6128</v>
      </c>
      <c r="R24" s="80">
        <v>56940</v>
      </c>
      <c r="S24" s="80">
        <v>255</v>
      </c>
      <c r="T24" s="80">
        <v>39</v>
      </c>
      <c r="U24" s="80">
        <v>58215</v>
      </c>
      <c r="V24" s="80">
        <v>1748019</v>
      </c>
      <c r="W24" s="80">
        <v>678501</v>
      </c>
      <c r="X24" s="80">
        <v>0</v>
      </c>
      <c r="Y24" s="80">
        <v>64247</v>
      </c>
      <c r="Z24" s="80">
        <v>31714</v>
      </c>
      <c r="AA24" s="80">
        <v>0</v>
      </c>
      <c r="AB24" s="80">
        <v>1847163.9254300003</v>
      </c>
      <c r="AC24" s="80">
        <v>0</v>
      </c>
      <c r="AD24" s="80" t="s">
        <v>340</v>
      </c>
      <c r="AE24" s="80">
        <v>0</v>
      </c>
      <c r="AF24" s="81">
        <v>0</v>
      </c>
    </row>
    <row r="25" spans="1:32" ht="15" customHeight="1" x14ac:dyDescent="0.25">
      <c r="A25" s="78"/>
      <c r="B25" s="82" t="s">
        <v>201</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1"/>
    </row>
    <row r="26" spans="1:32" s="1" customFormat="1" ht="15" customHeight="1" x14ac:dyDescent="0.25">
      <c r="A26" s="7" t="s">
        <v>12</v>
      </c>
      <c r="B26" s="10" t="s">
        <v>202</v>
      </c>
      <c r="C26" s="75">
        <v>35409</v>
      </c>
      <c r="D26" s="75">
        <v>17060</v>
      </c>
      <c r="E26" s="75">
        <v>0</v>
      </c>
      <c r="F26" s="75">
        <v>0</v>
      </c>
      <c r="G26" s="75">
        <v>0</v>
      </c>
      <c r="H26" s="75">
        <v>0</v>
      </c>
      <c r="I26" s="75">
        <v>0</v>
      </c>
      <c r="J26" s="75">
        <v>0</v>
      </c>
      <c r="K26" s="75">
        <v>3092980</v>
      </c>
      <c r="L26" s="75">
        <v>0</v>
      </c>
      <c r="M26" s="75">
        <v>2</v>
      </c>
      <c r="N26" s="75">
        <v>0</v>
      </c>
      <c r="O26" s="75">
        <v>0</v>
      </c>
      <c r="P26" s="75">
        <v>0</v>
      </c>
      <c r="Q26" s="75">
        <v>190360</v>
      </c>
      <c r="R26" s="75">
        <v>76879</v>
      </c>
      <c r="S26" s="75">
        <v>0</v>
      </c>
      <c r="T26" s="75">
        <v>6230</v>
      </c>
      <c r="U26" s="75">
        <v>6809</v>
      </c>
      <c r="V26" s="75">
        <v>649404</v>
      </c>
      <c r="W26" s="75">
        <v>5756</v>
      </c>
      <c r="X26" s="75">
        <v>0</v>
      </c>
      <c r="Y26" s="75">
        <v>0</v>
      </c>
      <c r="Z26" s="75">
        <v>32320</v>
      </c>
      <c r="AA26" s="75">
        <v>0</v>
      </c>
      <c r="AB26" s="75">
        <v>94691.478080000001</v>
      </c>
      <c r="AC26" s="75">
        <v>0</v>
      </c>
      <c r="AD26" s="75">
        <v>0</v>
      </c>
      <c r="AE26" s="75">
        <v>0</v>
      </c>
      <c r="AF26" s="76">
        <v>0</v>
      </c>
    </row>
    <row r="27" spans="1:32" s="1" customFormat="1" ht="15" customHeight="1" x14ac:dyDescent="0.25">
      <c r="A27" s="7"/>
      <c r="B27" s="11" t="s">
        <v>203</v>
      </c>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6"/>
    </row>
    <row r="28" spans="1:32" s="137" customFormat="1" ht="15" customHeight="1" x14ac:dyDescent="0.25">
      <c r="A28" s="136"/>
      <c r="B28" s="79" t="s">
        <v>204</v>
      </c>
      <c r="C28" s="80">
        <v>0</v>
      </c>
      <c r="D28" s="80">
        <v>0</v>
      </c>
      <c r="E28" s="80">
        <v>0</v>
      </c>
      <c r="F28" s="80">
        <v>0</v>
      </c>
      <c r="G28" s="80">
        <v>0</v>
      </c>
      <c r="H28" s="80">
        <v>0</v>
      </c>
      <c r="I28" s="80">
        <v>0</v>
      </c>
      <c r="J28" s="80">
        <v>0</v>
      </c>
      <c r="K28" s="80">
        <v>1224176</v>
      </c>
      <c r="L28" s="80">
        <v>0</v>
      </c>
      <c r="M28" s="80">
        <v>0</v>
      </c>
      <c r="N28" s="80">
        <v>0</v>
      </c>
      <c r="O28" s="80">
        <v>0</v>
      </c>
      <c r="P28" s="80">
        <v>0</v>
      </c>
      <c r="Q28" s="80">
        <v>0</v>
      </c>
      <c r="R28" s="80">
        <v>81</v>
      </c>
      <c r="S28" s="80">
        <v>0</v>
      </c>
      <c r="T28" s="80">
        <v>0</v>
      </c>
      <c r="U28" s="80">
        <v>0</v>
      </c>
      <c r="V28" s="80">
        <v>0</v>
      </c>
      <c r="W28" s="80">
        <v>0</v>
      </c>
      <c r="X28" s="80">
        <v>0</v>
      </c>
      <c r="Y28" s="80">
        <v>0</v>
      </c>
      <c r="Z28" s="80">
        <v>7625</v>
      </c>
      <c r="AA28" s="80">
        <v>0</v>
      </c>
      <c r="AB28" s="80">
        <v>94691.478080000001</v>
      </c>
      <c r="AC28" s="80">
        <v>0</v>
      </c>
      <c r="AD28" s="80">
        <v>0</v>
      </c>
      <c r="AE28" s="80">
        <v>0</v>
      </c>
      <c r="AF28" s="81">
        <v>0</v>
      </c>
    </row>
    <row r="29" spans="1:32" ht="15" customHeight="1" x14ac:dyDescent="0.25">
      <c r="A29" s="78"/>
      <c r="B29" s="82" t="s">
        <v>193</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1"/>
    </row>
    <row r="30" spans="1:32" ht="15" customHeight="1" x14ac:dyDescent="0.25">
      <c r="A30" s="83"/>
      <c r="B30" s="79" t="s">
        <v>205</v>
      </c>
      <c r="C30" s="80">
        <v>851</v>
      </c>
      <c r="D30" s="80">
        <v>0</v>
      </c>
      <c r="E30" s="80">
        <v>0</v>
      </c>
      <c r="F30" s="80">
        <v>0</v>
      </c>
      <c r="G30" s="80">
        <v>0</v>
      </c>
      <c r="H30" s="80">
        <v>0</v>
      </c>
      <c r="I30" s="80">
        <v>0</v>
      </c>
      <c r="J30" s="80">
        <v>0</v>
      </c>
      <c r="K30" s="80">
        <v>133624</v>
      </c>
      <c r="L30" s="80">
        <v>0</v>
      </c>
      <c r="M30" s="80">
        <v>0</v>
      </c>
      <c r="N30" s="80">
        <v>0</v>
      </c>
      <c r="O30" s="80">
        <v>0</v>
      </c>
      <c r="P30" s="80">
        <v>0</v>
      </c>
      <c r="Q30" s="80">
        <v>0</v>
      </c>
      <c r="R30" s="80">
        <v>0</v>
      </c>
      <c r="S30" s="80">
        <v>0</v>
      </c>
      <c r="T30" s="80">
        <v>6230</v>
      </c>
      <c r="U30" s="80">
        <v>6809</v>
      </c>
      <c r="V30" s="80">
        <v>8618</v>
      </c>
      <c r="W30" s="80">
        <v>5756</v>
      </c>
      <c r="X30" s="80">
        <v>0</v>
      </c>
      <c r="Y30" s="80">
        <v>0</v>
      </c>
      <c r="Z30" s="80">
        <v>24695</v>
      </c>
      <c r="AA30" s="80">
        <v>0</v>
      </c>
      <c r="AB30" s="80">
        <v>0</v>
      </c>
      <c r="AC30" s="80">
        <v>0</v>
      </c>
      <c r="AD30" s="80">
        <v>0</v>
      </c>
      <c r="AE30" s="80">
        <v>0</v>
      </c>
      <c r="AF30" s="81">
        <v>0</v>
      </c>
    </row>
    <row r="31" spans="1:32" ht="15" customHeight="1" x14ac:dyDescent="0.25">
      <c r="A31" s="83"/>
      <c r="B31" s="82" t="s">
        <v>195</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1"/>
    </row>
    <row r="32" spans="1:32" ht="15" customHeight="1" x14ac:dyDescent="0.25">
      <c r="A32" s="78"/>
      <c r="B32" s="79" t="s">
        <v>206</v>
      </c>
      <c r="C32" s="80">
        <v>0</v>
      </c>
      <c r="D32" s="80">
        <v>17060</v>
      </c>
      <c r="E32" s="80">
        <v>0</v>
      </c>
      <c r="F32" s="80">
        <v>0</v>
      </c>
      <c r="G32" s="80">
        <v>0</v>
      </c>
      <c r="H32" s="80">
        <v>0</v>
      </c>
      <c r="I32" s="80">
        <v>0</v>
      </c>
      <c r="J32" s="80">
        <v>0</v>
      </c>
      <c r="K32" s="80">
        <v>235580</v>
      </c>
      <c r="L32" s="80">
        <v>0</v>
      </c>
      <c r="M32" s="80">
        <v>2</v>
      </c>
      <c r="N32" s="80">
        <v>0</v>
      </c>
      <c r="O32" s="80">
        <v>0</v>
      </c>
      <c r="P32" s="80">
        <v>0</v>
      </c>
      <c r="Q32" s="80">
        <v>441</v>
      </c>
      <c r="R32" s="80">
        <v>2510</v>
      </c>
      <c r="S32" s="80">
        <v>0</v>
      </c>
      <c r="T32" s="80">
        <v>0</v>
      </c>
      <c r="U32" s="80">
        <v>0</v>
      </c>
      <c r="V32" s="80">
        <v>9</v>
      </c>
      <c r="W32" s="80">
        <v>0</v>
      </c>
      <c r="X32" s="80">
        <v>0</v>
      </c>
      <c r="Y32" s="80">
        <v>0</v>
      </c>
      <c r="Z32" s="80">
        <v>0</v>
      </c>
      <c r="AA32" s="80">
        <v>0</v>
      </c>
      <c r="AB32" s="80">
        <v>0</v>
      </c>
      <c r="AC32" s="80">
        <v>0</v>
      </c>
      <c r="AD32" s="80">
        <v>0</v>
      </c>
      <c r="AE32" s="80">
        <v>0</v>
      </c>
      <c r="AF32" s="81">
        <v>0</v>
      </c>
    </row>
    <row r="33" spans="1:32" ht="15" customHeight="1" x14ac:dyDescent="0.25">
      <c r="A33" s="78"/>
      <c r="B33" s="82" t="s">
        <v>197</v>
      </c>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1"/>
    </row>
    <row r="34" spans="1:32" ht="15" customHeight="1" x14ac:dyDescent="0.25">
      <c r="A34" s="78"/>
      <c r="B34" s="79" t="s">
        <v>207</v>
      </c>
      <c r="C34" s="80">
        <v>34558</v>
      </c>
      <c r="D34" s="80">
        <v>0</v>
      </c>
      <c r="E34" s="80">
        <v>0</v>
      </c>
      <c r="F34" s="80">
        <v>0</v>
      </c>
      <c r="G34" s="80">
        <v>0</v>
      </c>
      <c r="H34" s="80">
        <v>0</v>
      </c>
      <c r="I34" s="80">
        <v>0</v>
      </c>
      <c r="J34" s="80">
        <v>0</v>
      </c>
      <c r="K34" s="80">
        <v>1499600</v>
      </c>
      <c r="L34" s="80">
        <v>0</v>
      </c>
      <c r="M34" s="80">
        <v>0</v>
      </c>
      <c r="N34" s="80">
        <v>0</v>
      </c>
      <c r="O34" s="80">
        <v>0</v>
      </c>
      <c r="P34" s="80">
        <v>0</v>
      </c>
      <c r="Q34" s="80">
        <v>189919</v>
      </c>
      <c r="R34" s="80">
        <v>74288</v>
      </c>
      <c r="S34" s="80">
        <v>0</v>
      </c>
      <c r="T34" s="80">
        <v>0</v>
      </c>
      <c r="U34" s="80">
        <v>0</v>
      </c>
      <c r="V34" s="80">
        <v>640777</v>
      </c>
      <c r="W34" s="80">
        <v>0</v>
      </c>
      <c r="X34" s="80">
        <v>0</v>
      </c>
      <c r="Y34" s="80">
        <v>0</v>
      </c>
      <c r="Z34" s="80">
        <v>0</v>
      </c>
      <c r="AA34" s="80">
        <v>0</v>
      </c>
      <c r="AB34" s="80">
        <v>0</v>
      </c>
      <c r="AC34" s="80">
        <v>0</v>
      </c>
      <c r="AD34" s="80">
        <v>0</v>
      </c>
      <c r="AE34" s="80">
        <v>0</v>
      </c>
      <c r="AF34" s="81">
        <v>0</v>
      </c>
    </row>
    <row r="35" spans="1:32" ht="15" customHeight="1" x14ac:dyDescent="0.25">
      <c r="A35" s="78"/>
      <c r="B35" s="82" t="s">
        <v>199</v>
      </c>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1"/>
    </row>
    <row r="36" spans="1:32" s="1" customFormat="1" ht="15" customHeight="1" x14ac:dyDescent="0.25">
      <c r="A36" s="7" t="s">
        <v>13</v>
      </c>
      <c r="B36" s="10" t="s">
        <v>208</v>
      </c>
      <c r="C36" s="75">
        <v>454125</v>
      </c>
      <c r="D36" s="75">
        <v>14455890</v>
      </c>
      <c r="E36" s="75">
        <v>39460</v>
      </c>
      <c r="F36" s="75">
        <v>109863</v>
      </c>
      <c r="G36" s="75">
        <v>12358691</v>
      </c>
      <c r="H36" s="75">
        <v>179875</v>
      </c>
      <c r="I36" s="75">
        <v>2337</v>
      </c>
      <c r="J36" s="75">
        <v>862081</v>
      </c>
      <c r="K36" s="75">
        <v>9309806</v>
      </c>
      <c r="L36" s="75">
        <v>583340</v>
      </c>
      <c r="M36" s="75">
        <v>9864</v>
      </c>
      <c r="N36" s="75">
        <v>93884</v>
      </c>
      <c r="O36" s="75">
        <v>764378</v>
      </c>
      <c r="P36" s="75">
        <v>229549</v>
      </c>
      <c r="Q36" s="75">
        <v>5090625</v>
      </c>
      <c r="R36" s="75">
        <v>49453</v>
      </c>
      <c r="S36" s="75">
        <v>77581</v>
      </c>
      <c r="T36" s="75">
        <v>4074067</v>
      </c>
      <c r="U36" s="75">
        <v>6972910</v>
      </c>
      <c r="V36" s="75">
        <v>16616490</v>
      </c>
      <c r="W36" s="75">
        <v>690912</v>
      </c>
      <c r="X36" s="75">
        <v>41834</v>
      </c>
      <c r="Y36" s="75">
        <v>27519</v>
      </c>
      <c r="Z36" s="75">
        <v>2256880</v>
      </c>
      <c r="AA36" s="75">
        <v>0</v>
      </c>
      <c r="AB36" s="75">
        <v>5420492.4327299995</v>
      </c>
      <c r="AC36" s="75">
        <v>86454</v>
      </c>
      <c r="AD36" s="75">
        <v>470029</v>
      </c>
      <c r="AE36" s="75">
        <v>367300</v>
      </c>
      <c r="AF36" s="76">
        <v>0</v>
      </c>
    </row>
    <row r="37" spans="1:32" s="1" customFormat="1" ht="15" customHeight="1" x14ac:dyDescent="0.25">
      <c r="A37" s="7"/>
      <c r="B37" s="12" t="s">
        <v>209</v>
      </c>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6"/>
    </row>
    <row r="38" spans="1:32" ht="15" customHeight="1" x14ac:dyDescent="0.25">
      <c r="A38" s="7"/>
      <c r="B38" s="79" t="s">
        <v>210</v>
      </c>
      <c r="C38" s="80">
        <v>336296</v>
      </c>
      <c r="D38" s="80">
        <v>6545757</v>
      </c>
      <c r="E38" s="80">
        <v>1480</v>
      </c>
      <c r="F38" s="80">
        <v>54985</v>
      </c>
      <c r="G38" s="80">
        <v>4356011</v>
      </c>
      <c r="H38" s="80">
        <v>179875</v>
      </c>
      <c r="I38" s="80">
        <v>281</v>
      </c>
      <c r="J38" s="80">
        <v>580302</v>
      </c>
      <c r="K38" s="80">
        <v>3095973</v>
      </c>
      <c r="L38" s="80">
        <v>504099</v>
      </c>
      <c r="M38" s="80">
        <v>998</v>
      </c>
      <c r="N38" s="80">
        <v>1602</v>
      </c>
      <c r="O38" s="80">
        <v>575158</v>
      </c>
      <c r="P38" s="80">
        <v>96158</v>
      </c>
      <c r="Q38" s="80">
        <v>1361372</v>
      </c>
      <c r="R38" s="80">
        <v>331</v>
      </c>
      <c r="S38" s="80">
        <v>0</v>
      </c>
      <c r="T38" s="80">
        <v>2848502</v>
      </c>
      <c r="U38" s="80">
        <v>1684054</v>
      </c>
      <c r="V38" s="80">
        <v>6001080</v>
      </c>
      <c r="W38" s="80">
        <v>511444</v>
      </c>
      <c r="X38" s="80">
        <v>0</v>
      </c>
      <c r="Y38" s="80">
        <v>22367</v>
      </c>
      <c r="Z38" s="80">
        <v>1580023</v>
      </c>
      <c r="AA38" s="80">
        <v>0</v>
      </c>
      <c r="AB38" s="80">
        <v>3772847.07149</v>
      </c>
      <c r="AC38" s="80">
        <v>365</v>
      </c>
      <c r="AD38" s="80" t="s">
        <v>340</v>
      </c>
      <c r="AE38" s="80">
        <v>0</v>
      </c>
      <c r="AF38" s="81">
        <v>0</v>
      </c>
    </row>
    <row r="39" spans="1:32" ht="15" customHeight="1" x14ac:dyDescent="0.25">
      <c r="A39" s="7"/>
      <c r="B39" s="82" t="s">
        <v>193</v>
      </c>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1"/>
    </row>
    <row r="40" spans="1:32" ht="15" customHeight="1" x14ac:dyDescent="0.25">
      <c r="A40" s="7"/>
      <c r="B40" s="79" t="s">
        <v>211</v>
      </c>
      <c r="C40" s="80">
        <v>109166</v>
      </c>
      <c r="D40" s="80">
        <v>7584248</v>
      </c>
      <c r="E40" s="80">
        <v>0</v>
      </c>
      <c r="F40" s="80">
        <v>45086</v>
      </c>
      <c r="G40" s="80">
        <v>6496892</v>
      </c>
      <c r="H40" s="80">
        <v>0</v>
      </c>
      <c r="I40" s="80">
        <v>1807</v>
      </c>
      <c r="J40" s="80">
        <v>252365</v>
      </c>
      <c r="K40" s="80">
        <v>4205595</v>
      </c>
      <c r="L40" s="80">
        <v>48683</v>
      </c>
      <c r="M40" s="80">
        <v>2105</v>
      </c>
      <c r="N40" s="80">
        <v>91722</v>
      </c>
      <c r="O40" s="80">
        <v>192562</v>
      </c>
      <c r="P40" s="80">
        <v>124274</v>
      </c>
      <c r="Q40" s="80">
        <v>3646583</v>
      </c>
      <c r="R40" s="80">
        <v>0</v>
      </c>
      <c r="S40" s="80">
        <v>0</v>
      </c>
      <c r="T40" s="80">
        <v>805112</v>
      </c>
      <c r="U40" s="80">
        <v>4686464</v>
      </c>
      <c r="V40" s="80">
        <v>9284595</v>
      </c>
      <c r="W40" s="80">
        <v>132434</v>
      </c>
      <c r="X40" s="80">
        <v>0</v>
      </c>
      <c r="Y40" s="80">
        <v>0</v>
      </c>
      <c r="Z40" s="80">
        <v>676179</v>
      </c>
      <c r="AA40" s="80">
        <v>0</v>
      </c>
      <c r="AB40" s="80">
        <v>1332621.3940300003</v>
      </c>
      <c r="AC40" s="80">
        <v>84662</v>
      </c>
      <c r="AD40" s="80" t="s">
        <v>340</v>
      </c>
      <c r="AE40" s="80">
        <v>0</v>
      </c>
      <c r="AF40" s="81">
        <v>0</v>
      </c>
    </row>
    <row r="41" spans="1:32" ht="15" customHeight="1" x14ac:dyDescent="0.25">
      <c r="A41" s="7"/>
      <c r="B41" s="82" t="s">
        <v>195</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1"/>
    </row>
    <row r="42" spans="1:32" ht="15" customHeight="1" x14ac:dyDescent="0.25">
      <c r="A42" s="7"/>
      <c r="B42" s="79" t="s">
        <v>212</v>
      </c>
      <c r="C42" s="80">
        <v>8663</v>
      </c>
      <c r="D42" s="80">
        <v>103207</v>
      </c>
      <c r="E42" s="80">
        <v>947</v>
      </c>
      <c r="F42" s="80">
        <v>2781</v>
      </c>
      <c r="G42" s="80">
        <v>1767119</v>
      </c>
      <c r="H42" s="80">
        <v>0</v>
      </c>
      <c r="I42" s="80">
        <v>249</v>
      </c>
      <c r="J42" s="80">
        <v>29414</v>
      </c>
      <c r="K42" s="80">
        <v>765290</v>
      </c>
      <c r="L42" s="80">
        <v>2019</v>
      </c>
      <c r="M42" s="80">
        <v>6823</v>
      </c>
      <c r="N42" s="80">
        <v>560</v>
      </c>
      <c r="O42" s="80">
        <v>1303</v>
      </c>
      <c r="P42" s="80">
        <v>15506</v>
      </c>
      <c r="Q42" s="80">
        <v>239437</v>
      </c>
      <c r="R42" s="80">
        <v>50191</v>
      </c>
      <c r="S42" s="80">
        <v>0</v>
      </c>
      <c r="T42" s="80">
        <v>451729</v>
      </c>
      <c r="U42" s="80">
        <v>28150</v>
      </c>
      <c r="V42" s="80">
        <v>596632</v>
      </c>
      <c r="W42" s="80">
        <v>21150</v>
      </c>
      <c r="X42" s="80">
        <v>0</v>
      </c>
      <c r="Y42" s="80">
        <v>5766</v>
      </c>
      <c r="Z42" s="80">
        <v>3132</v>
      </c>
      <c r="AA42" s="80">
        <v>0</v>
      </c>
      <c r="AB42" s="80">
        <v>378348.54144000006</v>
      </c>
      <c r="AC42" s="80">
        <v>1427</v>
      </c>
      <c r="AD42" s="80" t="s">
        <v>340</v>
      </c>
      <c r="AE42" s="80">
        <v>0</v>
      </c>
      <c r="AF42" s="81">
        <v>0</v>
      </c>
    </row>
    <row r="43" spans="1:32" ht="15" customHeight="1" x14ac:dyDescent="0.25">
      <c r="A43" s="7"/>
      <c r="B43" s="82" t="s">
        <v>197</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1"/>
    </row>
    <row r="44" spans="1:32" ht="15" customHeight="1" x14ac:dyDescent="0.25">
      <c r="A44" s="7"/>
      <c r="B44" s="79" t="s">
        <v>213</v>
      </c>
      <c r="C44" s="80">
        <v>0</v>
      </c>
      <c r="D44" s="80">
        <v>295773</v>
      </c>
      <c r="E44" s="80">
        <v>37474</v>
      </c>
      <c r="F44" s="80">
        <v>7052</v>
      </c>
      <c r="G44" s="80">
        <v>4925</v>
      </c>
      <c r="H44" s="80">
        <v>0</v>
      </c>
      <c r="I44" s="80">
        <v>0</v>
      </c>
      <c r="J44" s="80">
        <v>0</v>
      </c>
      <c r="K44" s="80">
        <v>1529656</v>
      </c>
      <c r="L44" s="80">
        <v>36597</v>
      </c>
      <c r="M44" s="80">
        <v>0</v>
      </c>
      <c r="N44" s="80">
        <v>167</v>
      </c>
      <c r="O44" s="80">
        <v>0</v>
      </c>
      <c r="P44" s="80">
        <v>0</v>
      </c>
      <c r="Q44" s="80">
        <v>551</v>
      </c>
      <c r="R44" s="80">
        <v>11249</v>
      </c>
      <c r="S44" s="80">
        <v>77581</v>
      </c>
      <c r="T44" s="80">
        <v>0</v>
      </c>
      <c r="U44" s="80">
        <v>652134</v>
      </c>
      <c r="V44" s="80">
        <v>1309509</v>
      </c>
      <c r="W44" s="80">
        <v>27798</v>
      </c>
      <c r="X44" s="80">
        <v>41834</v>
      </c>
      <c r="Y44" s="80">
        <v>0</v>
      </c>
      <c r="Z44" s="80">
        <v>0</v>
      </c>
      <c r="AA44" s="80">
        <v>0</v>
      </c>
      <c r="AB44" s="80">
        <v>0</v>
      </c>
      <c r="AC44" s="80">
        <v>0</v>
      </c>
      <c r="AD44" s="80" t="s">
        <v>340</v>
      </c>
      <c r="AE44" s="80">
        <v>367300</v>
      </c>
      <c r="AF44" s="81">
        <v>0</v>
      </c>
    </row>
    <row r="45" spans="1:32" ht="15" customHeight="1" x14ac:dyDescent="0.25">
      <c r="A45" s="7"/>
      <c r="B45" s="82" t="s">
        <v>199</v>
      </c>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1"/>
    </row>
    <row r="46" spans="1:32" ht="15" customHeight="1" x14ac:dyDescent="0.25">
      <c r="A46" s="7"/>
      <c r="B46" s="79" t="s">
        <v>214</v>
      </c>
      <c r="C46" s="80">
        <v>0</v>
      </c>
      <c r="D46" s="80">
        <v>-73095</v>
      </c>
      <c r="E46" s="80">
        <v>-441</v>
      </c>
      <c r="F46" s="80">
        <v>-41</v>
      </c>
      <c r="G46" s="80">
        <v>-266256</v>
      </c>
      <c r="H46" s="80">
        <v>0</v>
      </c>
      <c r="I46" s="80">
        <v>0</v>
      </c>
      <c r="J46" s="80">
        <v>0</v>
      </c>
      <c r="K46" s="80">
        <v>-286708</v>
      </c>
      <c r="L46" s="80">
        <v>-8058</v>
      </c>
      <c r="M46" s="80">
        <v>-62</v>
      </c>
      <c r="N46" s="80">
        <v>-167</v>
      </c>
      <c r="O46" s="80">
        <v>-4645</v>
      </c>
      <c r="P46" s="80">
        <v>-6389</v>
      </c>
      <c r="Q46" s="80">
        <v>-157318</v>
      </c>
      <c r="R46" s="80">
        <v>-12318</v>
      </c>
      <c r="S46" s="80">
        <v>0</v>
      </c>
      <c r="T46" s="80">
        <v>-31276</v>
      </c>
      <c r="U46" s="80">
        <v>-77892</v>
      </c>
      <c r="V46" s="80">
        <v>-575326</v>
      </c>
      <c r="W46" s="80">
        <v>-1914</v>
      </c>
      <c r="X46" s="80">
        <v>0</v>
      </c>
      <c r="Y46" s="80">
        <v>-614</v>
      </c>
      <c r="Z46" s="80">
        <v>-2454</v>
      </c>
      <c r="AA46" s="80">
        <v>0</v>
      </c>
      <c r="AB46" s="80">
        <v>-63324.574229999998</v>
      </c>
      <c r="AC46" s="80">
        <v>0</v>
      </c>
      <c r="AD46" s="80" t="s">
        <v>340</v>
      </c>
      <c r="AE46" s="80">
        <v>0</v>
      </c>
      <c r="AF46" s="81">
        <v>0</v>
      </c>
    </row>
    <row r="47" spans="1:32" ht="15" customHeight="1" x14ac:dyDescent="0.25">
      <c r="A47" s="7"/>
      <c r="B47" s="82" t="s">
        <v>215</v>
      </c>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1"/>
    </row>
    <row r="48" spans="1:32" s="1" customFormat="1" ht="15" customHeight="1" x14ac:dyDescent="0.25">
      <c r="A48" s="7" t="s">
        <v>14</v>
      </c>
      <c r="B48" s="10" t="s">
        <v>216</v>
      </c>
      <c r="C48" s="75">
        <v>1338078</v>
      </c>
      <c r="D48" s="75">
        <v>926226</v>
      </c>
      <c r="E48" s="75">
        <v>1589871</v>
      </c>
      <c r="F48" s="75">
        <v>62089</v>
      </c>
      <c r="G48" s="75">
        <v>8295906</v>
      </c>
      <c r="H48" s="75">
        <v>351107</v>
      </c>
      <c r="I48" s="75">
        <v>0</v>
      </c>
      <c r="J48" s="75">
        <v>532</v>
      </c>
      <c r="K48" s="75">
        <v>6501337</v>
      </c>
      <c r="L48" s="75">
        <v>386950</v>
      </c>
      <c r="M48" s="75">
        <v>27654</v>
      </c>
      <c r="N48" s="75">
        <v>45611</v>
      </c>
      <c r="O48" s="75">
        <v>626951</v>
      </c>
      <c r="P48" s="75">
        <v>0</v>
      </c>
      <c r="Q48" s="75">
        <v>563707</v>
      </c>
      <c r="R48" s="75">
        <v>11985</v>
      </c>
      <c r="S48" s="75">
        <v>43789</v>
      </c>
      <c r="T48" s="75">
        <v>99242</v>
      </c>
      <c r="U48" s="75">
        <v>241265</v>
      </c>
      <c r="V48" s="75">
        <v>5136142</v>
      </c>
      <c r="W48" s="75">
        <v>12676</v>
      </c>
      <c r="X48" s="75">
        <v>0</v>
      </c>
      <c r="Y48" s="75">
        <v>78470</v>
      </c>
      <c r="Z48" s="75">
        <v>677770</v>
      </c>
      <c r="AA48" s="75">
        <v>0</v>
      </c>
      <c r="AB48" s="75">
        <v>3783024.6323899999</v>
      </c>
      <c r="AC48" s="75">
        <v>69869</v>
      </c>
      <c r="AD48" s="75">
        <v>16823608</v>
      </c>
      <c r="AE48" s="75">
        <v>402667</v>
      </c>
      <c r="AF48" s="76">
        <v>0</v>
      </c>
    </row>
    <row r="49" spans="1:32" s="1" customFormat="1" ht="15" customHeight="1" x14ac:dyDescent="0.25">
      <c r="A49" s="7"/>
      <c r="B49" s="12" t="s">
        <v>217</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6"/>
    </row>
    <row r="50" spans="1:32" ht="15" customHeight="1" x14ac:dyDescent="0.25">
      <c r="A50" s="7"/>
      <c r="B50" s="79" t="s">
        <v>218</v>
      </c>
      <c r="C50" s="80">
        <v>0</v>
      </c>
      <c r="D50" s="80">
        <v>0</v>
      </c>
      <c r="E50" s="80">
        <v>0</v>
      </c>
      <c r="F50" s="80">
        <v>0</v>
      </c>
      <c r="G50" s="80">
        <v>0</v>
      </c>
      <c r="H50" s="80">
        <v>0</v>
      </c>
      <c r="I50" s="80">
        <v>0</v>
      </c>
      <c r="J50" s="80">
        <v>0</v>
      </c>
      <c r="K50" s="80">
        <v>0</v>
      </c>
      <c r="L50" s="80">
        <v>0</v>
      </c>
      <c r="M50" s="80">
        <v>0</v>
      </c>
      <c r="N50" s="80">
        <v>0</v>
      </c>
      <c r="O50" s="80">
        <v>0</v>
      </c>
      <c r="P50" s="80">
        <v>0</v>
      </c>
      <c r="Q50" s="80">
        <v>0</v>
      </c>
      <c r="R50" s="80">
        <v>0</v>
      </c>
      <c r="S50" s="80">
        <v>0</v>
      </c>
      <c r="T50" s="80">
        <v>0</v>
      </c>
      <c r="U50" s="80">
        <v>2</v>
      </c>
      <c r="V50" s="80">
        <v>365500</v>
      </c>
      <c r="W50" s="80">
        <v>0</v>
      </c>
      <c r="X50" s="80">
        <v>0</v>
      </c>
      <c r="Y50" s="80">
        <v>0</v>
      </c>
      <c r="Z50" s="80">
        <v>0</v>
      </c>
      <c r="AA50" s="80">
        <v>0</v>
      </c>
      <c r="AB50" s="80">
        <v>0</v>
      </c>
      <c r="AC50" s="80">
        <v>4311</v>
      </c>
      <c r="AD50" s="80" t="s">
        <v>340</v>
      </c>
      <c r="AE50" s="80">
        <v>0</v>
      </c>
      <c r="AF50" s="81">
        <v>0</v>
      </c>
    </row>
    <row r="51" spans="1:32" ht="15" customHeight="1" x14ac:dyDescent="0.25">
      <c r="A51" s="7"/>
      <c r="B51" s="82" t="s">
        <v>219</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1"/>
    </row>
    <row r="52" spans="1:32" ht="15" customHeight="1" x14ac:dyDescent="0.25">
      <c r="A52" s="7"/>
      <c r="B52" s="79" t="s">
        <v>220</v>
      </c>
      <c r="C52" s="80">
        <v>906378</v>
      </c>
      <c r="D52" s="80">
        <v>124140</v>
      </c>
      <c r="E52" s="80">
        <v>1589874</v>
      </c>
      <c r="F52" s="80">
        <v>62089</v>
      </c>
      <c r="G52" s="80">
        <v>2850415</v>
      </c>
      <c r="H52" s="80">
        <v>351107</v>
      </c>
      <c r="I52" s="80">
        <v>0</v>
      </c>
      <c r="J52" s="80">
        <v>501</v>
      </c>
      <c r="K52" s="80">
        <v>5626452</v>
      </c>
      <c r="L52" s="80">
        <v>0</v>
      </c>
      <c r="M52" s="80">
        <v>27654</v>
      </c>
      <c r="N52" s="80">
        <v>45004</v>
      </c>
      <c r="O52" s="80">
        <v>509630</v>
      </c>
      <c r="P52" s="80">
        <v>0</v>
      </c>
      <c r="Q52" s="80">
        <v>101937</v>
      </c>
      <c r="R52" s="80">
        <v>0</v>
      </c>
      <c r="S52" s="80">
        <v>0</v>
      </c>
      <c r="T52" s="80">
        <v>76465</v>
      </c>
      <c r="U52" s="80">
        <v>11129</v>
      </c>
      <c r="V52" s="80">
        <v>1053195</v>
      </c>
      <c r="W52" s="80">
        <v>5173</v>
      </c>
      <c r="X52" s="80">
        <v>0</v>
      </c>
      <c r="Y52" s="80">
        <v>6041</v>
      </c>
      <c r="Z52" s="80">
        <v>295818</v>
      </c>
      <c r="AA52" s="80">
        <v>0</v>
      </c>
      <c r="AB52" s="80">
        <v>1307169.54101</v>
      </c>
      <c r="AC52" s="80">
        <v>27206</v>
      </c>
      <c r="AD52" s="80" t="s">
        <v>340</v>
      </c>
      <c r="AE52" s="80">
        <v>0</v>
      </c>
      <c r="AF52" s="81">
        <v>0</v>
      </c>
    </row>
    <row r="53" spans="1:32" ht="15" customHeight="1" x14ac:dyDescent="0.25">
      <c r="A53" s="7"/>
      <c r="B53" s="82" t="s">
        <v>153</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1"/>
    </row>
    <row r="54" spans="1:32" ht="15" customHeight="1" x14ac:dyDescent="0.25">
      <c r="A54" s="7"/>
      <c r="B54" s="79" t="s">
        <v>221</v>
      </c>
      <c r="C54" s="80">
        <v>281503</v>
      </c>
      <c r="D54" s="80">
        <v>34951</v>
      </c>
      <c r="E54" s="80">
        <v>0</v>
      </c>
      <c r="F54" s="80">
        <v>0</v>
      </c>
      <c r="G54" s="80">
        <v>4281076</v>
      </c>
      <c r="H54" s="80">
        <v>0</v>
      </c>
      <c r="I54" s="80">
        <v>0</v>
      </c>
      <c r="J54" s="80">
        <v>31</v>
      </c>
      <c r="K54" s="80">
        <v>384851</v>
      </c>
      <c r="L54" s="80">
        <v>0</v>
      </c>
      <c r="M54" s="80">
        <v>0</v>
      </c>
      <c r="N54" s="80">
        <v>607</v>
      </c>
      <c r="O54" s="80">
        <v>0</v>
      </c>
      <c r="P54" s="80">
        <v>0</v>
      </c>
      <c r="Q54" s="80">
        <v>359944</v>
      </c>
      <c r="R54" s="80">
        <v>11444</v>
      </c>
      <c r="S54" s="80">
        <v>0</v>
      </c>
      <c r="T54" s="80">
        <v>7538</v>
      </c>
      <c r="U54" s="80">
        <v>52504</v>
      </c>
      <c r="V54" s="80">
        <v>2406337</v>
      </c>
      <c r="W54" s="80">
        <v>7503</v>
      </c>
      <c r="X54" s="80">
        <v>0</v>
      </c>
      <c r="Y54" s="80">
        <v>8824</v>
      </c>
      <c r="Z54" s="80">
        <v>10000</v>
      </c>
      <c r="AA54" s="80">
        <v>0</v>
      </c>
      <c r="AB54" s="80">
        <v>51821.609650000006</v>
      </c>
      <c r="AC54" s="80">
        <v>0</v>
      </c>
      <c r="AD54" s="80" t="s">
        <v>340</v>
      </c>
      <c r="AE54" s="80">
        <v>245148</v>
      </c>
      <c r="AF54" s="81">
        <v>0</v>
      </c>
    </row>
    <row r="55" spans="1:32" ht="15" customHeight="1" x14ac:dyDescent="0.25">
      <c r="A55" s="7"/>
      <c r="B55" s="82" t="s">
        <v>222</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1"/>
    </row>
    <row r="56" spans="1:32" ht="15" customHeight="1" x14ac:dyDescent="0.25">
      <c r="A56" s="7"/>
      <c r="B56" s="79" t="s">
        <v>223</v>
      </c>
      <c r="C56" s="80">
        <v>150194</v>
      </c>
      <c r="D56" s="80">
        <v>767418</v>
      </c>
      <c r="E56" s="80">
        <v>0</v>
      </c>
      <c r="F56" s="80">
        <v>0</v>
      </c>
      <c r="G56" s="80">
        <v>946949</v>
      </c>
      <c r="H56" s="80">
        <v>0</v>
      </c>
      <c r="I56" s="80">
        <v>0</v>
      </c>
      <c r="J56" s="80">
        <v>0</v>
      </c>
      <c r="K56" s="80">
        <v>490089</v>
      </c>
      <c r="L56" s="80">
        <v>139931</v>
      </c>
      <c r="M56" s="80">
        <v>0</v>
      </c>
      <c r="N56" s="80">
        <v>0</v>
      </c>
      <c r="O56" s="80">
        <v>122951</v>
      </c>
      <c r="P56" s="80">
        <v>0</v>
      </c>
      <c r="Q56" s="80">
        <v>79302</v>
      </c>
      <c r="R56" s="80">
        <v>541</v>
      </c>
      <c r="S56" s="80">
        <v>43789</v>
      </c>
      <c r="T56" s="80">
        <v>15239</v>
      </c>
      <c r="U56" s="80">
        <v>178313</v>
      </c>
      <c r="V56" s="80">
        <v>1325619</v>
      </c>
      <c r="W56" s="80">
        <v>0</v>
      </c>
      <c r="X56" s="80">
        <v>0</v>
      </c>
      <c r="Y56" s="80">
        <v>63605</v>
      </c>
      <c r="Z56" s="80">
        <v>93955</v>
      </c>
      <c r="AA56" s="80">
        <v>0</v>
      </c>
      <c r="AB56" s="80">
        <v>2424033.4817300001</v>
      </c>
      <c r="AC56" s="80">
        <v>38352</v>
      </c>
      <c r="AD56" s="80" t="s">
        <v>340</v>
      </c>
      <c r="AE56" s="80">
        <v>157519</v>
      </c>
      <c r="AF56" s="81">
        <v>0</v>
      </c>
    </row>
    <row r="57" spans="1:32" ht="15" customHeight="1" x14ac:dyDescent="0.25">
      <c r="A57" s="7"/>
      <c r="B57" s="82" t="s">
        <v>224</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1"/>
    </row>
    <row r="58" spans="1:32" ht="15" customHeight="1" x14ac:dyDescent="0.25">
      <c r="A58" s="7"/>
      <c r="B58" s="79" t="s">
        <v>225</v>
      </c>
      <c r="C58" s="80">
        <v>3</v>
      </c>
      <c r="D58" s="80">
        <v>0</v>
      </c>
      <c r="E58" s="80">
        <v>0</v>
      </c>
      <c r="F58" s="80">
        <v>0</v>
      </c>
      <c r="G58" s="80">
        <v>224348</v>
      </c>
      <c r="H58" s="80">
        <v>0</v>
      </c>
      <c r="I58" s="80">
        <v>0</v>
      </c>
      <c r="J58" s="80">
        <v>0</v>
      </c>
      <c r="K58" s="80">
        <v>0</v>
      </c>
      <c r="L58" s="80">
        <v>247265</v>
      </c>
      <c r="M58" s="80">
        <v>0</v>
      </c>
      <c r="N58" s="80">
        <v>0</v>
      </c>
      <c r="O58" s="80">
        <v>42444</v>
      </c>
      <c r="P58" s="80">
        <v>0</v>
      </c>
      <c r="Q58" s="80">
        <v>22550</v>
      </c>
      <c r="R58" s="80">
        <v>0</v>
      </c>
      <c r="S58" s="80">
        <v>0</v>
      </c>
      <c r="T58" s="80">
        <v>0</v>
      </c>
      <c r="U58" s="80">
        <v>0</v>
      </c>
      <c r="V58" s="80">
        <v>0</v>
      </c>
      <c r="W58" s="80">
        <v>0</v>
      </c>
      <c r="X58" s="80">
        <v>0</v>
      </c>
      <c r="Y58" s="80">
        <v>0</v>
      </c>
      <c r="Z58" s="80">
        <v>277997</v>
      </c>
      <c r="AA58" s="80">
        <v>0</v>
      </c>
      <c r="AB58" s="80">
        <v>0</v>
      </c>
      <c r="AC58" s="80">
        <v>0</v>
      </c>
      <c r="AD58" s="80" t="s">
        <v>340</v>
      </c>
      <c r="AE58" s="80">
        <v>0</v>
      </c>
      <c r="AF58" s="81">
        <v>0</v>
      </c>
    </row>
    <row r="59" spans="1:32" ht="15" customHeight="1" x14ac:dyDescent="0.25">
      <c r="A59" s="7"/>
      <c r="B59" s="82" t="s">
        <v>226</v>
      </c>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1"/>
    </row>
    <row r="60" spans="1:32" ht="15" customHeight="1" x14ac:dyDescent="0.25">
      <c r="A60" s="7"/>
      <c r="B60" s="79" t="s">
        <v>227</v>
      </c>
      <c r="C60" s="80">
        <v>0</v>
      </c>
      <c r="D60" s="80">
        <v>-283</v>
      </c>
      <c r="E60" s="80">
        <v>-3</v>
      </c>
      <c r="F60" s="80">
        <v>0</v>
      </c>
      <c r="G60" s="80">
        <v>-6882</v>
      </c>
      <c r="H60" s="80">
        <v>0</v>
      </c>
      <c r="I60" s="80">
        <v>0</v>
      </c>
      <c r="J60" s="80">
        <v>0</v>
      </c>
      <c r="K60" s="80">
        <v>-55</v>
      </c>
      <c r="L60" s="80">
        <v>-246</v>
      </c>
      <c r="M60" s="80">
        <v>0</v>
      </c>
      <c r="N60" s="80">
        <v>0</v>
      </c>
      <c r="O60" s="80">
        <v>-48074</v>
      </c>
      <c r="P60" s="80">
        <v>0</v>
      </c>
      <c r="Q60" s="80">
        <v>-26</v>
      </c>
      <c r="R60" s="80">
        <v>0</v>
      </c>
      <c r="S60" s="80">
        <v>0</v>
      </c>
      <c r="T60" s="80">
        <v>0</v>
      </c>
      <c r="U60" s="80">
        <v>-683</v>
      </c>
      <c r="V60" s="80">
        <v>-14509</v>
      </c>
      <c r="W60" s="80">
        <v>0</v>
      </c>
      <c r="X60" s="80">
        <v>0</v>
      </c>
      <c r="Y60" s="80">
        <v>0</v>
      </c>
      <c r="Z60" s="80">
        <v>0</v>
      </c>
      <c r="AA60" s="80">
        <v>0</v>
      </c>
      <c r="AB60" s="80">
        <v>0</v>
      </c>
      <c r="AC60" s="80">
        <v>0</v>
      </c>
      <c r="AD60" s="80" t="s">
        <v>340</v>
      </c>
      <c r="AE60" s="80">
        <v>0</v>
      </c>
      <c r="AF60" s="81">
        <v>0</v>
      </c>
    </row>
    <row r="61" spans="1:32" ht="15" customHeight="1" x14ac:dyDescent="0.25">
      <c r="A61" s="7"/>
      <c r="B61" s="82" t="s">
        <v>215</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1"/>
    </row>
    <row r="62" spans="1:32" s="1" customFormat="1" ht="15" customHeight="1" x14ac:dyDescent="0.25">
      <c r="A62" s="7" t="s">
        <v>15</v>
      </c>
      <c r="B62" s="10" t="s">
        <v>228</v>
      </c>
      <c r="C62" s="75">
        <v>2873865</v>
      </c>
      <c r="D62" s="75">
        <v>24244022</v>
      </c>
      <c r="E62" s="75">
        <v>91506</v>
      </c>
      <c r="F62" s="75">
        <v>23527</v>
      </c>
      <c r="G62" s="75">
        <v>42024177</v>
      </c>
      <c r="H62" s="75">
        <v>13041</v>
      </c>
      <c r="I62" s="75">
        <v>1964827</v>
      </c>
      <c r="J62" s="75">
        <v>185326</v>
      </c>
      <c r="K62" s="75">
        <v>37920793</v>
      </c>
      <c r="L62" s="75">
        <v>693727</v>
      </c>
      <c r="M62" s="75">
        <v>373248</v>
      </c>
      <c r="N62" s="75">
        <v>159541</v>
      </c>
      <c r="O62" s="75">
        <v>146166</v>
      </c>
      <c r="P62" s="75">
        <v>182496</v>
      </c>
      <c r="Q62" s="75">
        <v>7582481</v>
      </c>
      <c r="R62" s="75">
        <v>393237</v>
      </c>
      <c r="S62" s="75">
        <v>443092</v>
      </c>
      <c r="T62" s="75">
        <v>7657854</v>
      </c>
      <c r="U62" s="75">
        <v>14644494</v>
      </c>
      <c r="V62" s="75">
        <v>61408248</v>
      </c>
      <c r="W62" s="75">
        <v>625097</v>
      </c>
      <c r="X62" s="75">
        <v>108126</v>
      </c>
      <c r="Y62" s="75">
        <v>5426623</v>
      </c>
      <c r="Z62" s="75">
        <v>5693052</v>
      </c>
      <c r="AA62" s="75">
        <v>908890.61834999989</v>
      </c>
      <c r="AB62" s="75">
        <v>24953544.77826</v>
      </c>
      <c r="AC62" s="75">
        <v>603371</v>
      </c>
      <c r="AD62" s="75">
        <v>7755819</v>
      </c>
      <c r="AE62" s="75">
        <v>558655</v>
      </c>
      <c r="AF62" s="76">
        <v>0</v>
      </c>
    </row>
    <row r="63" spans="1:32" s="1" customFormat="1" ht="15" customHeight="1" x14ac:dyDescent="0.25">
      <c r="A63" s="7"/>
      <c r="B63" s="12" t="s">
        <v>229</v>
      </c>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6"/>
    </row>
    <row r="64" spans="1:32" ht="15" customHeight="1" x14ac:dyDescent="0.25">
      <c r="A64" s="7"/>
      <c r="B64" s="79" t="s">
        <v>230</v>
      </c>
      <c r="C64" s="85">
        <v>2349294</v>
      </c>
      <c r="D64" s="85">
        <v>15291642</v>
      </c>
      <c r="E64" s="85">
        <v>89902</v>
      </c>
      <c r="F64" s="85">
        <v>23377</v>
      </c>
      <c r="G64" s="85">
        <v>36444943</v>
      </c>
      <c r="H64" s="85">
        <v>13030</v>
      </c>
      <c r="I64" s="85">
        <v>1983610</v>
      </c>
      <c r="J64" s="85">
        <v>24824</v>
      </c>
      <c r="K64" s="85">
        <v>36990751</v>
      </c>
      <c r="L64" s="85">
        <v>798088</v>
      </c>
      <c r="M64" s="85">
        <v>369643</v>
      </c>
      <c r="N64" s="85">
        <v>154589</v>
      </c>
      <c r="O64" s="85">
        <v>54646</v>
      </c>
      <c r="P64" s="85">
        <v>49406</v>
      </c>
      <c r="Q64" s="85">
        <v>4094953</v>
      </c>
      <c r="R64" s="85">
        <v>367935</v>
      </c>
      <c r="S64" s="85">
        <v>239891</v>
      </c>
      <c r="T64" s="85">
        <v>7419690</v>
      </c>
      <c r="U64" s="85">
        <v>11091595</v>
      </c>
      <c r="V64" s="85">
        <v>51347818</v>
      </c>
      <c r="W64" s="85">
        <v>668352</v>
      </c>
      <c r="X64" s="85">
        <v>107918</v>
      </c>
      <c r="Y64" s="85">
        <v>4916804</v>
      </c>
      <c r="Z64" s="85">
        <v>5384229</v>
      </c>
      <c r="AA64" s="85">
        <v>305345.41059999994</v>
      </c>
      <c r="AB64" s="85">
        <v>22356257.067600001</v>
      </c>
      <c r="AC64" s="85">
        <v>603371</v>
      </c>
      <c r="AD64" s="85" t="s">
        <v>340</v>
      </c>
      <c r="AE64" s="85">
        <v>534547</v>
      </c>
      <c r="AF64" s="86">
        <v>0</v>
      </c>
    </row>
    <row r="65" spans="1:32" ht="15" customHeight="1" x14ac:dyDescent="0.25">
      <c r="A65" s="7"/>
      <c r="B65" s="82" t="s">
        <v>231</v>
      </c>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6"/>
    </row>
    <row r="66" spans="1:32" ht="15" customHeight="1" x14ac:dyDescent="0.25">
      <c r="A66" s="7"/>
      <c r="B66" s="79" t="s">
        <v>232</v>
      </c>
      <c r="C66" s="80">
        <v>0</v>
      </c>
      <c r="D66" s="80">
        <v>7938903</v>
      </c>
      <c r="E66" s="80">
        <v>0</v>
      </c>
      <c r="F66" s="80">
        <v>0</v>
      </c>
      <c r="G66" s="80">
        <v>3115282</v>
      </c>
      <c r="H66" s="80">
        <v>0</v>
      </c>
      <c r="I66" s="80">
        <v>0</v>
      </c>
      <c r="J66" s="80">
        <v>0</v>
      </c>
      <c r="K66" s="80">
        <v>718880</v>
      </c>
      <c r="L66" s="80">
        <v>0</v>
      </c>
      <c r="M66" s="80">
        <v>0</v>
      </c>
      <c r="N66" s="80">
        <v>0</v>
      </c>
      <c r="O66" s="80">
        <v>49471</v>
      </c>
      <c r="P66" s="80">
        <v>116685</v>
      </c>
      <c r="Q66" s="80">
        <v>3299004</v>
      </c>
      <c r="R66" s="80">
        <v>0</v>
      </c>
      <c r="S66" s="80">
        <v>195910</v>
      </c>
      <c r="T66" s="80">
        <v>0</v>
      </c>
      <c r="U66" s="80">
        <v>3583402</v>
      </c>
      <c r="V66" s="80">
        <v>4805229</v>
      </c>
      <c r="W66" s="80">
        <v>0</v>
      </c>
      <c r="X66" s="80">
        <v>0</v>
      </c>
      <c r="Y66" s="80">
        <v>0</v>
      </c>
      <c r="Z66" s="80">
        <v>0</v>
      </c>
      <c r="AA66" s="80">
        <v>595288.52857999993</v>
      </c>
      <c r="AB66" s="80">
        <v>727856.02737999998</v>
      </c>
      <c r="AC66" s="80">
        <v>0</v>
      </c>
      <c r="AD66" s="80" t="s">
        <v>340</v>
      </c>
      <c r="AE66" s="80">
        <v>0</v>
      </c>
      <c r="AF66" s="81">
        <v>0</v>
      </c>
    </row>
    <row r="67" spans="1:32" ht="15" customHeight="1" x14ac:dyDescent="0.25">
      <c r="A67" s="7"/>
      <c r="B67" s="82" t="s">
        <v>233</v>
      </c>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1"/>
    </row>
    <row r="68" spans="1:32" ht="15" customHeight="1" x14ac:dyDescent="0.25">
      <c r="A68" s="7"/>
      <c r="B68" s="79" t="s">
        <v>234</v>
      </c>
      <c r="C68" s="80">
        <v>584507</v>
      </c>
      <c r="D68" s="80">
        <v>712856</v>
      </c>
      <c r="E68" s="80">
        <v>0</v>
      </c>
      <c r="F68" s="80">
        <v>0</v>
      </c>
      <c r="G68" s="80">
        <v>2562491</v>
      </c>
      <c r="H68" s="80">
        <v>0</v>
      </c>
      <c r="I68" s="80">
        <v>0</v>
      </c>
      <c r="J68" s="80">
        <v>160497</v>
      </c>
      <c r="K68" s="80">
        <v>0</v>
      </c>
      <c r="L68" s="80">
        <v>0</v>
      </c>
      <c r="M68" s="80">
        <v>0</v>
      </c>
      <c r="N68" s="80">
        <v>0</v>
      </c>
      <c r="O68" s="80">
        <v>38149</v>
      </c>
      <c r="P68" s="80">
        <v>11330</v>
      </c>
      <c r="Q68" s="80">
        <v>126955</v>
      </c>
      <c r="R68" s="80">
        <v>12289</v>
      </c>
      <c r="S68" s="80">
        <v>0</v>
      </c>
      <c r="T68" s="80">
        <v>214411</v>
      </c>
      <c r="U68" s="80">
        <v>0</v>
      </c>
      <c r="V68" s="80">
        <v>5040650</v>
      </c>
      <c r="W68" s="80">
        <v>15417</v>
      </c>
      <c r="X68" s="80">
        <v>0</v>
      </c>
      <c r="Y68" s="80">
        <v>475920</v>
      </c>
      <c r="Z68" s="80">
        <v>269687</v>
      </c>
      <c r="AA68" s="80">
        <v>0</v>
      </c>
      <c r="AB68" s="80">
        <v>1703417.4167399998</v>
      </c>
      <c r="AC68" s="80">
        <v>0</v>
      </c>
      <c r="AD68" s="80" t="s">
        <v>340</v>
      </c>
      <c r="AE68" s="80">
        <v>0</v>
      </c>
      <c r="AF68" s="81">
        <v>0</v>
      </c>
    </row>
    <row r="69" spans="1:32" ht="15" customHeight="1" x14ac:dyDescent="0.25">
      <c r="A69" s="7"/>
      <c r="B69" s="82" t="s">
        <v>235</v>
      </c>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1"/>
    </row>
    <row r="70" spans="1:32" ht="15" customHeight="1" x14ac:dyDescent="0.25">
      <c r="A70" s="7"/>
      <c r="B70" s="79" t="s">
        <v>236</v>
      </c>
      <c r="C70" s="80">
        <v>97452</v>
      </c>
      <c r="D70" s="80">
        <v>947559</v>
      </c>
      <c r="E70" s="80">
        <v>3075</v>
      </c>
      <c r="F70" s="80">
        <v>258</v>
      </c>
      <c r="G70" s="80">
        <v>4032826</v>
      </c>
      <c r="H70" s="80">
        <v>515</v>
      </c>
      <c r="I70" s="80">
        <v>317011</v>
      </c>
      <c r="J70" s="80">
        <v>304</v>
      </c>
      <c r="K70" s="80">
        <v>2635066</v>
      </c>
      <c r="L70" s="80">
        <v>6182</v>
      </c>
      <c r="M70" s="80">
        <v>17907</v>
      </c>
      <c r="N70" s="80">
        <v>7897</v>
      </c>
      <c r="O70" s="80">
        <v>78545</v>
      </c>
      <c r="P70" s="80">
        <v>36810</v>
      </c>
      <c r="Q70" s="80">
        <v>759564</v>
      </c>
      <c r="R70" s="80">
        <v>27224</v>
      </c>
      <c r="S70" s="80">
        <v>255194</v>
      </c>
      <c r="T70" s="80">
        <v>724784</v>
      </c>
      <c r="U70" s="80">
        <v>968307</v>
      </c>
      <c r="V70" s="80">
        <v>4241155</v>
      </c>
      <c r="W70" s="80">
        <v>36870</v>
      </c>
      <c r="X70" s="80">
        <v>14244</v>
      </c>
      <c r="Y70" s="80">
        <v>262359</v>
      </c>
      <c r="Z70" s="80">
        <v>250849</v>
      </c>
      <c r="AA70" s="80">
        <v>54888.782610000002</v>
      </c>
      <c r="AB70" s="80">
        <v>1001609.4385299998</v>
      </c>
      <c r="AC70" s="80">
        <v>3</v>
      </c>
      <c r="AD70" s="80" t="s">
        <v>340</v>
      </c>
      <c r="AE70" s="80">
        <v>56177</v>
      </c>
      <c r="AF70" s="81">
        <v>0</v>
      </c>
    </row>
    <row r="71" spans="1:32" ht="15" customHeight="1" x14ac:dyDescent="0.25">
      <c r="A71" s="7"/>
      <c r="B71" s="82" t="s">
        <v>237</v>
      </c>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1"/>
    </row>
    <row r="72" spans="1:32" ht="15" customHeight="1" x14ac:dyDescent="0.25">
      <c r="A72" s="7"/>
      <c r="B72" s="79" t="s">
        <v>238</v>
      </c>
      <c r="C72" s="80">
        <v>-157388</v>
      </c>
      <c r="D72" s="80">
        <v>-646938</v>
      </c>
      <c r="E72" s="80">
        <v>-1471</v>
      </c>
      <c r="F72" s="80">
        <v>-108</v>
      </c>
      <c r="G72" s="80">
        <v>-4131365</v>
      </c>
      <c r="H72" s="80">
        <v>-504</v>
      </c>
      <c r="I72" s="80">
        <v>-335794</v>
      </c>
      <c r="J72" s="80">
        <v>-299</v>
      </c>
      <c r="K72" s="80">
        <v>-2423904</v>
      </c>
      <c r="L72" s="80">
        <v>-110543</v>
      </c>
      <c r="M72" s="80">
        <v>-14302</v>
      </c>
      <c r="N72" s="80">
        <v>-2945</v>
      </c>
      <c r="O72" s="80">
        <v>-74645</v>
      </c>
      <c r="P72" s="80">
        <v>-31735</v>
      </c>
      <c r="Q72" s="80">
        <v>-697995</v>
      </c>
      <c r="R72" s="80">
        <v>-14211</v>
      </c>
      <c r="S72" s="80">
        <v>-247903</v>
      </c>
      <c r="T72" s="80">
        <v>-701031</v>
      </c>
      <c r="U72" s="80">
        <v>-998810</v>
      </c>
      <c r="V72" s="80">
        <v>-4026604</v>
      </c>
      <c r="W72" s="80">
        <v>-95542</v>
      </c>
      <c r="X72" s="80">
        <v>-14036</v>
      </c>
      <c r="Y72" s="80">
        <v>-228460</v>
      </c>
      <c r="Z72" s="80">
        <v>-211713</v>
      </c>
      <c r="AA72" s="80">
        <v>-46632.103439999999</v>
      </c>
      <c r="AB72" s="80">
        <v>-835595.17198999994</v>
      </c>
      <c r="AC72" s="80">
        <v>-3</v>
      </c>
      <c r="AD72" s="80">
        <v>-685479</v>
      </c>
      <c r="AE72" s="80">
        <v>-32069</v>
      </c>
      <c r="AF72" s="81">
        <v>0</v>
      </c>
    </row>
    <row r="73" spans="1:32" ht="15" customHeight="1" x14ac:dyDescent="0.25">
      <c r="A73" s="7"/>
      <c r="B73" s="82" t="s">
        <v>42</v>
      </c>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1"/>
    </row>
    <row r="74" spans="1:32" s="1" customFormat="1" ht="15" customHeight="1" x14ac:dyDescent="0.25">
      <c r="A74" s="7" t="s">
        <v>16</v>
      </c>
      <c r="B74" s="10" t="s">
        <v>239</v>
      </c>
      <c r="C74" s="75">
        <v>23901</v>
      </c>
      <c r="D74" s="75">
        <v>0</v>
      </c>
      <c r="E74" s="75">
        <v>0</v>
      </c>
      <c r="F74" s="75">
        <v>0</v>
      </c>
      <c r="G74" s="75">
        <v>3216296</v>
      </c>
      <c r="H74" s="75">
        <v>0</v>
      </c>
      <c r="I74" s="75">
        <v>4672339</v>
      </c>
      <c r="J74" s="75">
        <v>0</v>
      </c>
      <c r="K74" s="75">
        <v>635590</v>
      </c>
      <c r="L74" s="75">
        <v>36307</v>
      </c>
      <c r="M74" s="75">
        <v>0</v>
      </c>
      <c r="N74" s="75">
        <v>0</v>
      </c>
      <c r="O74" s="75">
        <v>0</v>
      </c>
      <c r="P74" s="75">
        <v>65633</v>
      </c>
      <c r="Q74" s="75">
        <v>14789</v>
      </c>
      <c r="R74" s="75">
        <v>0</v>
      </c>
      <c r="S74" s="75">
        <v>0</v>
      </c>
      <c r="T74" s="75">
        <v>108064</v>
      </c>
      <c r="U74" s="75">
        <v>17522</v>
      </c>
      <c r="V74" s="75">
        <v>0</v>
      </c>
      <c r="W74" s="75">
        <v>0</v>
      </c>
      <c r="X74" s="75">
        <v>0</v>
      </c>
      <c r="Y74" s="75">
        <v>0</v>
      </c>
      <c r="Z74" s="75">
        <v>0</v>
      </c>
      <c r="AA74" s="75">
        <v>697804.93613000005</v>
      </c>
      <c r="AB74" s="75">
        <v>0</v>
      </c>
      <c r="AC74" s="75">
        <v>0</v>
      </c>
      <c r="AD74" s="75">
        <v>0</v>
      </c>
      <c r="AE74" s="75">
        <v>0</v>
      </c>
      <c r="AF74" s="76">
        <v>0</v>
      </c>
    </row>
    <row r="75" spans="1:32" s="1" customFormat="1" ht="15" customHeight="1" x14ac:dyDescent="0.25">
      <c r="A75" s="7"/>
      <c r="B75" s="12" t="s">
        <v>240</v>
      </c>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6"/>
    </row>
    <row r="76" spans="1:32" ht="15" customHeight="1" x14ac:dyDescent="0.25">
      <c r="A76" s="7"/>
      <c r="B76" s="79" t="s">
        <v>241</v>
      </c>
      <c r="C76" s="80">
        <v>23901</v>
      </c>
      <c r="D76" s="80">
        <v>0</v>
      </c>
      <c r="E76" s="80">
        <v>0</v>
      </c>
      <c r="F76" s="80">
        <v>0</v>
      </c>
      <c r="G76" s="80">
        <v>2069001</v>
      </c>
      <c r="H76" s="80">
        <v>0</v>
      </c>
      <c r="I76" s="80">
        <v>0</v>
      </c>
      <c r="J76" s="80">
        <v>0</v>
      </c>
      <c r="K76" s="80">
        <v>86535</v>
      </c>
      <c r="L76" s="80">
        <v>36307</v>
      </c>
      <c r="M76" s="80">
        <v>0</v>
      </c>
      <c r="N76" s="80">
        <v>0</v>
      </c>
      <c r="O76" s="80">
        <v>0</v>
      </c>
      <c r="P76" s="80">
        <v>35428</v>
      </c>
      <c r="Q76" s="80">
        <v>5001</v>
      </c>
      <c r="R76" s="80">
        <v>0</v>
      </c>
      <c r="S76" s="80">
        <v>0</v>
      </c>
      <c r="T76" s="80">
        <v>108064</v>
      </c>
      <c r="U76" s="80">
        <v>17522</v>
      </c>
      <c r="V76" s="80">
        <v>0</v>
      </c>
      <c r="W76" s="80">
        <v>0</v>
      </c>
      <c r="X76" s="80">
        <v>0</v>
      </c>
      <c r="Y76" s="80">
        <v>0</v>
      </c>
      <c r="Z76" s="80">
        <v>0</v>
      </c>
      <c r="AA76" s="80">
        <v>0</v>
      </c>
      <c r="AB76" s="80">
        <v>0</v>
      </c>
      <c r="AC76" s="80">
        <v>0</v>
      </c>
      <c r="AD76" s="80">
        <v>0</v>
      </c>
      <c r="AE76" s="80">
        <v>0</v>
      </c>
      <c r="AF76" s="81">
        <v>0</v>
      </c>
    </row>
    <row r="77" spans="1:32" ht="15" customHeight="1" x14ac:dyDescent="0.25">
      <c r="A77" s="7"/>
      <c r="B77" s="82" t="s">
        <v>193</v>
      </c>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1"/>
    </row>
    <row r="78" spans="1:32" ht="15" customHeight="1" x14ac:dyDescent="0.25">
      <c r="A78" s="7"/>
      <c r="B78" s="79" t="s">
        <v>242</v>
      </c>
      <c r="C78" s="80">
        <v>0</v>
      </c>
      <c r="D78" s="80">
        <v>0</v>
      </c>
      <c r="E78" s="80">
        <v>0</v>
      </c>
      <c r="F78" s="80">
        <v>0</v>
      </c>
      <c r="G78" s="80">
        <v>1147295</v>
      </c>
      <c r="H78" s="80">
        <v>0</v>
      </c>
      <c r="I78" s="80">
        <v>4672339</v>
      </c>
      <c r="J78" s="80">
        <v>0</v>
      </c>
      <c r="K78" s="80">
        <v>574620</v>
      </c>
      <c r="L78" s="80">
        <v>0</v>
      </c>
      <c r="M78" s="80">
        <v>0</v>
      </c>
      <c r="N78" s="80">
        <v>0</v>
      </c>
      <c r="O78" s="80">
        <v>0</v>
      </c>
      <c r="P78" s="80">
        <v>30205</v>
      </c>
      <c r="Q78" s="80">
        <v>9788</v>
      </c>
      <c r="R78" s="80">
        <v>0</v>
      </c>
      <c r="S78" s="80">
        <v>0</v>
      </c>
      <c r="T78" s="80">
        <v>0</v>
      </c>
      <c r="U78" s="80">
        <v>0</v>
      </c>
      <c r="V78" s="80">
        <v>0</v>
      </c>
      <c r="W78" s="80">
        <v>0</v>
      </c>
      <c r="X78" s="80">
        <v>0</v>
      </c>
      <c r="Y78" s="80">
        <v>0</v>
      </c>
      <c r="Z78" s="80">
        <v>0</v>
      </c>
      <c r="AA78" s="80">
        <v>697804.93613000005</v>
      </c>
      <c r="AB78" s="80">
        <v>0</v>
      </c>
      <c r="AC78" s="80">
        <v>0</v>
      </c>
      <c r="AD78" s="80">
        <v>0</v>
      </c>
      <c r="AE78" s="80">
        <v>0</v>
      </c>
      <c r="AF78" s="81">
        <v>0</v>
      </c>
    </row>
    <row r="79" spans="1:32" ht="15" customHeight="1" x14ac:dyDescent="0.25">
      <c r="A79" s="7"/>
      <c r="B79" s="82" t="s">
        <v>195</v>
      </c>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1"/>
    </row>
    <row r="80" spans="1:32" ht="15" customHeight="1" x14ac:dyDescent="0.25">
      <c r="A80" s="7"/>
      <c r="B80" s="79" t="s">
        <v>243</v>
      </c>
      <c r="C80" s="80">
        <v>0</v>
      </c>
      <c r="D80" s="80">
        <v>0</v>
      </c>
      <c r="E80" s="80">
        <v>0</v>
      </c>
      <c r="F80" s="80">
        <v>0</v>
      </c>
      <c r="G80" s="80">
        <v>0</v>
      </c>
      <c r="H80" s="80">
        <v>0</v>
      </c>
      <c r="I80" s="80">
        <v>0</v>
      </c>
      <c r="J80" s="80">
        <v>0</v>
      </c>
      <c r="K80" s="80">
        <v>-25565</v>
      </c>
      <c r="L80" s="80">
        <v>0</v>
      </c>
      <c r="M80" s="80">
        <v>0</v>
      </c>
      <c r="N80" s="80">
        <v>0</v>
      </c>
      <c r="O80" s="80">
        <v>0</v>
      </c>
      <c r="P80" s="80">
        <v>0</v>
      </c>
      <c r="Q80" s="80">
        <v>0</v>
      </c>
      <c r="R80" s="80">
        <v>0</v>
      </c>
      <c r="S80" s="80">
        <v>0</v>
      </c>
      <c r="T80" s="80">
        <v>0</v>
      </c>
      <c r="U80" s="80">
        <v>0</v>
      </c>
      <c r="V80" s="80">
        <v>0</v>
      </c>
      <c r="W80" s="80">
        <v>0</v>
      </c>
      <c r="X80" s="80">
        <v>0</v>
      </c>
      <c r="Y80" s="80">
        <v>0</v>
      </c>
      <c r="Z80" s="80">
        <v>0</v>
      </c>
      <c r="AA80" s="80">
        <v>0</v>
      </c>
      <c r="AB80" s="80">
        <v>0</v>
      </c>
      <c r="AC80" s="80">
        <v>0</v>
      </c>
      <c r="AD80" s="80">
        <v>0</v>
      </c>
      <c r="AE80" s="80">
        <v>0</v>
      </c>
      <c r="AF80" s="81">
        <v>0</v>
      </c>
    </row>
    <row r="81" spans="1:32" ht="15" customHeight="1" x14ac:dyDescent="0.25">
      <c r="A81" s="7"/>
      <c r="B81" s="82" t="s">
        <v>215</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1"/>
    </row>
    <row r="82" spans="1:32" ht="15" customHeight="1" x14ac:dyDescent="0.25">
      <c r="A82" s="7" t="s">
        <v>17</v>
      </c>
      <c r="B82" s="10" t="s">
        <v>244</v>
      </c>
      <c r="C82" s="75">
        <v>0</v>
      </c>
      <c r="D82" s="75">
        <v>0</v>
      </c>
      <c r="E82" s="75">
        <v>0</v>
      </c>
      <c r="F82" s="75">
        <v>0</v>
      </c>
      <c r="G82" s="75">
        <v>0</v>
      </c>
      <c r="H82" s="75">
        <v>0</v>
      </c>
      <c r="I82" s="75">
        <v>0</v>
      </c>
      <c r="J82" s="75">
        <v>0</v>
      </c>
      <c r="K82" s="75">
        <v>0</v>
      </c>
      <c r="L82" s="75">
        <v>0</v>
      </c>
      <c r="M82" s="75">
        <v>0</v>
      </c>
      <c r="N82" s="75">
        <v>0</v>
      </c>
      <c r="O82" s="75">
        <v>0</v>
      </c>
      <c r="P82" s="75">
        <v>0</v>
      </c>
      <c r="Q82" s="75">
        <v>0</v>
      </c>
      <c r="R82" s="75">
        <v>0</v>
      </c>
      <c r="S82" s="75">
        <v>0</v>
      </c>
      <c r="T82" s="75">
        <v>0</v>
      </c>
      <c r="U82" s="75">
        <v>0</v>
      </c>
      <c r="V82" s="75">
        <v>675760</v>
      </c>
      <c r="W82" s="75">
        <v>0</v>
      </c>
      <c r="X82" s="75">
        <v>0</v>
      </c>
      <c r="Y82" s="75">
        <v>0</v>
      </c>
      <c r="Z82" s="75">
        <v>0</v>
      </c>
      <c r="AA82" s="75">
        <v>0</v>
      </c>
      <c r="AB82" s="75">
        <v>0</v>
      </c>
      <c r="AC82" s="75">
        <v>0</v>
      </c>
      <c r="AD82" s="75">
        <v>0</v>
      </c>
      <c r="AE82" s="75">
        <v>-1604</v>
      </c>
      <c r="AF82" s="76">
        <v>0</v>
      </c>
    </row>
    <row r="83" spans="1:32" ht="15" customHeight="1" x14ac:dyDescent="0.25">
      <c r="A83" s="7"/>
      <c r="B83" s="12" t="s">
        <v>245</v>
      </c>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6"/>
    </row>
    <row r="84" spans="1:32" s="1" customFormat="1" ht="15" customHeight="1" x14ac:dyDescent="0.25">
      <c r="A84" s="7" t="s">
        <v>18</v>
      </c>
      <c r="B84" s="10" t="s">
        <v>246</v>
      </c>
      <c r="C84" s="75">
        <v>0</v>
      </c>
      <c r="D84" s="75">
        <v>207255</v>
      </c>
      <c r="E84" s="75">
        <v>147</v>
      </c>
      <c r="F84" s="75">
        <v>0</v>
      </c>
      <c r="G84" s="75">
        <v>74556</v>
      </c>
      <c r="H84" s="75">
        <v>0</v>
      </c>
      <c r="I84" s="75">
        <v>0</v>
      </c>
      <c r="J84" s="75">
        <v>639</v>
      </c>
      <c r="K84" s="75">
        <v>340280</v>
      </c>
      <c r="L84" s="75">
        <v>3126</v>
      </c>
      <c r="M84" s="75">
        <v>1580</v>
      </c>
      <c r="N84" s="75">
        <v>0</v>
      </c>
      <c r="O84" s="75">
        <v>0</v>
      </c>
      <c r="P84" s="75">
        <v>0</v>
      </c>
      <c r="Q84" s="75">
        <v>0</v>
      </c>
      <c r="R84" s="75">
        <v>0</v>
      </c>
      <c r="S84" s="75">
        <v>0</v>
      </c>
      <c r="T84" s="75">
        <v>0</v>
      </c>
      <c r="U84" s="75">
        <v>915</v>
      </c>
      <c r="V84" s="75">
        <v>63472</v>
      </c>
      <c r="W84" s="75">
        <v>1718</v>
      </c>
      <c r="X84" s="75">
        <v>0</v>
      </c>
      <c r="Y84" s="75">
        <v>1879</v>
      </c>
      <c r="Z84" s="75">
        <v>0</v>
      </c>
      <c r="AA84" s="75">
        <v>0</v>
      </c>
      <c r="AB84" s="75">
        <v>204413.35997000002</v>
      </c>
      <c r="AC84" s="75">
        <v>0</v>
      </c>
      <c r="AD84" s="75">
        <v>34182</v>
      </c>
      <c r="AE84" s="75">
        <v>0</v>
      </c>
      <c r="AF84" s="76">
        <v>0</v>
      </c>
    </row>
    <row r="85" spans="1:32" s="1" customFormat="1" ht="15" customHeight="1" x14ac:dyDescent="0.25">
      <c r="A85" s="7"/>
      <c r="B85" s="12" t="s">
        <v>247</v>
      </c>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6"/>
    </row>
    <row r="86" spans="1:32" s="1" customFormat="1" ht="15" customHeight="1" x14ac:dyDescent="0.25">
      <c r="A86" s="7" t="s">
        <v>19</v>
      </c>
      <c r="B86" s="10" t="s">
        <v>248</v>
      </c>
      <c r="C86" s="75">
        <v>0</v>
      </c>
      <c r="D86" s="75">
        <v>0</v>
      </c>
      <c r="E86" s="75">
        <v>0</v>
      </c>
      <c r="F86" s="75">
        <v>0</v>
      </c>
      <c r="G86" s="75">
        <v>1051631</v>
      </c>
      <c r="H86" s="75">
        <v>0</v>
      </c>
      <c r="I86" s="75">
        <v>138951</v>
      </c>
      <c r="J86" s="75">
        <v>72</v>
      </c>
      <c r="K86" s="75">
        <v>1342110</v>
      </c>
      <c r="L86" s="75">
        <v>0</v>
      </c>
      <c r="M86" s="75">
        <v>11767</v>
      </c>
      <c r="N86" s="75">
        <v>0</v>
      </c>
      <c r="O86" s="75">
        <v>0</v>
      </c>
      <c r="P86" s="75">
        <v>28561</v>
      </c>
      <c r="Q86" s="75">
        <v>385986</v>
      </c>
      <c r="R86" s="75">
        <v>7811</v>
      </c>
      <c r="S86" s="75">
        <v>655</v>
      </c>
      <c r="T86" s="75">
        <v>389829</v>
      </c>
      <c r="U86" s="75">
        <v>684752</v>
      </c>
      <c r="V86" s="75">
        <v>297737</v>
      </c>
      <c r="W86" s="75">
        <v>0</v>
      </c>
      <c r="X86" s="75">
        <v>18352</v>
      </c>
      <c r="Y86" s="75">
        <v>1155</v>
      </c>
      <c r="Z86" s="75">
        <v>22579</v>
      </c>
      <c r="AA86" s="75">
        <v>733.97160000000008</v>
      </c>
      <c r="AB86" s="75">
        <v>221388.78015000001</v>
      </c>
      <c r="AC86" s="75">
        <v>0</v>
      </c>
      <c r="AD86" s="75">
        <v>54243</v>
      </c>
      <c r="AE86" s="75">
        <v>63</v>
      </c>
      <c r="AF86" s="76">
        <v>0</v>
      </c>
    </row>
    <row r="87" spans="1:32" s="1" customFormat="1" ht="15" customHeight="1" x14ac:dyDescent="0.25">
      <c r="A87" s="7"/>
      <c r="B87" s="12" t="s">
        <v>249</v>
      </c>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6"/>
    </row>
    <row r="88" spans="1:32" ht="15" customHeight="1" x14ac:dyDescent="0.25">
      <c r="A88" s="7"/>
      <c r="B88" s="79" t="s">
        <v>250</v>
      </c>
      <c r="C88" s="80">
        <v>0</v>
      </c>
      <c r="D88" s="80">
        <v>0</v>
      </c>
      <c r="E88" s="80">
        <v>0</v>
      </c>
      <c r="F88" s="80">
        <v>0</v>
      </c>
      <c r="G88" s="80">
        <v>1362095</v>
      </c>
      <c r="H88" s="80">
        <v>0</v>
      </c>
      <c r="I88" s="80">
        <v>157589</v>
      </c>
      <c r="J88" s="80">
        <v>72</v>
      </c>
      <c r="K88" s="80">
        <v>1555691</v>
      </c>
      <c r="L88" s="80">
        <v>0</v>
      </c>
      <c r="M88" s="80">
        <v>12781</v>
      </c>
      <c r="N88" s="80">
        <v>0</v>
      </c>
      <c r="O88" s="80">
        <v>0</v>
      </c>
      <c r="P88" s="80">
        <v>33657</v>
      </c>
      <c r="Q88" s="80">
        <v>413962</v>
      </c>
      <c r="R88" s="80">
        <v>8407</v>
      </c>
      <c r="S88" s="80">
        <v>655</v>
      </c>
      <c r="T88" s="80">
        <v>445188</v>
      </c>
      <c r="U88" s="80">
        <v>734968</v>
      </c>
      <c r="V88" s="80">
        <v>397814</v>
      </c>
      <c r="W88" s="80">
        <v>0</v>
      </c>
      <c r="X88" s="80">
        <v>22023</v>
      </c>
      <c r="Y88" s="80">
        <v>1781</v>
      </c>
      <c r="Z88" s="80">
        <v>22579</v>
      </c>
      <c r="AA88" s="80">
        <v>733.97160000000008</v>
      </c>
      <c r="AB88" s="80">
        <v>332398.17869000003</v>
      </c>
      <c r="AC88" s="80">
        <v>0</v>
      </c>
      <c r="AD88" s="80" t="s">
        <v>340</v>
      </c>
      <c r="AE88" s="80">
        <v>63</v>
      </c>
      <c r="AF88" s="81">
        <v>0</v>
      </c>
    </row>
    <row r="89" spans="1:32" ht="15" customHeight="1" x14ac:dyDescent="0.25">
      <c r="A89" s="7"/>
      <c r="B89" s="35" t="s">
        <v>251</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1"/>
    </row>
    <row r="90" spans="1:32" ht="15" customHeight="1" x14ac:dyDescent="0.25">
      <c r="A90" s="7"/>
      <c r="B90" s="79" t="s">
        <v>252</v>
      </c>
      <c r="C90" s="80">
        <v>0</v>
      </c>
      <c r="D90" s="80">
        <v>0</v>
      </c>
      <c r="E90" s="80">
        <v>0</v>
      </c>
      <c r="F90" s="80">
        <v>0</v>
      </c>
      <c r="G90" s="80">
        <v>-310464</v>
      </c>
      <c r="H90" s="80">
        <v>0</v>
      </c>
      <c r="I90" s="80">
        <v>-18638</v>
      </c>
      <c r="J90" s="80">
        <v>0</v>
      </c>
      <c r="K90" s="80">
        <v>-213581</v>
      </c>
      <c r="L90" s="80">
        <v>0</v>
      </c>
      <c r="M90" s="80">
        <v>-1014</v>
      </c>
      <c r="N90" s="80">
        <v>0</v>
      </c>
      <c r="O90" s="80">
        <v>0</v>
      </c>
      <c r="P90" s="80">
        <v>-5096</v>
      </c>
      <c r="Q90" s="80">
        <v>-27976</v>
      </c>
      <c r="R90" s="80">
        <v>-596</v>
      </c>
      <c r="S90" s="80">
        <v>0</v>
      </c>
      <c r="T90" s="80">
        <v>-55359</v>
      </c>
      <c r="U90" s="80">
        <v>-50216</v>
      </c>
      <c r="V90" s="80">
        <v>-100077</v>
      </c>
      <c r="W90" s="80">
        <v>0</v>
      </c>
      <c r="X90" s="80">
        <v>-3671</v>
      </c>
      <c r="Y90" s="80">
        <v>-626</v>
      </c>
      <c r="Z90" s="80">
        <v>0</v>
      </c>
      <c r="AA90" s="80">
        <v>0</v>
      </c>
      <c r="AB90" s="80">
        <v>-111009.39854000001</v>
      </c>
      <c r="AC90" s="80">
        <v>0</v>
      </c>
      <c r="AD90" s="80" t="s">
        <v>340</v>
      </c>
      <c r="AE90" s="80">
        <v>0</v>
      </c>
      <c r="AF90" s="81">
        <v>0</v>
      </c>
    </row>
    <row r="91" spans="1:32" ht="15" customHeight="1" x14ac:dyDescent="0.25">
      <c r="A91" s="7"/>
      <c r="B91" s="35" t="s">
        <v>215</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1"/>
    </row>
    <row r="92" spans="1:32" s="1" customFormat="1" ht="15" customHeight="1" x14ac:dyDescent="0.25">
      <c r="A92" s="7" t="s">
        <v>20</v>
      </c>
      <c r="B92" s="10" t="s">
        <v>253</v>
      </c>
      <c r="C92" s="75">
        <v>0</v>
      </c>
      <c r="D92" s="75">
        <v>0</v>
      </c>
      <c r="E92" s="75">
        <v>0</v>
      </c>
      <c r="F92" s="75">
        <v>0</v>
      </c>
      <c r="G92" s="75">
        <v>0</v>
      </c>
      <c r="H92" s="75">
        <v>0</v>
      </c>
      <c r="I92" s="75">
        <v>0</v>
      </c>
      <c r="J92" s="75">
        <v>0</v>
      </c>
      <c r="K92" s="75">
        <v>0</v>
      </c>
      <c r="L92" s="75">
        <v>0</v>
      </c>
      <c r="M92" s="75">
        <v>0</v>
      </c>
      <c r="N92" s="75">
        <v>0</v>
      </c>
      <c r="O92" s="75">
        <v>873</v>
      </c>
      <c r="P92" s="75">
        <v>0</v>
      </c>
      <c r="Q92" s="75">
        <v>51214</v>
      </c>
      <c r="R92" s="75">
        <v>0</v>
      </c>
      <c r="S92" s="75">
        <v>0</v>
      </c>
      <c r="T92" s="75">
        <v>0</v>
      </c>
      <c r="U92" s="75">
        <v>0</v>
      </c>
      <c r="V92" s="75">
        <v>3600</v>
      </c>
      <c r="W92" s="75">
        <v>0</v>
      </c>
      <c r="X92" s="75">
        <v>0</v>
      </c>
      <c r="Y92" s="75">
        <v>0</v>
      </c>
      <c r="Z92" s="75">
        <v>0</v>
      </c>
      <c r="AA92" s="75">
        <v>0</v>
      </c>
      <c r="AB92" s="75">
        <v>18660</v>
      </c>
      <c r="AC92" s="75">
        <v>0</v>
      </c>
      <c r="AD92" s="75">
        <v>0</v>
      </c>
      <c r="AE92" s="75">
        <v>0</v>
      </c>
      <c r="AF92" s="76">
        <v>0</v>
      </c>
    </row>
    <row r="93" spans="1:32" s="1" customFormat="1" ht="15" customHeight="1" x14ac:dyDescent="0.25">
      <c r="A93" s="7"/>
      <c r="B93" s="12" t="s">
        <v>254</v>
      </c>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6"/>
    </row>
    <row r="94" spans="1:32" ht="15" customHeight="1" x14ac:dyDescent="0.25">
      <c r="A94" s="7"/>
      <c r="B94" s="79" t="s">
        <v>255</v>
      </c>
      <c r="C94" s="80">
        <v>0</v>
      </c>
      <c r="D94" s="80">
        <v>0</v>
      </c>
      <c r="E94" s="80">
        <v>0</v>
      </c>
      <c r="F94" s="80">
        <v>0</v>
      </c>
      <c r="G94" s="80">
        <v>0</v>
      </c>
      <c r="H94" s="80">
        <v>0</v>
      </c>
      <c r="I94" s="80">
        <v>0</v>
      </c>
      <c r="J94" s="80">
        <v>0</v>
      </c>
      <c r="K94" s="80">
        <v>0</v>
      </c>
      <c r="L94" s="80">
        <v>0</v>
      </c>
      <c r="M94" s="80">
        <v>0</v>
      </c>
      <c r="N94" s="80">
        <v>0</v>
      </c>
      <c r="O94" s="80">
        <v>1004</v>
      </c>
      <c r="P94" s="80">
        <v>0</v>
      </c>
      <c r="Q94" s="80">
        <v>56460</v>
      </c>
      <c r="R94" s="80">
        <v>0</v>
      </c>
      <c r="S94" s="80">
        <v>0</v>
      </c>
      <c r="T94" s="80">
        <v>0</v>
      </c>
      <c r="U94" s="80">
        <v>0</v>
      </c>
      <c r="V94" s="80">
        <v>3600</v>
      </c>
      <c r="W94" s="80">
        <v>0</v>
      </c>
      <c r="X94" s="80">
        <v>0</v>
      </c>
      <c r="Y94" s="80">
        <v>0</v>
      </c>
      <c r="Z94" s="80">
        <v>0</v>
      </c>
      <c r="AA94" s="80">
        <v>0</v>
      </c>
      <c r="AB94" s="80">
        <v>18660</v>
      </c>
      <c r="AC94" s="80">
        <v>0</v>
      </c>
      <c r="AD94" s="80">
        <v>0</v>
      </c>
      <c r="AE94" s="80">
        <v>0</v>
      </c>
      <c r="AF94" s="81">
        <v>0</v>
      </c>
    </row>
    <row r="95" spans="1:32" ht="15" customHeight="1" x14ac:dyDescent="0.25">
      <c r="A95" s="7"/>
      <c r="B95" s="35" t="s">
        <v>251</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1"/>
    </row>
    <row r="96" spans="1:32" ht="15" customHeight="1" x14ac:dyDescent="0.25">
      <c r="A96" s="7"/>
      <c r="B96" s="79" t="s">
        <v>256</v>
      </c>
      <c r="C96" s="80">
        <v>0</v>
      </c>
      <c r="D96" s="80">
        <v>0</v>
      </c>
      <c r="E96" s="80">
        <v>0</v>
      </c>
      <c r="F96" s="80">
        <v>0</v>
      </c>
      <c r="G96" s="80">
        <v>0</v>
      </c>
      <c r="H96" s="80">
        <v>0</v>
      </c>
      <c r="I96" s="80">
        <v>0</v>
      </c>
      <c r="J96" s="80">
        <v>0</v>
      </c>
      <c r="K96" s="80">
        <v>0</v>
      </c>
      <c r="L96" s="80">
        <v>0</v>
      </c>
      <c r="M96" s="80">
        <v>0</v>
      </c>
      <c r="N96" s="80">
        <v>0</v>
      </c>
      <c r="O96" s="80">
        <v>-131</v>
      </c>
      <c r="P96" s="80">
        <v>0</v>
      </c>
      <c r="Q96" s="80">
        <v>-5246</v>
      </c>
      <c r="R96" s="80">
        <v>0</v>
      </c>
      <c r="S96" s="80">
        <v>0</v>
      </c>
      <c r="T96" s="80">
        <v>0</v>
      </c>
      <c r="U96" s="80">
        <v>0</v>
      </c>
      <c r="V96" s="80">
        <v>0</v>
      </c>
      <c r="W96" s="80">
        <v>0</v>
      </c>
      <c r="X96" s="80">
        <v>0</v>
      </c>
      <c r="Y96" s="80">
        <v>0</v>
      </c>
      <c r="Z96" s="80">
        <v>0</v>
      </c>
      <c r="AA96" s="80">
        <v>0</v>
      </c>
      <c r="AB96" s="80">
        <v>0</v>
      </c>
      <c r="AC96" s="80">
        <v>0</v>
      </c>
      <c r="AD96" s="80">
        <v>0</v>
      </c>
      <c r="AE96" s="80">
        <v>0</v>
      </c>
      <c r="AF96" s="81">
        <v>0</v>
      </c>
    </row>
    <row r="97" spans="1:32" ht="15" customHeight="1" x14ac:dyDescent="0.25">
      <c r="A97" s="7"/>
      <c r="B97" s="35" t="s">
        <v>257</v>
      </c>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1"/>
    </row>
    <row r="98" spans="1:32" s="1" customFormat="1" ht="15" customHeight="1" x14ac:dyDescent="0.25">
      <c r="A98" s="7" t="s">
        <v>21</v>
      </c>
      <c r="B98" s="10" t="s">
        <v>258</v>
      </c>
      <c r="C98" s="75">
        <v>11881</v>
      </c>
      <c r="D98" s="75">
        <v>70772</v>
      </c>
      <c r="E98" s="75">
        <v>1420</v>
      </c>
      <c r="F98" s="75">
        <v>1623</v>
      </c>
      <c r="G98" s="75">
        <v>264065</v>
      </c>
      <c r="H98" s="75">
        <v>2766</v>
      </c>
      <c r="I98" s="75">
        <v>5</v>
      </c>
      <c r="J98" s="75">
        <v>16189</v>
      </c>
      <c r="K98" s="75">
        <v>329417</v>
      </c>
      <c r="L98" s="75">
        <v>11834</v>
      </c>
      <c r="M98" s="75">
        <v>6261</v>
      </c>
      <c r="N98" s="75">
        <v>1488</v>
      </c>
      <c r="O98" s="75">
        <v>3953</v>
      </c>
      <c r="P98" s="75">
        <v>2601</v>
      </c>
      <c r="Q98" s="75">
        <v>38028</v>
      </c>
      <c r="R98" s="75">
        <v>9231</v>
      </c>
      <c r="S98" s="75">
        <v>8866</v>
      </c>
      <c r="T98" s="75">
        <v>260096</v>
      </c>
      <c r="U98" s="75">
        <v>49186</v>
      </c>
      <c r="V98" s="75">
        <v>431835</v>
      </c>
      <c r="W98" s="75">
        <v>11275</v>
      </c>
      <c r="X98" s="75">
        <v>0</v>
      </c>
      <c r="Y98" s="75">
        <v>44230</v>
      </c>
      <c r="Z98" s="75">
        <v>85324</v>
      </c>
      <c r="AA98" s="75">
        <v>7382.004530000002</v>
      </c>
      <c r="AB98" s="75">
        <v>293312.86634000024</v>
      </c>
      <c r="AC98" s="75">
        <v>1157</v>
      </c>
      <c r="AD98" s="75">
        <v>42126</v>
      </c>
      <c r="AE98" s="75">
        <v>2726</v>
      </c>
      <c r="AF98" s="76">
        <v>7112</v>
      </c>
    </row>
    <row r="99" spans="1:32" s="1" customFormat="1" ht="15" customHeight="1" x14ac:dyDescent="0.25">
      <c r="A99" s="7"/>
      <c r="B99" s="12" t="s">
        <v>259</v>
      </c>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6"/>
    </row>
    <row r="100" spans="1:32" ht="15" customHeight="1" x14ac:dyDescent="0.25">
      <c r="A100" s="7"/>
      <c r="B100" s="79" t="s">
        <v>260</v>
      </c>
      <c r="C100" s="85">
        <v>40169</v>
      </c>
      <c r="D100" s="85">
        <v>488457</v>
      </c>
      <c r="E100" s="85">
        <v>24678</v>
      </c>
      <c r="F100" s="85">
        <v>5245</v>
      </c>
      <c r="G100" s="85">
        <v>1068295</v>
      </c>
      <c r="H100" s="85">
        <v>3803</v>
      </c>
      <c r="I100" s="85">
        <v>4638</v>
      </c>
      <c r="J100" s="85">
        <v>26072</v>
      </c>
      <c r="K100" s="85">
        <v>1074199</v>
      </c>
      <c r="L100" s="85">
        <v>26835</v>
      </c>
      <c r="M100" s="85">
        <v>9948</v>
      </c>
      <c r="N100" s="85">
        <v>4800</v>
      </c>
      <c r="O100" s="85">
        <v>6422</v>
      </c>
      <c r="P100" s="85">
        <v>6079</v>
      </c>
      <c r="Q100" s="85">
        <v>125669</v>
      </c>
      <c r="R100" s="85">
        <v>16301</v>
      </c>
      <c r="S100" s="85">
        <v>8866</v>
      </c>
      <c r="T100" s="85">
        <v>465401</v>
      </c>
      <c r="U100" s="85">
        <v>216218</v>
      </c>
      <c r="V100" s="85">
        <v>1229480</v>
      </c>
      <c r="W100" s="85">
        <v>22820</v>
      </c>
      <c r="X100" s="85">
        <v>773</v>
      </c>
      <c r="Y100" s="85">
        <v>123637</v>
      </c>
      <c r="Z100" s="85">
        <v>179667</v>
      </c>
      <c r="AA100" s="85">
        <v>11112.627420000003</v>
      </c>
      <c r="AB100" s="85">
        <v>793514.65768000018</v>
      </c>
      <c r="AC100" s="85">
        <v>3465</v>
      </c>
      <c r="AD100" s="85">
        <v>138197</v>
      </c>
      <c r="AE100" s="85">
        <v>6122</v>
      </c>
      <c r="AF100" s="86">
        <v>10605</v>
      </c>
    </row>
    <row r="101" spans="1:32" ht="15" customHeight="1" x14ac:dyDescent="0.25">
      <c r="A101" s="7"/>
      <c r="B101" s="35" t="s">
        <v>251</v>
      </c>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6"/>
    </row>
    <row r="102" spans="1:32" ht="15" customHeight="1" x14ac:dyDescent="0.25">
      <c r="A102" s="7"/>
      <c r="B102" s="79" t="s">
        <v>261</v>
      </c>
      <c r="C102" s="85">
        <v>-28288</v>
      </c>
      <c r="D102" s="85">
        <v>-417685</v>
      </c>
      <c r="E102" s="85">
        <v>-23258</v>
      </c>
      <c r="F102" s="85">
        <v>-3622</v>
      </c>
      <c r="G102" s="85">
        <v>-804230</v>
      </c>
      <c r="H102" s="85">
        <v>-1037</v>
      </c>
      <c r="I102" s="85">
        <v>-4633</v>
      </c>
      <c r="J102" s="85">
        <v>-9883</v>
      </c>
      <c r="K102" s="85">
        <v>-744782</v>
      </c>
      <c r="L102" s="85">
        <v>-15001</v>
      </c>
      <c r="M102" s="85">
        <v>-3687</v>
      </c>
      <c r="N102" s="85">
        <v>-3312</v>
      </c>
      <c r="O102" s="85">
        <v>-2469</v>
      </c>
      <c r="P102" s="85">
        <v>-3478</v>
      </c>
      <c r="Q102" s="85">
        <v>-87641</v>
      </c>
      <c r="R102" s="85">
        <v>-7070</v>
      </c>
      <c r="S102" s="85">
        <v>0</v>
      </c>
      <c r="T102" s="85">
        <v>-205305</v>
      </c>
      <c r="U102" s="85">
        <v>-167032</v>
      </c>
      <c r="V102" s="85">
        <v>-797645</v>
      </c>
      <c r="W102" s="85">
        <v>-11545</v>
      </c>
      <c r="X102" s="85">
        <v>-773</v>
      </c>
      <c r="Y102" s="85">
        <v>-79407</v>
      </c>
      <c r="Z102" s="85">
        <v>-94343</v>
      </c>
      <c r="AA102" s="85">
        <v>-3730.6228900000001</v>
      </c>
      <c r="AB102" s="85">
        <v>-500201.79133999994</v>
      </c>
      <c r="AC102" s="85">
        <v>-2308</v>
      </c>
      <c r="AD102" s="85">
        <v>-96071</v>
      </c>
      <c r="AE102" s="85">
        <v>-3396</v>
      </c>
      <c r="AF102" s="86">
        <v>-3493</v>
      </c>
    </row>
    <row r="103" spans="1:32" ht="15" customHeight="1" x14ac:dyDescent="0.25">
      <c r="A103" s="7"/>
      <c r="B103" s="35" t="s">
        <v>257</v>
      </c>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6"/>
    </row>
    <row r="104" spans="1:32" s="1" customFormat="1" ht="15" customHeight="1" x14ac:dyDescent="0.25">
      <c r="A104" s="7" t="s">
        <v>22</v>
      </c>
      <c r="B104" s="10" t="s">
        <v>262</v>
      </c>
      <c r="C104" s="75">
        <v>327</v>
      </c>
      <c r="D104" s="75">
        <v>11715</v>
      </c>
      <c r="E104" s="75">
        <v>53</v>
      </c>
      <c r="F104" s="75">
        <v>304</v>
      </c>
      <c r="G104" s="75">
        <v>13100</v>
      </c>
      <c r="H104" s="75">
        <v>284</v>
      </c>
      <c r="I104" s="75">
        <v>0</v>
      </c>
      <c r="J104" s="75">
        <v>83</v>
      </c>
      <c r="K104" s="75">
        <v>105545</v>
      </c>
      <c r="L104" s="75">
        <v>12201</v>
      </c>
      <c r="M104" s="75">
        <v>1521</v>
      </c>
      <c r="N104" s="75">
        <v>4</v>
      </c>
      <c r="O104" s="75">
        <v>51</v>
      </c>
      <c r="P104" s="75">
        <v>411</v>
      </c>
      <c r="Q104" s="75">
        <v>17802</v>
      </c>
      <c r="R104" s="75">
        <v>2871</v>
      </c>
      <c r="S104" s="75">
        <v>278</v>
      </c>
      <c r="T104" s="75">
        <v>336</v>
      </c>
      <c r="U104" s="75">
        <v>113616</v>
      </c>
      <c r="V104" s="75">
        <v>101849</v>
      </c>
      <c r="W104" s="75">
        <v>3042</v>
      </c>
      <c r="X104" s="75">
        <v>0</v>
      </c>
      <c r="Y104" s="75">
        <v>14287</v>
      </c>
      <c r="Z104" s="75">
        <v>202</v>
      </c>
      <c r="AA104" s="75">
        <v>2988.3510200000001</v>
      </c>
      <c r="AB104" s="75">
        <v>59582.245259999996</v>
      </c>
      <c r="AC104" s="75">
        <v>126</v>
      </c>
      <c r="AD104" s="75">
        <v>91669</v>
      </c>
      <c r="AE104" s="75">
        <v>1</v>
      </c>
      <c r="AF104" s="76">
        <v>242</v>
      </c>
    </row>
    <row r="105" spans="1:32" s="1" customFormat="1" ht="15" customHeight="1" x14ac:dyDescent="0.25">
      <c r="A105" s="7"/>
      <c r="B105" s="12" t="s">
        <v>43</v>
      </c>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6"/>
    </row>
    <row r="106" spans="1:32" ht="15" customHeight="1" x14ac:dyDescent="0.25">
      <c r="A106" s="7"/>
      <c r="B106" s="79" t="s">
        <v>263</v>
      </c>
      <c r="C106" s="85">
        <v>2142</v>
      </c>
      <c r="D106" s="85">
        <v>90889</v>
      </c>
      <c r="E106" s="85">
        <v>3255</v>
      </c>
      <c r="F106" s="85">
        <v>2120</v>
      </c>
      <c r="G106" s="85">
        <v>22729</v>
      </c>
      <c r="H106" s="85">
        <v>873</v>
      </c>
      <c r="I106" s="85">
        <v>0</v>
      </c>
      <c r="J106" s="85">
        <v>7470</v>
      </c>
      <c r="K106" s="85">
        <v>667456</v>
      </c>
      <c r="L106" s="85">
        <v>24405</v>
      </c>
      <c r="M106" s="85">
        <v>5851</v>
      </c>
      <c r="N106" s="85">
        <v>11105</v>
      </c>
      <c r="O106" s="85">
        <v>91</v>
      </c>
      <c r="P106" s="85">
        <v>1832</v>
      </c>
      <c r="Q106" s="85">
        <v>63617</v>
      </c>
      <c r="R106" s="85">
        <v>8057</v>
      </c>
      <c r="S106" s="85">
        <v>278</v>
      </c>
      <c r="T106" s="85">
        <v>14976</v>
      </c>
      <c r="U106" s="85">
        <v>156857</v>
      </c>
      <c r="V106" s="85">
        <v>622432</v>
      </c>
      <c r="W106" s="85">
        <v>7642</v>
      </c>
      <c r="X106" s="85">
        <v>206</v>
      </c>
      <c r="Y106" s="85">
        <v>19725</v>
      </c>
      <c r="Z106" s="85">
        <v>20794</v>
      </c>
      <c r="AA106" s="85">
        <v>8118.3431300000002</v>
      </c>
      <c r="AB106" s="85">
        <v>354338.40749000001</v>
      </c>
      <c r="AC106" s="85">
        <v>335</v>
      </c>
      <c r="AD106" s="85">
        <v>147313</v>
      </c>
      <c r="AE106" s="85">
        <v>1050</v>
      </c>
      <c r="AF106" s="86">
        <v>909</v>
      </c>
    </row>
    <row r="107" spans="1:32" ht="15" customHeight="1" x14ac:dyDescent="0.25">
      <c r="A107" s="7"/>
      <c r="B107" s="35" t="s">
        <v>251</v>
      </c>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6"/>
    </row>
    <row r="108" spans="1:32" ht="15" customHeight="1" x14ac:dyDescent="0.25">
      <c r="A108" s="7"/>
      <c r="B108" s="79" t="s">
        <v>264</v>
      </c>
      <c r="C108" s="85">
        <v>-1815</v>
      </c>
      <c r="D108" s="85">
        <v>-79174</v>
      </c>
      <c r="E108" s="85">
        <v>-3202</v>
      </c>
      <c r="F108" s="85">
        <v>-1816</v>
      </c>
      <c r="G108" s="85">
        <v>-9629</v>
      </c>
      <c r="H108" s="85">
        <v>-589</v>
      </c>
      <c r="I108" s="85">
        <v>0</v>
      </c>
      <c r="J108" s="85">
        <v>-7387</v>
      </c>
      <c r="K108" s="85">
        <v>-561911</v>
      </c>
      <c r="L108" s="85">
        <v>-12204</v>
      </c>
      <c r="M108" s="85">
        <v>-4330</v>
      </c>
      <c r="N108" s="85">
        <v>-11101</v>
      </c>
      <c r="O108" s="85">
        <v>-40</v>
      </c>
      <c r="P108" s="85">
        <v>-1421</v>
      </c>
      <c r="Q108" s="85">
        <v>-45815</v>
      </c>
      <c r="R108" s="85">
        <v>-5186</v>
      </c>
      <c r="S108" s="85">
        <v>0</v>
      </c>
      <c r="T108" s="85">
        <v>-14640</v>
      </c>
      <c r="U108" s="85">
        <v>-43241</v>
      </c>
      <c r="V108" s="85">
        <v>-520583</v>
      </c>
      <c r="W108" s="85">
        <v>-4600</v>
      </c>
      <c r="X108" s="85">
        <v>-206</v>
      </c>
      <c r="Y108" s="85">
        <v>-5438</v>
      </c>
      <c r="Z108" s="85">
        <v>-20592</v>
      </c>
      <c r="AA108" s="85">
        <v>-5129.9921100000001</v>
      </c>
      <c r="AB108" s="85">
        <v>-294756.16223000002</v>
      </c>
      <c r="AC108" s="85">
        <v>-209</v>
      </c>
      <c r="AD108" s="85">
        <v>-55644</v>
      </c>
      <c r="AE108" s="85">
        <v>-1049</v>
      </c>
      <c r="AF108" s="86">
        <v>-667</v>
      </c>
    </row>
    <row r="109" spans="1:32" ht="15" customHeight="1" x14ac:dyDescent="0.25">
      <c r="A109" s="7"/>
      <c r="B109" s="35" t="s">
        <v>257</v>
      </c>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6"/>
    </row>
    <row r="110" spans="1:32" s="1" customFormat="1" ht="15" customHeight="1" x14ac:dyDescent="0.25">
      <c r="A110" s="7" t="s">
        <v>23</v>
      </c>
      <c r="B110" s="10" t="s">
        <v>265</v>
      </c>
      <c r="C110" s="75">
        <v>0</v>
      </c>
      <c r="D110" s="75">
        <v>501436</v>
      </c>
      <c r="E110" s="75">
        <v>2697</v>
      </c>
      <c r="F110" s="75">
        <v>314</v>
      </c>
      <c r="G110" s="75">
        <v>3776956</v>
      </c>
      <c r="H110" s="75">
        <v>1257</v>
      </c>
      <c r="I110" s="75">
        <v>175</v>
      </c>
      <c r="J110" s="75">
        <v>5295</v>
      </c>
      <c r="K110" s="75">
        <v>2095581</v>
      </c>
      <c r="L110" s="75">
        <v>4481</v>
      </c>
      <c r="M110" s="75">
        <v>0</v>
      </c>
      <c r="N110" s="75">
        <v>0</v>
      </c>
      <c r="O110" s="75">
        <v>187504</v>
      </c>
      <c r="P110" s="75">
        <v>250</v>
      </c>
      <c r="Q110" s="75">
        <v>628343</v>
      </c>
      <c r="R110" s="75">
        <v>9983</v>
      </c>
      <c r="S110" s="75">
        <v>7253</v>
      </c>
      <c r="T110" s="75">
        <v>72719</v>
      </c>
      <c r="U110" s="75">
        <v>390547</v>
      </c>
      <c r="V110" s="75">
        <v>3745713</v>
      </c>
      <c r="W110" s="75">
        <v>53226</v>
      </c>
      <c r="X110" s="75">
        <v>0</v>
      </c>
      <c r="Y110" s="75">
        <v>19687</v>
      </c>
      <c r="Z110" s="75">
        <v>0</v>
      </c>
      <c r="AA110" s="75">
        <v>0</v>
      </c>
      <c r="AB110" s="75">
        <v>606537.6237</v>
      </c>
      <c r="AC110" s="75">
        <v>0</v>
      </c>
      <c r="AD110" s="75">
        <v>5666</v>
      </c>
      <c r="AE110" s="75">
        <v>5768</v>
      </c>
      <c r="AF110" s="76">
        <v>0</v>
      </c>
    </row>
    <row r="111" spans="1:32" s="1" customFormat="1" ht="15" customHeight="1" x14ac:dyDescent="0.25">
      <c r="A111" s="7"/>
      <c r="B111" s="12" t="s">
        <v>266</v>
      </c>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6"/>
    </row>
    <row r="112" spans="1:32" ht="15" customHeight="1" x14ac:dyDescent="0.25">
      <c r="A112" s="7"/>
      <c r="B112" s="79" t="s">
        <v>267</v>
      </c>
      <c r="C112" s="85">
        <v>0</v>
      </c>
      <c r="D112" s="85">
        <v>501436</v>
      </c>
      <c r="E112" s="85">
        <v>2697</v>
      </c>
      <c r="F112" s="85">
        <v>914</v>
      </c>
      <c r="G112" s="85">
        <v>6612273</v>
      </c>
      <c r="H112" s="85">
        <v>1286</v>
      </c>
      <c r="I112" s="85">
        <v>175</v>
      </c>
      <c r="J112" s="85">
        <v>5712</v>
      </c>
      <c r="K112" s="85">
        <v>2494468</v>
      </c>
      <c r="L112" s="85">
        <v>13938</v>
      </c>
      <c r="M112" s="85">
        <v>0</v>
      </c>
      <c r="N112" s="85">
        <v>0</v>
      </c>
      <c r="O112" s="85">
        <v>187504</v>
      </c>
      <c r="P112" s="85">
        <v>250</v>
      </c>
      <c r="Q112" s="85">
        <v>840864</v>
      </c>
      <c r="R112" s="85">
        <v>10773</v>
      </c>
      <c r="S112" s="85">
        <v>7253</v>
      </c>
      <c r="T112" s="85">
        <v>89103</v>
      </c>
      <c r="U112" s="85">
        <v>390547</v>
      </c>
      <c r="V112" s="85">
        <v>4079692</v>
      </c>
      <c r="W112" s="85">
        <v>53226</v>
      </c>
      <c r="X112" s="85">
        <v>0</v>
      </c>
      <c r="Y112" s="85">
        <v>29783</v>
      </c>
      <c r="Z112" s="85">
        <v>0</v>
      </c>
      <c r="AA112" s="85">
        <v>0</v>
      </c>
      <c r="AB112" s="85">
        <v>606537.6237</v>
      </c>
      <c r="AC112" s="85">
        <v>0</v>
      </c>
      <c r="AD112" s="85" t="s">
        <v>340</v>
      </c>
      <c r="AE112" s="85">
        <v>5768</v>
      </c>
      <c r="AF112" s="86">
        <v>0</v>
      </c>
    </row>
    <row r="113" spans="1:32" ht="15" customHeight="1" x14ac:dyDescent="0.25">
      <c r="A113" s="7"/>
      <c r="B113" s="35" t="s">
        <v>251</v>
      </c>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6"/>
    </row>
    <row r="114" spans="1:32" ht="15" customHeight="1" x14ac:dyDescent="0.25">
      <c r="A114" s="7"/>
      <c r="B114" s="79" t="s">
        <v>268</v>
      </c>
      <c r="C114" s="85">
        <v>0</v>
      </c>
      <c r="D114" s="85">
        <v>0</v>
      </c>
      <c r="E114" s="85">
        <v>0</v>
      </c>
      <c r="F114" s="85">
        <v>-600</v>
      </c>
      <c r="G114" s="85">
        <v>-2835317</v>
      </c>
      <c r="H114" s="85">
        <v>-29</v>
      </c>
      <c r="I114" s="85">
        <v>0</v>
      </c>
      <c r="J114" s="85">
        <v>-417</v>
      </c>
      <c r="K114" s="85">
        <v>-398887</v>
      </c>
      <c r="L114" s="85">
        <v>-9457</v>
      </c>
      <c r="M114" s="85">
        <v>0</v>
      </c>
      <c r="N114" s="85">
        <v>0</v>
      </c>
      <c r="O114" s="85">
        <v>0</v>
      </c>
      <c r="P114" s="85">
        <v>0</v>
      </c>
      <c r="Q114" s="85">
        <v>-212521</v>
      </c>
      <c r="R114" s="85">
        <v>-790</v>
      </c>
      <c r="S114" s="85">
        <v>0</v>
      </c>
      <c r="T114" s="85">
        <v>-16384</v>
      </c>
      <c r="U114" s="85">
        <v>0</v>
      </c>
      <c r="V114" s="85">
        <v>-333979</v>
      </c>
      <c r="W114" s="85">
        <v>0</v>
      </c>
      <c r="X114" s="85">
        <v>0</v>
      </c>
      <c r="Y114" s="85">
        <v>-10096</v>
      </c>
      <c r="Z114" s="85">
        <v>0</v>
      </c>
      <c r="AA114" s="85">
        <v>0</v>
      </c>
      <c r="AB114" s="85">
        <v>0</v>
      </c>
      <c r="AC114" s="85">
        <v>0</v>
      </c>
      <c r="AD114" s="85" t="s">
        <v>340</v>
      </c>
      <c r="AE114" s="85">
        <v>0</v>
      </c>
      <c r="AF114" s="86">
        <v>0</v>
      </c>
    </row>
    <row r="115" spans="1:32" ht="15" customHeight="1" x14ac:dyDescent="0.25">
      <c r="A115" s="7"/>
      <c r="B115" s="35" t="s">
        <v>215</v>
      </c>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6"/>
    </row>
    <row r="116" spans="1:32" s="1" customFormat="1" ht="15" customHeight="1" x14ac:dyDescent="0.25">
      <c r="A116" s="7" t="s">
        <v>24</v>
      </c>
      <c r="B116" s="10" t="s">
        <v>269</v>
      </c>
      <c r="C116" s="75">
        <v>657</v>
      </c>
      <c r="D116" s="75">
        <v>4539</v>
      </c>
      <c r="E116" s="75">
        <v>240</v>
      </c>
      <c r="F116" s="75">
        <v>0</v>
      </c>
      <c r="G116" s="75">
        <v>9723</v>
      </c>
      <c r="H116" s="75">
        <v>68</v>
      </c>
      <c r="I116" s="75">
        <v>14415</v>
      </c>
      <c r="J116" s="75">
        <v>227</v>
      </c>
      <c r="K116" s="75">
        <v>1552</v>
      </c>
      <c r="L116" s="75">
        <v>631</v>
      </c>
      <c r="M116" s="75">
        <v>0</v>
      </c>
      <c r="N116" s="75">
        <v>0</v>
      </c>
      <c r="O116" s="75">
        <v>37</v>
      </c>
      <c r="P116" s="75">
        <v>0</v>
      </c>
      <c r="Q116" s="75">
        <v>1406</v>
      </c>
      <c r="R116" s="75">
        <v>1141</v>
      </c>
      <c r="S116" s="75">
        <v>0</v>
      </c>
      <c r="T116" s="75">
        <v>4242</v>
      </c>
      <c r="U116" s="75">
        <v>10</v>
      </c>
      <c r="V116" s="75">
        <v>57283</v>
      </c>
      <c r="W116" s="75">
        <v>0</v>
      </c>
      <c r="X116" s="75">
        <v>2</v>
      </c>
      <c r="Y116" s="75">
        <v>1386</v>
      </c>
      <c r="Z116" s="75">
        <v>3053</v>
      </c>
      <c r="AA116" s="75">
        <v>246.48230000000001</v>
      </c>
      <c r="AB116" s="75">
        <v>17859.488550000002</v>
      </c>
      <c r="AC116" s="75">
        <v>0</v>
      </c>
      <c r="AD116" s="75">
        <v>4866</v>
      </c>
      <c r="AE116" s="75">
        <v>1668</v>
      </c>
      <c r="AF116" s="76">
        <v>0</v>
      </c>
    </row>
    <row r="117" spans="1:32" s="1" customFormat="1" ht="15" customHeight="1" x14ac:dyDescent="0.25">
      <c r="A117" s="7"/>
      <c r="B117" s="12" t="s">
        <v>270</v>
      </c>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6"/>
    </row>
    <row r="118" spans="1:32" s="1" customFormat="1" ht="15" customHeight="1" x14ac:dyDescent="0.25">
      <c r="A118" s="7" t="s">
        <v>25</v>
      </c>
      <c r="B118" s="10" t="s">
        <v>271</v>
      </c>
      <c r="C118" s="75">
        <v>2320</v>
      </c>
      <c r="D118" s="75">
        <v>505033</v>
      </c>
      <c r="E118" s="75">
        <v>1406</v>
      </c>
      <c r="F118" s="75">
        <v>290</v>
      </c>
      <c r="G118" s="75">
        <v>2063329</v>
      </c>
      <c r="H118" s="75">
        <v>3605</v>
      </c>
      <c r="I118" s="75">
        <v>100025</v>
      </c>
      <c r="J118" s="75">
        <v>11600</v>
      </c>
      <c r="K118" s="75">
        <v>971608</v>
      </c>
      <c r="L118" s="75">
        <v>45963</v>
      </c>
      <c r="M118" s="75">
        <v>3788</v>
      </c>
      <c r="N118" s="75">
        <v>467</v>
      </c>
      <c r="O118" s="75">
        <v>18884</v>
      </c>
      <c r="P118" s="75">
        <v>10384</v>
      </c>
      <c r="Q118" s="75">
        <v>169945</v>
      </c>
      <c r="R118" s="75">
        <v>8213</v>
      </c>
      <c r="S118" s="75">
        <v>1632</v>
      </c>
      <c r="T118" s="75">
        <v>141334</v>
      </c>
      <c r="U118" s="75">
        <v>281248</v>
      </c>
      <c r="V118" s="75">
        <v>1267780</v>
      </c>
      <c r="W118" s="75">
        <v>33884</v>
      </c>
      <c r="X118" s="75">
        <v>4973</v>
      </c>
      <c r="Y118" s="75">
        <v>44326</v>
      </c>
      <c r="Z118" s="75">
        <v>72160</v>
      </c>
      <c r="AA118" s="75">
        <v>5686.7397700000001</v>
      </c>
      <c r="AB118" s="75">
        <v>579324.94385000004</v>
      </c>
      <c r="AC118" s="75">
        <v>345</v>
      </c>
      <c r="AD118" s="75">
        <v>115762</v>
      </c>
      <c r="AE118" s="75">
        <v>7176</v>
      </c>
      <c r="AF118" s="76">
        <v>285</v>
      </c>
    </row>
    <row r="119" spans="1:32" s="1" customFormat="1" ht="15" customHeight="1" x14ac:dyDescent="0.25">
      <c r="A119" s="7"/>
      <c r="B119" s="12" t="s">
        <v>272</v>
      </c>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6"/>
    </row>
    <row r="120" spans="1:32" s="1" customFormat="1" ht="15" customHeight="1" x14ac:dyDescent="0.25">
      <c r="A120" s="7" t="s">
        <v>26</v>
      </c>
      <c r="B120" s="10" t="s">
        <v>273</v>
      </c>
      <c r="C120" s="75">
        <v>81603</v>
      </c>
      <c r="D120" s="75">
        <v>727249</v>
      </c>
      <c r="E120" s="75">
        <v>20177</v>
      </c>
      <c r="F120" s="75">
        <v>12498</v>
      </c>
      <c r="G120" s="75">
        <v>3028092</v>
      </c>
      <c r="H120" s="75">
        <v>7419</v>
      </c>
      <c r="I120" s="75">
        <v>4722</v>
      </c>
      <c r="J120" s="75">
        <v>17079</v>
      </c>
      <c r="K120" s="75">
        <v>2770945</v>
      </c>
      <c r="L120" s="75">
        <v>915665</v>
      </c>
      <c r="M120" s="75">
        <v>6018</v>
      </c>
      <c r="N120" s="75">
        <v>2497</v>
      </c>
      <c r="O120" s="75">
        <v>75400</v>
      </c>
      <c r="P120" s="75">
        <v>18947</v>
      </c>
      <c r="Q120" s="75">
        <v>851171</v>
      </c>
      <c r="R120" s="75">
        <v>37429</v>
      </c>
      <c r="S120" s="75">
        <v>15561</v>
      </c>
      <c r="T120" s="75">
        <v>149780</v>
      </c>
      <c r="U120" s="75">
        <v>196855</v>
      </c>
      <c r="V120" s="75">
        <v>2755815</v>
      </c>
      <c r="W120" s="75">
        <v>96672</v>
      </c>
      <c r="X120" s="75">
        <v>728</v>
      </c>
      <c r="Y120" s="75">
        <v>83823</v>
      </c>
      <c r="Z120" s="75">
        <v>561518</v>
      </c>
      <c r="AA120" s="75">
        <v>48833.032059999983</v>
      </c>
      <c r="AB120" s="75">
        <v>246025.69547000004</v>
      </c>
      <c r="AC120" s="75">
        <v>11226</v>
      </c>
      <c r="AD120" s="75">
        <v>86856</v>
      </c>
      <c r="AE120" s="75">
        <v>110044</v>
      </c>
      <c r="AF120" s="76">
        <v>4519</v>
      </c>
    </row>
    <row r="121" spans="1:32" s="1" customFormat="1" ht="15" customHeight="1" x14ac:dyDescent="0.25">
      <c r="A121" s="7"/>
      <c r="B121" s="12" t="s">
        <v>44</v>
      </c>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6"/>
    </row>
    <row r="122" spans="1:32" ht="15" customHeight="1" x14ac:dyDescent="0.25">
      <c r="A122" s="7"/>
      <c r="B122" s="79" t="s">
        <v>274</v>
      </c>
      <c r="C122" s="85">
        <v>81849</v>
      </c>
      <c r="D122" s="85">
        <v>835781</v>
      </c>
      <c r="E122" s="85">
        <v>20437</v>
      </c>
      <c r="F122" s="85">
        <v>12498</v>
      </c>
      <c r="G122" s="85">
        <v>3202199</v>
      </c>
      <c r="H122" s="85">
        <v>7419</v>
      </c>
      <c r="I122" s="85">
        <v>4722</v>
      </c>
      <c r="J122" s="85">
        <v>17102</v>
      </c>
      <c r="K122" s="85">
        <v>2884387</v>
      </c>
      <c r="L122" s="85">
        <v>915665</v>
      </c>
      <c r="M122" s="85">
        <v>6018</v>
      </c>
      <c r="N122" s="85">
        <v>2497</v>
      </c>
      <c r="O122" s="85">
        <v>77176</v>
      </c>
      <c r="P122" s="85">
        <v>20384</v>
      </c>
      <c r="Q122" s="85">
        <v>874998</v>
      </c>
      <c r="R122" s="85">
        <v>37525</v>
      </c>
      <c r="S122" s="85">
        <v>17204</v>
      </c>
      <c r="T122" s="85">
        <v>166069</v>
      </c>
      <c r="U122" s="85">
        <v>199941</v>
      </c>
      <c r="V122" s="85">
        <v>2977162</v>
      </c>
      <c r="W122" s="85">
        <v>96672</v>
      </c>
      <c r="X122" s="85">
        <v>1121</v>
      </c>
      <c r="Y122" s="85">
        <v>101700</v>
      </c>
      <c r="Z122" s="85">
        <v>616050</v>
      </c>
      <c r="AA122" s="85">
        <v>54742.291219999985</v>
      </c>
      <c r="AB122" s="85">
        <v>269346.97147000005</v>
      </c>
      <c r="AC122" s="85">
        <v>11226</v>
      </c>
      <c r="AD122" s="85" t="s">
        <v>340</v>
      </c>
      <c r="AE122" s="85">
        <v>110044</v>
      </c>
      <c r="AF122" s="86">
        <v>4519</v>
      </c>
    </row>
    <row r="123" spans="1:32" ht="15" customHeight="1" x14ac:dyDescent="0.25">
      <c r="A123" s="7"/>
      <c r="B123" s="35" t="s">
        <v>251</v>
      </c>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6"/>
    </row>
    <row r="124" spans="1:32" ht="15" customHeight="1" x14ac:dyDescent="0.25">
      <c r="A124" s="7"/>
      <c r="B124" s="79" t="s">
        <v>275</v>
      </c>
      <c r="C124" s="85">
        <v>-246</v>
      </c>
      <c r="D124" s="85">
        <v>-108532</v>
      </c>
      <c r="E124" s="85">
        <v>-260</v>
      </c>
      <c r="F124" s="85">
        <v>0</v>
      </c>
      <c r="G124" s="85">
        <v>-174107</v>
      </c>
      <c r="H124" s="85">
        <v>0</v>
      </c>
      <c r="I124" s="85">
        <v>0</v>
      </c>
      <c r="J124" s="85">
        <v>-23</v>
      </c>
      <c r="K124" s="85">
        <v>-113442</v>
      </c>
      <c r="L124" s="85">
        <v>0</v>
      </c>
      <c r="M124" s="85">
        <v>0</v>
      </c>
      <c r="N124" s="85">
        <v>0</v>
      </c>
      <c r="O124" s="85">
        <v>-1776</v>
      </c>
      <c r="P124" s="85">
        <v>-1437</v>
      </c>
      <c r="Q124" s="85">
        <v>-23827</v>
      </c>
      <c r="R124" s="85">
        <v>-96</v>
      </c>
      <c r="S124" s="85">
        <v>-1643</v>
      </c>
      <c r="T124" s="85">
        <v>-16289</v>
      </c>
      <c r="U124" s="85">
        <v>-3086</v>
      </c>
      <c r="V124" s="85">
        <v>-221347</v>
      </c>
      <c r="W124" s="85">
        <v>0</v>
      </c>
      <c r="X124" s="85">
        <v>-393</v>
      </c>
      <c r="Y124" s="85">
        <v>-17877</v>
      </c>
      <c r="Z124" s="85">
        <v>-54532</v>
      </c>
      <c r="AA124" s="85">
        <v>-5909.2591599999996</v>
      </c>
      <c r="AB124" s="85">
        <v>-23321.276000000002</v>
      </c>
      <c r="AC124" s="85">
        <v>0</v>
      </c>
      <c r="AD124" s="85" t="s">
        <v>340</v>
      </c>
      <c r="AE124" s="85">
        <v>0</v>
      </c>
      <c r="AF124" s="86">
        <v>0</v>
      </c>
    </row>
    <row r="125" spans="1:32" ht="15" customHeight="1" x14ac:dyDescent="0.25">
      <c r="A125" s="7"/>
      <c r="B125" s="35" t="s">
        <v>215</v>
      </c>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6"/>
    </row>
    <row r="126" spans="1:32" ht="15" customHeight="1" x14ac:dyDescent="0.25">
      <c r="A126" s="89"/>
      <c r="B126" s="110" t="s">
        <v>276</v>
      </c>
      <c r="C126" s="90">
        <v>4993968</v>
      </c>
      <c r="D126" s="90">
        <v>42425472</v>
      </c>
      <c r="E126" s="90">
        <v>1868733</v>
      </c>
      <c r="F126" s="90">
        <v>234030</v>
      </c>
      <c r="G126" s="90">
        <v>78973636</v>
      </c>
      <c r="H126" s="90">
        <v>594470</v>
      </c>
      <c r="I126" s="90">
        <v>7007407</v>
      </c>
      <c r="J126" s="90">
        <v>1243408</v>
      </c>
      <c r="K126" s="90">
        <v>67431715</v>
      </c>
      <c r="L126" s="90">
        <v>3361293</v>
      </c>
      <c r="M126" s="90">
        <v>458613</v>
      </c>
      <c r="N126" s="90">
        <v>349875</v>
      </c>
      <c r="O126" s="90">
        <v>1930351</v>
      </c>
      <c r="P126" s="90">
        <v>609313</v>
      </c>
      <c r="Q126" s="90">
        <v>15889745</v>
      </c>
      <c r="R126" s="90">
        <v>720982</v>
      </c>
      <c r="S126" s="90">
        <v>602711</v>
      </c>
      <c r="T126" s="90">
        <v>13216400</v>
      </c>
      <c r="U126" s="90">
        <v>24014465</v>
      </c>
      <c r="V126" s="90">
        <v>96659804</v>
      </c>
      <c r="W126" s="90">
        <v>2221551</v>
      </c>
      <c r="X126" s="90">
        <v>176311</v>
      </c>
      <c r="Y126" s="90">
        <v>5925559</v>
      </c>
      <c r="Z126" s="90">
        <v>9581037</v>
      </c>
      <c r="AA126" s="90">
        <v>1675288.28152</v>
      </c>
      <c r="AB126" s="90">
        <v>39149447.415970005</v>
      </c>
      <c r="AC126" s="90">
        <v>778375</v>
      </c>
      <c r="AD126" s="90">
        <v>25823396</v>
      </c>
      <c r="AE126" s="90">
        <v>1474867</v>
      </c>
      <c r="AF126" s="90">
        <v>12159</v>
      </c>
    </row>
    <row r="127" spans="1:32" ht="15" customHeight="1" x14ac:dyDescent="0.25">
      <c r="A127" s="93"/>
      <c r="B127" s="111" t="s">
        <v>45</v>
      </c>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6"/>
    </row>
    <row r="128" spans="1:32" s="1" customFormat="1" ht="15" customHeight="1" x14ac:dyDescent="0.25">
      <c r="A128" s="7" t="s">
        <v>9</v>
      </c>
      <c r="B128" s="10" t="s">
        <v>277</v>
      </c>
      <c r="C128" s="75">
        <v>386252</v>
      </c>
      <c r="D128" s="75">
        <v>4132763</v>
      </c>
      <c r="E128" s="75">
        <v>0</v>
      </c>
      <c r="F128" s="75">
        <v>75830</v>
      </c>
      <c r="G128" s="75">
        <v>12100330</v>
      </c>
      <c r="H128" s="75">
        <v>0</v>
      </c>
      <c r="I128" s="75">
        <v>0</v>
      </c>
      <c r="J128" s="75">
        <v>99238</v>
      </c>
      <c r="K128" s="75">
        <v>9254714</v>
      </c>
      <c r="L128" s="75">
        <v>351743</v>
      </c>
      <c r="M128" s="75">
        <v>0</v>
      </c>
      <c r="N128" s="75">
        <v>0</v>
      </c>
      <c r="O128" s="75">
        <v>404574</v>
      </c>
      <c r="P128" s="75">
        <v>186305</v>
      </c>
      <c r="Q128" s="75">
        <v>3386714</v>
      </c>
      <c r="R128" s="75">
        <v>132054</v>
      </c>
      <c r="S128" s="75">
        <v>44842</v>
      </c>
      <c r="T128" s="75">
        <v>1660785</v>
      </c>
      <c r="U128" s="75">
        <v>1854813</v>
      </c>
      <c r="V128" s="75">
        <v>4865656</v>
      </c>
      <c r="W128" s="75">
        <v>451932</v>
      </c>
      <c r="X128" s="75">
        <v>0</v>
      </c>
      <c r="Y128" s="75">
        <v>353733</v>
      </c>
      <c r="Z128" s="75">
        <v>1609046</v>
      </c>
      <c r="AA128" s="75">
        <v>307323.95832999999</v>
      </c>
      <c r="AB128" s="75">
        <v>6346572.1346200006</v>
      </c>
      <c r="AC128" s="75">
        <v>0</v>
      </c>
      <c r="AD128" s="75">
        <v>1516031</v>
      </c>
      <c r="AE128" s="75">
        <v>0</v>
      </c>
      <c r="AF128" s="76">
        <v>0</v>
      </c>
    </row>
    <row r="129" spans="1:32" s="1" customFormat="1" ht="15" customHeight="1" x14ac:dyDescent="0.25">
      <c r="A129" s="7"/>
      <c r="B129" s="12" t="s">
        <v>278</v>
      </c>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6"/>
    </row>
    <row r="130" spans="1:32" s="1" customFormat="1" ht="15" customHeight="1" x14ac:dyDescent="0.25">
      <c r="A130" s="7" t="s">
        <v>10</v>
      </c>
      <c r="B130" s="10" t="s">
        <v>3</v>
      </c>
      <c r="C130" s="75">
        <v>12</v>
      </c>
      <c r="D130" s="75">
        <v>260643</v>
      </c>
      <c r="E130" s="75">
        <v>19324</v>
      </c>
      <c r="F130" s="75">
        <v>43</v>
      </c>
      <c r="G130" s="75">
        <v>894033</v>
      </c>
      <c r="H130" s="75">
        <v>0</v>
      </c>
      <c r="I130" s="75">
        <v>15</v>
      </c>
      <c r="J130" s="75">
        <v>534</v>
      </c>
      <c r="K130" s="75">
        <v>1248467</v>
      </c>
      <c r="L130" s="75">
        <v>505165</v>
      </c>
      <c r="M130" s="75">
        <v>0</v>
      </c>
      <c r="N130" s="75">
        <v>19</v>
      </c>
      <c r="O130" s="75">
        <v>106203</v>
      </c>
      <c r="P130" s="75">
        <v>110</v>
      </c>
      <c r="Q130" s="75">
        <v>11883</v>
      </c>
      <c r="R130" s="75">
        <v>59061</v>
      </c>
      <c r="S130" s="75">
        <v>307</v>
      </c>
      <c r="T130" s="75">
        <v>267</v>
      </c>
      <c r="U130" s="75">
        <v>1246</v>
      </c>
      <c r="V130" s="75">
        <v>1825606</v>
      </c>
      <c r="W130" s="75">
        <v>725450</v>
      </c>
      <c r="X130" s="75">
        <v>0</v>
      </c>
      <c r="Y130" s="75">
        <v>67227</v>
      </c>
      <c r="Z130" s="75">
        <v>32296</v>
      </c>
      <c r="AA130" s="75">
        <v>0</v>
      </c>
      <c r="AB130" s="75">
        <v>1843980.5903500002</v>
      </c>
      <c r="AC130" s="75">
        <v>0</v>
      </c>
      <c r="AD130" s="75">
        <v>3044</v>
      </c>
      <c r="AE130" s="75">
        <v>0</v>
      </c>
      <c r="AF130" s="76">
        <v>0</v>
      </c>
    </row>
    <row r="131" spans="1:32" s="1" customFormat="1" ht="15" customHeight="1" x14ac:dyDescent="0.25">
      <c r="A131" s="7"/>
      <c r="B131" s="12" t="s">
        <v>46</v>
      </c>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6"/>
    </row>
    <row r="132" spans="1:32" s="1" customFormat="1" ht="15" customHeight="1" x14ac:dyDescent="0.25">
      <c r="A132" s="7" t="s">
        <v>11</v>
      </c>
      <c r="B132" s="10" t="s">
        <v>279</v>
      </c>
      <c r="C132" s="75">
        <v>0</v>
      </c>
      <c r="D132" s="75">
        <v>0</v>
      </c>
      <c r="E132" s="75">
        <v>0</v>
      </c>
      <c r="F132" s="75">
        <v>0</v>
      </c>
      <c r="G132" s="75">
        <v>719801</v>
      </c>
      <c r="H132" s="75">
        <v>0</v>
      </c>
      <c r="I132" s="75">
        <v>0</v>
      </c>
      <c r="J132" s="75">
        <v>0</v>
      </c>
      <c r="K132" s="75">
        <v>0</v>
      </c>
      <c r="L132" s="75">
        <v>0</v>
      </c>
      <c r="M132" s="75">
        <v>0</v>
      </c>
      <c r="N132" s="75">
        <v>0</v>
      </c>
      <c r="O132" s="75">
        <v>0</v>
      </c>
      <c r="P132" s="75">
        <v>0</v>
      </c>
      <c r="Q132" s="75">
        <v>0</v>
      </c>
      <c r="R132" s="75">
        <v>0</v>
      </c>
      <c r="S132" s="75">
        <v>0</v>
      </c>
      <c r="T132" s="75">
        <v>0</v>
      </c>
      <c r="U132" s="75">
        <v>66196</v>
      </c>
      <c r="V132" s="75">
        <v>0</v>
      </c>
      <c r="W132" s="75">
        <v>0</v>
      </c>
      <c r="X132" s="75">
        <v>0</v>
      </c>
      <c r="Y132" s="75">
        <v>0</v>
      </c>
      <c r="Z132" s="75">
        <v>0</v>
      </c>
      <c r="AA132" s="75">
        <v>0</v>
      </c>
      <c r="AB132" s="75">
        <v>0</v>
      </c>
      <c r="AC132" s="75">
        <v>0</v>
      </c>
      <c r="AD132" s="75">
        <v>0</v>
      </c>
      <c r="AE132" s="75">
        <v>0</v>
      </c>
      <c r="AF132" s="76">
        <v>0</v>
      </c>
    </row>
    <row r="133" spans="1:32" s="1" customFormat="1" ht="15" customHeight="1" x14ac:dyDescent="0.25">
      <c r="A133" s="7"/>
      <c r="B133" s="12" t="s">
        <v>280</v>
      </c>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6"/>
    </row>
    <row r="134" spans="1:32" s="1" customFormat="1" ht="15" customHeight="1" x14ac:dyDescent="0.25">
      <c r="A134" s="7" t="s">
        <v>12</v>
      </c>
      <c r="B134" s="10" t="s">
        <v>281</v>
      </c>
      <c r="C134" s="75">
        <v>727729</v>
      </c>
      <c r="D134" s="75">
        <v>4824878</v>
      </c>
      <c r="E134" s="75">
        <v>28270</v>
      </c>
      <c r="F134" s="75">
        <v>3542</v>
      </c>
      <c r="G134" s="75">
        <v>4736736</v>
      </c>
      <c r="H134" s="75">
        <v>0</v>
      </c>
      <c r="I134" s="75">
        <v>5816756</v>
      </c>
      <c r="J134" s="75">
        <v>279188</v>
      </c>
      <c r="K134" s="75">
        <v>5106462</v>
      </c>
      <c r="L134" s="75">
        <v>1226785</v>
      </c>
      <c r="M134" s="75">
        <v>4456</v>
      </c>
      <c r="N134" s="75">
        <v>12962</v>
      </c>
      <c r="O134" s="75">
        <v>475062</v>
      </c>
      <c r="P134" s="75">
        <v>9174</v>
      </c>
      <c r="Q134" s="75">
        <v>539112</v>
      </c>
      <c r="R134" s="75">
        <v>173446</v>
      </c>
      <c r="S134" s="75">
        <v>93948</v>
      </c>
      <c r="T134" s="75">
        <v>152206</v>
      </c>
      <c r="U134" s="75">
        <v>1152306</v>
      </c>
      <c r="V134" s="75">
        <v>5298307</v>
      </c>
      <c r="W134" s="75">
        <v>532439</v>
      </c>
      <c r="X134" s="75">
        <v>0</v>
      </c>
      <c r="Y134" s="75">
        <v>2766431</v>
      </c>
      <c r="Z134" s="75">
        <v>1807930</v>
      </c>
      <c r="AA134" s="75">
        <v>457126.73098999995</v>
      </c>
      <c r="AB134" s="75">
        <v>4068128.8963199998</v>
      </c>
      <c r="AC134" s="75">
        <v>667224</v>
      </c>
      <c r="AD134" s="75">
        <v>20671051</v>
      </c>
      <c r="AE134" s="75">
        <v>1069390</v>
      </c>
      <c r="AF134" s="76">
        <v>7569</v>
      </c>
    </row>
    <row r="135" spans="1:32" s="1" customFormat="1" ht="15" customHeight="1" x14ac:dyDescent="0.25">
      <c r="A135" s="7"/>
      <c r="B135" s="12" t="s">
        <v>282</v>
      </c>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6"/>
    </row>
    <row r="136" spans="1:32" ht="15" customHeight="1" x14ac:dyDescent="0.25">
      <c r="A136" s="7"/>
      <c r="B136" s="79" t="s">
        <v>283</v>
      </c>
      <c r="C136" s="85">
        <v>454431</v>
      </c>
      <c r="D136" s="85">
        <v>3647867</v>
      </c>
      <c r="E136" s="85">
        <v>27114</v>
      </c>
      <c r="F136" s="85">
        <v>5</v>
      </c>
      <c r="G136" s="85">
        <v>4328858</v>
      </c>
      <c r="H136" s="85">
        <v>0</v>
      </c>
      <c r="I136" s="85">
        <v>1515000</v>
      </c>
      <c r="J136" s="85">
        <v>11652</v>
      </c>
      <c r="K136" s="85">
        <v>3084179</v>
      </c>
      <c r="L136" s="85">
        <v>286483</v>
      </c>
      <c r="M136" s="85">
        <v>3991</v>
      </c>
      <c r="N136" s="85">
        <v>9648</v>
      </c>
      <c r="O136" s="85">
        <v>143975</v>
      </c>
      <c r="P136" s="85">
        <v>9174</v>
      </c>
      <c r="Q136" s="85">
        <v>161759</v>
      </c>
      <c r="R136" s="85">
        <v>17715</v>
      </c>
      <c r="S136" s="85">
        <v>0</v>
      </c>
      <c r="T136" s="85">
        <v>100016</v>
      </c>
      <c r="U136" s="85">
        <v>687714</v>
      </c>
      <c r="V136" s="85">
        <v>4446577</v>
      </c>
      <c r="W136" s="85">
        <v>232528</v>
      </c>
      <c r="X136" s="85">
        <v>0</v>
      </c>
      <c r="Y136" s="85">
        <v>2627747</v>
      </c>
      <c r="Z136" s="85">
        <v>662491</v>
      </c>
      <c r="AA136" s="85">
        <v>0</v>
      </c>
      <c r="AB136" s="85">
        <v>1210436.4025700002</v>
      </c>
      <c r="AC136" s="85">
        <v>26</v>
      </c>
      <c r="AD136" s="85" t="s">
        <v>340</v>
      </c>
      <c r="AE136" s="85">
        <v>1039924</v>
      </c>
      <c r="AF136" s="86">
        <v>7569</v>
      </c>
    </row>
    <row r="137" spans="1:32" ht="15" customHeight="1" x14ac:dyDescent="0.25">
      <c r="A137" s="7"/>
      <c r="B137" s="82" t="s">
        <v>153</v>
      </c>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6"/>
    </row>
    <row r="138" spans="1:32" ht="15" customHeight="1" x14ac:dyDescent="0.25">
      <c r="A138" s="7"/>
      <c r="B138" s="79" t="s">
        <v>284</v>
      </c>
      <c r="C138" s="85">
        <v>0</v>
      </c>
      <c r="D138" s="85">
        <v>0</v>
      </c>
      <c r="E138" s="85">
        <v>0</v>
      </c>
      <c r="F138" s="85">
        <v>0</v>
      </c>
      <c r="G138" s="85">
        <v>0</v>
      </c>
      <c r="H138" s="85">
        <v>0</v>
      </c>
      <c r="I138" s="85">
        <v>0</v>
      </c>
      <c r="J138" s="85">
        <v>0</v>
      </c>
      <c r="K138" s="85">
        <v>0</v>
      </c>
      <c r="L138" s="85">
        <v>517995</v>
      </c>
      <c r="M138" s="85">
        <v>0</v>
      </c>
      <c r="N138" s="85">
        <v>0</v>
      </c>
      <c r="O138" s="85">
        <v>0</v>
      </c>
      <c r="P138" s="85">
        <v>0</v>
      </c>
      <c r="Q138" s="85">
        <v>0</v>
      </c>
      <c r="R138" s="85">
        <v>0</v>
      </c>
      <c r="S138" s="85">
        <v>18426</v>
      </c>
      <c r="T138" s="85">
        <v>0</v>
      </c>
      <c r="U138" s="85">
        <v>0</v>
      </c>
      <c r="V138" s="85">
        <v>22123</v>
      </c>
      <c r="W138" s="85">
        <v>0</v>
      </c>
      <c r="X138" s="85">
        <v>0</v>
      </c>
      <c r="Y138" s="85">
        <v>76453</v>
      </c>
      <c r="Z138" s="85">
        <v>0</v>
      </c>
      <c r="AA138" s="85">
        <v>0</v>
      </c>
      <c r="AB138" s="85">
        <v>0</v>
      </c>
      <c r="AC138" s="85">
        <v>0</v>
      </c>
      <c r="AD138" s="85" t="s">
        <v>340</v>
      </c>
      <c r="AE138" s="85">
        <v>0</v>
      </c>
      <c r="AF138" s="86">
        <v>0</v>
      </c>
    </row>
    <row r="139" spans="1:32" ht="15" customHeight="1" x14ac:dyDescent="0.25">
      <c r="A139" s="7"/>
      <c r="B139" s="82" t="s">
        <v>219</v>
      </c>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6"/>
    </row>
    <row r="140" spans="1:32" ht="15" customHeight="1" x14ac:dyDescent="0.25">
      <c r="A140" s="7"/>
      <c r="B140" s="79" t="s">
        <v>285</v>
      </c>
      <c r="C140" s="85">
        <v>176052</v>
      </c>
      <c r="D140" s="85">
        <v>0</v>
      </c>
      <c r="E140" s="85">
        <v>0</v>
      </c>
      <c r="F140" s="85">
        <v>3530</v>
      </c>
      <c r="G140" s="85">
        <v>150000</v>
      </c>
      <c r="H140" s="85">
        <v>0</v>
      </c>
      <c r="I140" s="85">
        <v>4250000</v>
      </c>
      <c r="J140" s="85">
        <v>265242</v>
      </c>
      <c r="K140" s="85">
        <v>1371469</v>
      </c>
      <c r="L140" s="85">
        <v>0</v>
      </c>
      <c r="M140" s="85">
        <v>0</v>
      </c>
      <c r="N140" s="85">
        <v>0</v>
      </c>
      <c r="O140" s="85">
        <v>0</v>
      </c>
      <c r="P140" s="85">
        <v>0</v>
      </c>
      <c r="Q140" s="85">
        <v>328197</v>
      </c>
      <c r="R140" s="85">
        <v>90150</v>
      </c>
      <c r="S140" s="85">
        <v>75098</v>
      </c>
      <c r="T140" s="85">
        <v>0</v>
      </c>
      <c r="U140" s="85">
        <v>309149</v>
      </c>
      <c r="V140" s="85">
        <v>31608</v>
      </c>
      <c r="W140" s="85">
        <v>0</v>
      </c>
      <c r="X140" s="85">
        <v>0</v>
      </c>
      <c r="Y140" s="85">
        <v>0</v>
      </c>
      <c r="Z140" s="85">
        <v>125289</v>
      </c>
      <c r="AA140" s="85">
        <v>450088.76633999997</v>
      </c>
      <c r="AB140" s="85">
        <v>0</v>
      </c>
      <c r="AC140" s="85">
        <v>0</v>
      </c>
      <c r="AD140" s="85" t="s">
        <v>340</v>
      </c>
      <c r="AE140" s="85">
        <v>0</v>
      </c>
      <c r="AF140" s="86">
        <v>0</v>
      </c>
    </row>
    <row r="141" spans="1:32" ht="15" customHeight="1" x14ac:dyDescent="0.25">
      <c r="A141" s="7"/>
      <c r="B141" s="82" t="s">
        <v>222</v>
      </c>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6"/>
    </row>
    <row r="142" spans="1:32" ht="15" customHeight="1" x14ac:dyDescent="0.25">
      <c r="A142" s="7"/>
      <c r="B142" s="79" t="s">
        <v>286</v>
      </c>
      <c r="C142" s="85">
        <v>0</v>
      </c>
      <c r="D142" s="85">
        <v>1053260</v>
      </c>
      <c r="E142" s="85">
        <v>0</v>
      </c>
      <c r="F142" s="85">
        <v>0</v>
      </c>
      <c r="G142" s="85">
        <v>0</v>
      </c>
      <c r="H142" s="85">
        <v>0</v>
      </c>
      <c r="I142" s="85">
        <v>0</v>
      </c>
      <c r="J142" s="85">
        <v>0</v>
      </c>
      <c r="K142" s="85">
        <v>238799</v>
      </c>
      <c r="L142" s="85">
        <v>95822</v>
      </c>
      <c r="M142" s="85">
        <v>0</v>
      </c>
      <c r="N142" s="85">
        <v>3311</v>
      </c>
      <c r="O142" s="85">
        <v>311272</v>
      </c>
      <c r="P142" s="85">
        <v>0</v>
      </c>
      <c r="Q142" s="85">
        <v>0</v>
      </c>
      <c r="R142" s="85">
        <v>23211</v>
      </c>
      <c r="S142" s="85">
        <v>0</v>
      </c>
      <c r="T142" s="85">
        <v>51903</v>
      </c>
      <c r="U142" s="85">
        <v>128475</v>
      </c>
      <c r="V142" s="85">
        <v>601307</v>
      </c>
      <c r="W142" s="85">
        <v>0</v>
      </c>
      <c r="X142" s="85">
        <v>0</v>
      </c>
      <c r="Y142" s="85">
        <v>0</v>
      </c>
      <c r="Z142" s="85">
        <v>1019646</v>
      </c>
      <c r="AA142" s="85">
        <v>0</v>
      </c>
      <c r="AB142" s="85">
        <v>2764969.05724</v>
      </c>
      <c r="AC142" s="85">
        <v>0</v>
      </c>
      <c r="AD142" s="85" t="s">
        <v>340</v>
      </c>
      <c r="AE142" s="85">
        <v>0</v>
      </c>
      <c r="AF142" s="86">
        <v>0</v>
      </c>
    </row>
    <row r="143" spans="1:32" ht="15" customHeight="1" x14ac:dyDescent="0.25">
      <c r="A143" s="7"/>
      <c r="B143" s="82" t="s">
        <v>287</v>
      </c>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6"/>
    </row>
    <row r="144" spans="1:32" ht="15" customHeight="1" x14ac:dyDescent="0.25">
      <c r="A144" s="7"/>
      <c r="B144" s="79" t="s">
        <v>288</v>
      </c>
      <c r="C144" s="85">
        <v>97246</v>
      </c>
      <c r="D144" s="85">
        <v>123751</v>
      </c>
      <c r="E144" s="85">
        <v>1156</v>
      </c>
      <c r="F144" s="85">
        <v>7</v>
      </c>
      <c r="G144" s="85">
        <v>257878</v>
      </c>
      <c r="H144" s="85">
        <v>0</v>
      </c>
      <c r="I144" s="85">
        <v>51756</v>
      </c>
      <c r="J144" s="85">
        <v>2294</v>
      </c>
      <c r="K144" s="85">
        <v>412015</v>
      </c>
      <c r="L144" s="85">
        <v>326485</v>
      </c>
      <c r="M144" s="85">
        <v>465</v>
      </c>
      <c r="N144" s="85">
        <v>3</v>
      </c>
      <c r="O144" s="85">
        <v>19815</v>
      </c>
      <c r="P144" s="85">
        <v>0</v>
      </c>
      <c r="Q144" s="85">
        <v>49156</v>
      </c>
      <c r="R144" s="85">
        <v>42370</v>
      </c>
      <c r="S144" s="85">
        <v>424</v>
      </c>
      <c r="T144" s="85">
        <v>287</v>
      </c>
      <c r="U144" s="85">
        <v>26968</v>
      </c>
      <c r="V144" s="85">
        <v>196692</v>
      </c>
      <c r="W144" s="85">
        <v>299911</v>
      </c>
      <c r="X144" s="85">
        <v>0</v>
      </c>
      <c r="Y144" s="85">
        <v>62231</v>
      </c>
      <c r="Z144" s="85">
        <v>504</v>
      </c>
      <c r="AA144" s="85">
        <v>7037.9646500000008</v>
      </c>
      <c r="AB144" s="85">
        <v>92723.436510000014</v>
      </c>
      <c r="AC144" s="85">
        <v>667198</v>
      </c>
      <c r="AD144" s="85" t="s">
        <v>340</v>
      </c>
      <c r="AE144" s="85">
        <v>29466</v>
      </c>
      <c r="AF144" s="86">
        <v>0</v>
      </c>
    </row>
    <row r="145" spans="1:32" ht="15" customHeight="1" x14ac:dyDescent="0.25">
      <c r="A145" s="7"/>
      <c r="B145" s="82" t="s">
        <v>289</v>
      </c>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6"/>
    </row>
    <row r="146" spans="1:32" s="1" customFormat="1" ht="15" customHeight="1" x14ac:dyDescent="0.25">
      <c r="A146" s="7" t="s">
        <v>13</v>
      </c>
      <c r="B146" s="10" t="s">
        <v>290</v>
      </c>
      <c r="C146" s="75">
        <v>3090562</v>
      </c>
      <c r="D146" s="75">
        <v>18266973</v>
      </c>
      <c r="E146" s="75">
        <v>1684565</v>
      </c>
      <c r="F146" s="75">
        <v>97232</v>
      </c>
      <c r="G146" s="75">
        <v>33404255</v>
      </c>
      <c r="H146" s="75">
        <v>389965</v>
      </c>
      <c r="I146" s="75">
        <v>1</v>
      </c>
      <c r="J146" s="75">
        <v>606247</v>
      </c>
      <c r="K146" s="75">
        <v>34169149</v>
      </c>
      <c r="L146" s="75">
        <v>207413</v>
      </c>
      <c r="M146" s="75">
        <v>373045</v>
      </c>
      <c r="N146" s="75">
        <v>271159</v>
      </c>
      <c r="O146" s="75">
        <v>397553</v>
      </c>
      <c r="P146" s="75">
        <v>215606</v>
      </c>
      <c r="Q146" s="75">
        <v>6439068</v>
      </c>
      <c r="R146" s="75">
        <v>246302</v>
      </c>
      <c r="S146" s="75">
        <v>5739</v>
      </c>
      <c r="T146" s="75">
        <v>10038537</v>
      </c>
      <c r="U146" s="75">
        <v>12543985</v>
      </c>
      <c r="V146" s="75">
        <v>57917667</v>
      </c>
      <c r="W146" s="75">
        <v>137756</v>
      </c>
      <c r="X146" s="75">
        <v>0</v>
      </c>
      <c r="Y146" s="75">
        <v>2326686</v>
      </c>
      <c r="Z146" s="75">
        <v>4189605</v>
      </c>
      <c r="AA146" s="75">
        <v>2184.8277899999998</v>
      </c>
      <c r="AB146" s="75">
        <v>21178542.990110002</v>
      </c>
      <c r="AC146" s="75">
        <v>77608</v>
      </c>
      <c r="AD146" s="75">
        <v>2707225</v>
      </c>
      <c r="AE146" s="75">
        <v>214387</v>
      </c>
      <c r="AF146" s="76">
        <v>0</v>
      </c>
    </row>
    <row r="147" spans="1:32" s="1" customFormat="1" ht="15" customHeight="1" x14ac:dyDescent="0.25">
      <c r="A147" s="7"/>
      <c r="B147" s="12" t="s">
        <v>291</v>
      </c>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6"/>
    </row>
    <row r="148" spans="1:32" ht="15" customHeight="1" x14ac:dyDescent="0.25">
      <c r="A148" s="7"/>
      <c r="B148" s="79" t="s">
        <v>292</v>
      </c>
      <c r="C148" s="85">
        <v>554999</v>
      </c>
      <c r="D148" s="85">
        <v>4705731</v>
      </c>
      <c r="E148" s="85">
        <v>565837</v>
      </c>
      <c r="F148" s="85">
        <v>29948</v>
      </c>
      <c r="G148" s="85">
        <v>8837152</v>
      </c>
      <c r="H148" s="85">
        <v>87286</v>
      </c>
      <c r="I148" s="85">
        <v>0</v>
      </c>
      <c r="J148" s="85">
        <v>189258</v>
      </c>
      <c r="K148" s="85">
        <v>8420482</v>
      </c>
      <c r="L148" s="85">
        <v>25741</v>
      </c>
      <c r="M148" s="85">
        <v>68500</v>
      </c>
      <c r="N148" s="85">
        <v>194004</v>
      </c>
      <c r="O148" s="85">
        <v>24327</v>
      </c>
      <c r="P148" s="85">
        <v>30616</v>
      </c>
      <c r="Q148" s="85">
        <v>1175461</v>
      </c>
      <c r="R148" s="85">
        <v>86787</v>
      </c>
      <c r="S148" s="85">
        <v>5739</v>
      </c>
      <c r="T148" s="85">
        <v>2466375</v>
      </c>
      <c r="U148" s="85">
        <v>2261436</v>
      </c>
      <c r="V148" s="85">
        <v>15991429</v>
      </c>
      <c r="W148" s="85">
        <v>31499</v>
      </c>
      <c r="X148" s="85">
        <v>0</v>
      </c>
      <c r="Y148" s="85">
        <v>697321</v>
      </c>
      <c r="Z148" s="85">
        <v>715978</v>
      </c>
      <c r="AA148" s="85">
        <v>2184.8277899999998</v>
      </c>
      <c r="AB148" s="85">
        <v>4868220.1281899996</v>
      </c>
      <c r="AC148" s="85">
        <v>14094</v>
      </c>
      <c r="AD148" s="85" t="s">
        <v>340</v>
      </c>
      <c r="AE148" s="85">
        <v>124120</v>
      </c>
      <c r="AF148" s="86">
        <v>0</v>
      </c>
    </row>
    <row r="149" spans="1:32" ht="15" customHeight="1" x14ac:dyDescent="0.25">
      <c r="A149" s="7"/>
      <c r="B149" s="82" t="s">
        <v>293</v>
      </c>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6"/>
    </row>
    <row r="150" spans="1:32" ht="15" customHeight="1" x14ac:dyDescent="0.25">
      <c r="A150" s="7"/>
      <c r="B150" s="79" t="s">
        <v>294</v>
      </c>
      <c r="C150" s="85">
        <v>2512793</v>
      </c>
      <c r="D150" s="85">
        <v>12899585</v>
      </c>
      <c r="E150" s="85">
        <v>1106438</v>
      </c>
      <c r="F150" s="85">
        <v>67284</v>
      </c>
      <c r="G150" s="85">
        <v>22189275</v>
      </c>
      <c r="H150" s="85">
        <v>217532</v>
      </c>
      <c r="I150" s="85">
        <v>0</v>
      </c>
      <c r="J150" s="85">
        <v>392541</v>
      </c>
      <c r="K150" s="85">
        <v>23442822</v>
      </c>
      <c r="L150" s="85">
        <v>28906</v>
      </c>
      <c r="M150" s="85">
        <v>284947</v>
      </c>
      <c r="N150" s="85">
        <v>73422</v>
      </c>
      <c r="O150" s="85">
        <v>235557</v>
      </c>
      <c r="P150" s="85">
        <v>180897</v>
      </c>
      <c r="Q150" s="85">
        <v>4252194</v>
      </c>
      <c r="R150" s="85">
        <v>159515</v>
      </c>
      <c r="S150" s="85">
        <v>0</v>
      </c>
      <c r="T150" s="85">
        <v>5370785</v>
      </c>
      <c r="U150" s="85">
        <v>10104927</v>
      </c>
      <c r="V150" s="85">
        <v>39537819</v>
      </c>
      <c r="W150" s="85">
        <v>106077</v>
      </c>
      <c r="X150" s="85">
        <v>0</v>
      </c>
      <c r="Y150" s="85">
        <v>1615968</v>
      </c>
      <c r="Z150" s="85">
        <v>3456092</v>
      </c>
      <c r="AA150" s="85">
        <v>0</v>
      </c>
      <c r="AB150" s="85">
        <v>13432899.54119</v>
      </c>
      <c r="AC150" s="85">
        <v>63487</v>
      </c>
      <c r="AD150" s="85" t="s">
        <v>340</v>
      </c>
      <c r="AE150" s="85">
        <v>90007</v>
      </c>
      <c r="AF150" s="86">
        <v>0</v>
      </c>
    </row>
    <row r="151" spans="1:32" ht="15" customHeight="1" x14ac:dyDescent="0.25">
      <c r="A151" s="7"/>
      <c r="B151" s="82" t="s">
        <v>295</v>
      </c>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6"/>
    </row>
    <row r="152" spans="1:32" ht="15" customHeight="1" x14ac:dyDescent="0.25">
      <c r="A152" s="7"/>
      <c r="B152" s="79" t="s">
        <v>296</v>
      </c>
      <c r="C152" s="85">
        <v>10788</v>
      </c>
      <c r="D152" s="85">
        <v>157282</v>
      </c>
      <c r="E152" s="85">
        <v>277</v>
      </c>
      <c r="F152" s="85">
        <v>0</v>
      </c>
      <c r="G152" s="85">
        <v>1717804</v>
      </c>
      <c r="H152" s="85">
        <v>79942</v>
      </c>
      <c r="I152" s="85">
        <v>0</v>
      </c>
      <c r="J152" s="85">
        <v>99</v>
      </c>
      <c r="K152" s="85">
        <v>1960092</v>
      </c>
      <c r="L152" s="85">
        <v>0</v>
      </c>
      <c r="M152" s="85">
        <v>16963</v>
      </c>
      <c r="N152" s="85">
        <v>1126</v>
      </c>
      <c r="O152" s="85">
        <v>0</v>
      </c>
      <c r="P152" s="85">
        <v>0</v>
      </c>
      <c r="Q152" s="85">
        <v>949659</v>
      </c>
      <c r="R152" s="85">
        <v>0</v>
      </c>
      <c r="S152" s="85">
        <v>0</v>
      </c>
      <c r="T152" s="85">
        <v>2190566</v>
      </c>
      <c r="U152" s="85">
        <v>147924</v>
      </c>
      <c r="V152" s="85">
        <v>2145793</v>
      </c>
      <c r="W152" s="85">
        <v>0</v>
      </c>
      <c r="X152" s="85">
        <v>0</v>
      </c>
      <c r="Y152" s="85">
        <v>2289</v>
      </c>
      <c r="Z152" s="85">
        <v>5479</v>
      </c>
      <c r="AA152" s="85">
        <v>0</v>
      </c>
      <c r="AB152" s="85">
        <v>43663.788430000001</v>
      </c>
      <c r="AC152" s="85">
        <v>0</v>
      </c>
      <c r="AD152" s="85" t="s">
        <v>340</v>
      </c>
      <c r="AE152" s="85">
        <v>0</v>
      </c>
      <c r="AF152" s="86">
        <v>0</v>
      </c>
    </row>
    <row r="153" spans="1:32" ht="15" customHeight="1" x14ac:dyDescent="0.25">
      <c r="A153" s="7"/>
      <c r="B153" s="82" t="s">
        <v>297</v>
      </c>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6"/>
    </row>
    <row r="154" spans="1:32" ht="15" customHeight="1" x14ac:dyDescent="0.25">
      <c r="A154" s="7"/>
      <c r="B154" s="79" t="s">
        <v>298</v>
      </c>
      <c r="C154" s="85">
        <v>11982</v>
      </c>
      <c r="D154" s="85">
        <v>504375</v>
      </c>
      <c r="E154" s="85">
        <v>12013</v>
      </c>
      <c r="F154" s="85">
        <v>0</v>
      </c>
      <c r="G154" s="85">
        <v>660024</v>
      </c>
      <c r="H154" s="85">
        <v>5205</v>
      </c>
      <c r="I154" s="85">
        <v>1</v>
      </c>
      <c r="J154" s="85">
        <v>24349</v>
      </c>
      <c r="K154" s="85">
        <v>345753</v>
      </c>
      <c r="L154" s="85">
        <v>152766</v>
      </c>
      <c r="M154" s="85">
        <v>2635</v>
      </c>
      <c r="N154" s="85">
        <v>2607</v>
      </c>
      <c r="O154" s="85">
        <v>137669</v>
      </c>
      <c r="P154" s="85">
        <v>4093</v>
      </c>
      <c r="Q154" s="85">
        <v>61754</v>
      </c>
      <c r="R154" s="85">
        <v>0</v>
      </c>
      <c r="S154" s="85">
        <v>0</v>
      </c>
      <c r="T154" s="85">
        <v>10811</v>
      </c>
      <c r="U154" s="85">
        <v>29698</v>
      </c>
      <c r="V154" s="85">
        <v>242626</v>
      </c>
      <c r="W154" s="85">
        <v>180</v>
      </c>
      <c r="X154" s="85">
        <v>0</v>
      </c>
      <c r="Y154" s="85">
        <v>11108</v>
      </c>
      <c r="Z154" s="85">
        <v>12056</v>
      </c>
      <c r="AA154" s="85">
        <v>0</v>
      </c>
      <c r="AB154" s="85">
        <v>2833759.5323000001</v>
      </c>
      <c r="AC154" s="85">
        <v>27</v>
      </c>
      <c r="AD154" s="85" t="s">
        <v>340</v>
      </c>
      <c r="AE154" s="85">
        <v>260</v>
      </c>
      <c r="AF154" s="86">
        <v>0</v>
      </c>
    </row>
    <row r="155" spans="1:32" ht="15" customHeight="1" x14ac:dyDescent="0.25">
      <c r="A155" s="7"/>
      <c r="B155" s="82" t="s">
        <v>289</v>
      </c>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6"/>
    </row>
    <row r="156" spans="1:32" s="1" customFormat="1" ht="15" customHeight="1" x14ac:dyDescent="0.25">
      <c r="A156" s="7" t="s">
        <v>14</v>
      </c>
      <c r="B156" s="10" t="s">
        <v>299</v>
      </c>
      <c r="C156" s="75">
        <v>152454</v>
      </c>
      <c r="D156" s="75">
        <v>2901538</v>
      </c>
      <c r="E156" s="75">
        <v>0</v>
      </c>
      <c r="F156" s="75">
        <v>0</v>
      </c>
      <c r="G156" s="75">
        <v>13821703</v>
      </c>
      <c r="H156" s="75">
        <v>0</v>
      </c>
      <c r="I156" s="75">
        <v>913089</v>
      </c>
      <c r="J156" s="75">
        <v>0</v>
      </c>
      <c r="K156" s="75">
        <v>8887163</v>
      </c>
      <c r="L156" s="75">
        <v>400860</v>
      </c>
      <c r="M156" s="75">
        <v>35017</v>
      </c>
      <c r="N156" s="75">
        <v>0</v>
      </c>
      <c r="O156" s="75">
        <v>1549</v>
      </c>
      <c r="P156" s="75">
        <v>3548</v>
      </c>
      <c r="Q156" s="75">
        <v>467965</v>
      </c>
      <c r="R156" s="75">
        <v>170</v>
      </c>
      <c r="S156" s="75">
        <v>0</v>
      </c>
      <c r="T156" s="75">
        <v>0</v>
      </c>
      <c r="U156" s="75">
        <v>2524718</v>
      </c>
      <c r="V156" s="75">
        <v>9869124</v>
      </c>
      <c r="W156" s="75">
        <v>0</v>
      </c>
      <c r="X156" s="75">
        <v>5016</v>
      </c>
      <c r="Y156" s="75">
        <v>0</v>
      </c>
      <c r="Z156" s="75">
        <v>1066572</v>
      </c>
      <c r="AA156" s="75">
        <v>0</v>
      </c>
      <c r="AB156" s="75">
        <v>1686918.7248500001</v>
      </c>
      <c r="AC156" s="75">
        <v>0</v>
      </c>
      <c r="AD156" s="75">
        <v>9707</v>
      </c>
      <c r="AE156" s="75">
        <v>0</v>
      </c>
      <c r="AF156" s="76">
        <v>0</v>
      </c>
    </row>
    <row r="157" spans="1:32" s="1" customFormat="1" ht="15" customHeight="1" x14ac:dyDescent="0.25">
      <c r="A157" s="7"/>
      <c r="B157" s="12" t="s">
        <v>300</v>
      </c>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6"/>
    </row>
    <row r="158" spans="1:32" ht="15" customHeight="1" x14ac:dyDescent="0.25">
      <c r="A158" s="7"/>
      <c r="B158" s="79" t="s">
        <v>301</v>
      </c>
      <c r="C158" s="85">
        <v>0</v>
      </c>
      <c r="D158" s="85">
        <v>0</v>
      </c>
      <c r="E158" s="85">
        <v>0</v>
      </c>
      <c r="F158" s="85">
        <v>0</v>
      </c>
      <c r="G158" s="85">
        <v>0</v>
      </c>
      <c r="H158" s="85">
        <v>0</v>
      </c>
      <c r="I158" s="85">
        <v>0</v>
      </c>
      <c r="J158" s="85">
        <v>0</v>
      </c>
      <c r="K158" s="85">
        <v>378720</v>
      </c>
      <c r="L158" s="85">
        <v>2283</v>
      </c>
      <c r="M158" s="85">
        <v>0</v>
      </c>
      <c r="N158" s="85">
        <v>0</v>
      </c>
      <c r="O158" s="85">
        <v>1549</v>
      </c>
      <c r="P158" s="85">
        <v>0</v>
      </c>
      <c r="Q158" s="85">
        <v>36152</v>
      </c>
      <c r="R158" s="85">
        <v>0</v>
      </c>
      <c r="S158" s="85">
        <v>0</v>
      </c>
      <c r="T158" s="85">
        <v>0</v>
      </c>
      <c r="U158" s="85">
        <v>0</v>
      </c>
      <c r="V158" s="85">
        <v>0</v>
      </c>
      <c r="W158" s="85">
        <v>0</v>
      </c>
      <c r="X158" s="85">
        <v>0</v>
      </c>
      <c r="Y158" s="85">
        <v>0</v>
      </c>
      <c r="Z158" s="85">
        <v>0</v>
      </c>
      <c r="AA158" s="85">
        <v>0</v>
      </c>
      <c r="AB158" s="85">
        <v>0</v>
      </c>
      <c r="AC158" s="85">
        <v>0</v>
      </c>
      <c r="AD158" s="85" t="s">
        <v>340</v>
      </c>
      <c r="AE158" s="85">
        <v>0</v>
      </c>
      <c r="AF158" s="86">
        <v>0</v>
      </c>
    </row>
    <row r="159" spans="1:32" ht="15" customHeight="1" x14ac:dyDescent="0.25">
      <c r="A159" s="7"/>
      <c r="B159" s="82" t="s">
        <v>302</v>
      </c>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6"/>
    </row>
    <row r="160" spans="1:32" ht="15" customHeight="1" x14ac:dyDescent="0.25">
      <c r="A160" s="7"/>
      <c r="B160" s="79" t="s">
        <v>303</v>
      </c>
      <c r="C160" s="85">
        <v>0</v>
      </c>
      <c r="D160" s="85">
        <v>2901538</v>
      </c>
      <c r="E160" s="85">
        <v>0</v>
      </c>
      <c r="F160" s="85">
        <v>0</v>
      </c>
      <c r="G160" s="85">
        <v>13613039</v>
      </c>
      <c r="H160" s="85">
        <v>0</v>
      </c>
      <c r="I160" s="85">
        <v>913089</v>
      </c>
      <c r="J160" s="85">
        <v>0</v>
      </c>
      <c r="K160" s="85">
        <v>8193839</v>
      </c>
      <c r="L160" s="85">
        <v>398577</v>
      </c>
      <c r="M160" s="85">
        <v>35017</v>
      </c>
      <c r="N160" s="85">
        <v>0</v>
      </c>
      <c r="O160" s="85">
        <v>0</v>
      </c>
      <c r="P160" s="85">
        <v>0</v>
      </c>
      <c r="Q160" s="85">
        <v>426762</v>
      </c>
      <c r="R160" s="85">
        <v>170</v>
      </c>
      <c r="S160" s="85">
        <v>0</v>
      </c>
      <c r="T160" s="85">
        <v>0</v>
      </c>
      <c r="U160" s="85">
        <v>1749752</v>
      </c>
      <c r="V160" s="85">
        <v>9780659</v>
      </c>
      <c r="W160" s="85">
        <v>0</v>
      </c>
      <c r="X160" s="85">
        <v>0</v>
      </c>
      <c r="Y160" s="85">
        <v>0</v>
      </c>
      <c r="Z160" s="85">
        <v>1066572</v>
      </c>
      <c r="AA160" s="85">
        <v>0</v>
      </c>
      <c r="AB160" s="85">
        <v>1553582.6</v>
      </c>
      <c r="AC160" s="85">
        <v>0</v>
      </c>
      <c r="AD160" s="85" t="s">
        <v>340</v>
      </c>
      <c r="AE160" s="85">
        <v>0</v>
      </c>
      <c r="AF160" s="86">
        <v>0</v>
      </c>
    </row>
    <row r="161" spans="1:32" ht="15" customHeight="1" x14ac:dyDescent="0.25">
      <c r="A161" s="7"/>
      <c r="B161" s="82" t="s">
        <v>304</v>
      </c>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6"/>
    </row>
    <row r="162" spans="1:32" ht="15" customHeight="1" x14ac:dyDescent="0.25">
      <c r="A162" s="7"/>
      <c r="B162" s="79" t="s">
        <v>305</v>
      </c>
      <c r="C162" s="85">
        <v>152454</v>
      </c>
      <c r="D162" s="85">
        <v>0</v>
      </c>
      <c r="E162" s="85">
        <v>0</v>
      </c>
      <c r="F162" s="85">
        <v>0</v>
      </c>
      <c r="G162" s="85">
        <v>208664</v>
      </c>
      <c r="H162" s="85">
        <v>0</v>
      </c>
      <c r="I162" s="85">
        <v>0</v>
      </c>
      <c r="J162" s="85">
        <v>0</v>
      </c>
      <c r="K162" s="85">
        <v>314604</v>
      </c>
      <c r="L162" s="85">
        <v>0</v>
      </c>
      <c r="M162" s="85">
        <v>0</v>
      </c>
      <c r="N162" s="85">
        <v>0</v>
      </c>
      <c r="O162" s="85">
        <v>0</v>
      </c>
      <c r="P162" s="85">
        <v>3548</v>
      </c>
      <c r="Q162" s="85">
        <v>5051</v>
      </c>
      <c r="R162" s="85">
        <v>0</v>
      </c>
      <c r="S162" s="85">
        <v>0</v>
      </c>
      <c r="T162" s="85">
        <v>0</v>
      </c>
      <c r="U162" s="85">
        <v>774966</v>
      </c>
      <c r="V162" s="85">
        <v>88465</v>
      </c>
      <c r="W162" s="85">
        <v>0</v>
      </c>
      <c r="X162" s="85">
        <v>5016</v>
      </c>
      <c r="Y162" s="85">
        <v>0</v>
      </c>
      <c r="Z162" s="85">
        <v>0</v>
      </c>
      <c r="AA162" s="85">
        <v>0</v>
      </c>
      <c r="AB162" s="85">
        <v>133336.12484999999</v>
      </c>
      <c r="AC162" s="85">
        <v>0</v>
      </c>
      <c r="AD162" s="85" t="s">
        <v>340</v>
      </c>
      <c r="AE162" s="85">
        <v>0</v>
      </c>
      <c r="AF162" s="86">
        <v>0</v>
      </c>
    </row>
    <row r="163" spans="1:32" ht="15" customHeight="1" x14ac:dyDescent="0.25">
      <c r="A163" s="7"/>
      <c r="B163" s="82" t="s">
        <v>47</v>
      </c>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6"/>
    </row>
    <row r="164" spans="1:32" s="1" customFormat="1" ht="15" customHeight="1" x14ac:dyDescent="0.25">
      <c r="A164" s="7" t="s">
        <v>15</v>
      </c>
      <c r="B164" s="10" t="s">
        <v>306</v>
      </c>
      <c r="C164" s="75">
        <v>0</v>
      </c>
      <c r="D164" s="75">
        <v>8045145</v>
      </c>
      <c r="E164" s="75">
        <v>0</v>
      </c>
      <c r="F164" s="75">
        <v>0</v>
      </c>
      <c r="G164" s="75">
        <v>3261219</v>
      </c>
      <c r="H164" s="75">
        <v>0</v>
      </c>
      <c r="I164" s="75">
        <v>0</v>
      </c>
      <c r="J164" s="75">
        <v>0</v>
      </c>
      <c r="K164" s="75">
        <v>775072</v>
      </c>
      <c r="L164" s="75">
        <v>0</v>
      </c>
      <c r="M164" s="75">
        <v>0</v>
      </c>
      <c r="N164" s="75">
        <v>0</v>
      </c>
      <c r="O164" s="75">
        <v>50925</v>
      </c>
      <c r="P164" s="75">
        <v>114138</v>
      </c>
      <c r="Q164" s="75">
        <v>3215081</v>
      </c>
      <c r="R164" s="75">
        <v>0</v>
      </c>
      <c r="S164" s="75">
        <v>189409</v>
      </c>
      <c r="T164" s="75">
        <v>0</v>
      </c>
      <c r="U164" s="75">
        <v>3581777</v>
      </c>
      <c r="V164" s="75">
        <v>4841199</v>
      </c>
      <c r="W164" s="75">
        <v>0</v>
      </c>
      <c r="X164" s="75">
        <v>0</v>
      </c>
      <c r="Y164" s="75">
        <v>0</v>
      </c>
      <c r="Z164" s="75">
        <v>0</v>
      </c>
      <c r="AA164" s="75">
        <v>667146.10311000003</v>
      </c>
      <c r="AB164" s="75">
        <v>760468.53232</v>
      </c>
      <c r="AC164" s="75">
        <v>0</v>
      </c>
      <c r="AD164" s="75">
        <v>650484</v>
      </c>
      <c r="AE164" s="75">
        <v>0</v>
      </c>
      <c r="AF164" s="76">
        <v>0</v>
      </c>
    </row>
    <row r="165" spans="1:32" s="1" customFormat="1" ht="15" customHeight="1" x14ac:dyDescent="0.25">
      <c r="A165" s="7"/>
      <c r="B165" s="12" t="s">
        <v>307</v>
      </c>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6"/>
    </row>
    <row r="166" spans="1:32" s="1" customFormat="1" ht="15" customHeight="1" x14ac:dyDescent="0.25">
      <c r="A166" s="7" t="s">
        <v>16</v>
      </c>
      <c r="B166" s="10" t="s">
        <v>246</v>
      </c>
      <c r="C166" s="75">
        <v>0</v>
      </c>
      <c r="D166" s="75">
        <v>616619</v>
      </c>
      <c r="E166" s="75">
        <v>0</v>
      </c>
      <c r="F166" s="75">
        <v>0</v>
      </c>
      <c r="G166" s="75">
        <v>50465</v>
      </c>
      <c r="H166" s="75">
        <v>0</v>
      </c>
      <c r="I166" s="75">
        <v>0</v>
      </c>
      <c r="J166" s="75">
        <v>7124</v>
      </c>
      <c r="K166" s="75">
        <v>108218</v>
      </c>
      <c r="L166" s="75">
        <v>2408</v>
      </c>
      <c r="M166" s="75">
        <v>824</v>
      </c>
      <c r="N166" s="75">
        <v>38</v>
      </c>
      <c r="O166" s="75">
        <v>0</v>
      </c>
      <c r="P166" s="75">
        <v>0</v>
      </c>
      <c r="Q166" s="75">
        <v>0</v>
      </c>
      <c r="R166" s="75">
        <v>0</v>
      </c>
      <c r="S166" s="75">
        <v>0</v>
      </c>
      <c r="T166" s="75">
        <v>0</v>
      </c>
      <c r="U166" s="75">
        <v>2572</v>
      </c>
      <c r="V166" s="75">
        <v>80673</v>
      </c>
      <c r="W166" s="75">
        <v>1142</v>
      </c>
      <c r="X166" s="75">
        <v>0</v>
      </c>
      <c r="Y166" s="75">
        <v>12458</v>
      </c>
      <c r="Z166" s="75">
        <v>89064</v>
      </c>
      <c r="AA166" s="75">
        <v>1715.01079</v>
      </c>
      <c r="AB166" s="75">
        <v>390519.52431999997</v>
      </c>
      <c r="AC166" s="75">
        <v>0</v>
      </c>
      <c r="AD166" s="75">
        <v>24566</v>
      </c>
      <c r="AE166" s="75">
        <v>0</v>
      </c>
      <c r="AF166" s="76">
        <v>0</v>
      </c>
    </row>
    <row r="167" spans="1:32" s="1" customFormat="1" ht="15" customHeight="1" x14ac:dyDescent="0.25">
      <c r="A167" s="7"/>
      <c r="B167" s="12" t="s">
        <v>247</v>
      </c>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6"/>
    </row>
    <row r="168" spans="1:32" s="1" customFormat="1" ht="15" customHeight="1" x14ac:dyDescent="0.25">
      <c r="A168" s="7" t="s">
        <v>17</v>
      </c>
      <c r="B168" s="10" t="s">
        <v>308</v>
      </c>
      <c r="C168" s="75">
        <v>0</v>
      </c>
      <c r="D168" s="75">
        <v>0</v>
      </c>
      <c r="E168" s="75">
        <v>0</v>
      </c>
      <c r="F168" s="75">
        <v>0</v>
      </c>
      <c r="G168" s="75">
        <v>0</v>
      </c>
      <c r="H168" s="75">
        <v>0</v>
      </c>
      <c r="I168" s="75">
        <v>0</v>
      </c>
      <c r="J168" s="75">
        <v>0</v>
      </c>
      <c r="K168" s="75">
        <v>0</v>
      </c>
      <c r="L168" s="75">
        <v>0</v>
      </c>
      <c r="M168" s="75">
        <v>0</v>
      </c>
      <c r="N168" s="75">
        <v>0</v>
      </c>
      <c r="O168" s="75">
        <v>0</v>
      </c>
      <c r="P168" s="75">
        <v>0</v>
      </c>
      <c r="Q168" s="75">
        <v>0</v>
      </c>
      <c r="R168" s="75">
        <v>0</v>
      </c>
      <c r="S168" s="75">
        <v>0</v>
      </c>
      <c r="T168" s="75">
        <v>0</v>
      </c>
      <c r="U168" s="75">
        <v>0</v>
      </c>
      <c r="V168" s="75">
        <v>0</v>
      </c>
      <c r="W168" s="75">
        <v>0</v>
      </c>
      <c r="X168" s="75">
        <v>0</v>
      </c>
      <c r="Y168" s="75">
        <v>0</v>
      </c>
      <c r="Z168" s="75">
        <v>0</v>
      </c>
      <c r="AA168" s="75">
        <v>0</v>
      </c>
      <c r="AB168" s="75">
        <v>0</v>
      </c>
      <c r="AC168" s="75">
        <v>0</v>
      </c>
      <c r="AD168" s="75">
        <v>0</v>
      </c>
      <c r="AE168" s="75">
        <v>0</v>
      </c>
      <c r="AF168" s="76">
        <v>0</v>
      </c>
    </row>
    <row r="169" spans="1:32" s="1" customFormat="1" ht="15" customHeight="1" x14ac:dyDescent="0.25">
      <c r="A169" s="7"/>
      <c r="B169" s="12" t="s">
        <v>309</v>
      </c>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6"/>
    </row>
    <row r="170" spans="1:32" s="1" customFormat="1" ht="15" customHeight="1" x14ac:dyDescent="0.25">
      <c r="A170" s="7" t="s">
        <v>18</v>
      </c>
      <c r="B170" s="10" t="s">
        <v>4</v>
      </c>
      <c r="C170" s="98">
        <v>61572</v>
      </c>
      <c r="D170" s="98">
        <v>271413</v>
      </c>
      <c r="E170" s="98">
        <v>1129</v>
      </c>
      <c r="F170" s="98">
        <v>237</v>
      </c>
      <c r="G170" s="98">
        <v>394930</v>
      </c>
      <c r="H170" s="98">
        <v>190</v>
      </c>
      <c r="I170" s="98">
        <v>18873</v>
      </c>
      <c r="J170" s="98">
        <v>21380</v>
      </c>
      <c r="K170" s="98">
        <v>515598</v>
      </c>
      <c r="L170" s="98">
        <v>32655</v>
      </c>
      <c r="M170" s="98">
        <v>2541</v>
      </c>
      <c r="N170" s="98">
        <v>977</v>
      </c>
      <c r="O170" s="98">
        <v>3390</v>
      </c>
      <c r="P170" s="98">
        <v>2223</v>
      </c>
      <c r="Q170" s="98">
        <v>148099</v>
      </c>
      <c r="R170" s="98">
        <v>3608</v>
      </c>
      <c r="S170" s="98">
        <v>5806</v>
      </c>
      <c r="T170" s="98">
        <v>5619</v>
      </c>
      <c r="U170" s="98">
        <v>107251</v>
      </c>
      <c r="V170" s="98">
        <v>1139215</v>
      </c>
      <c r="W170" s="98">
        <v>13841</v>
      </c>
      <c r="X170" s="98">
        <v>971</v>
      </c>
      <c r="Y170" s="98">
        <v>34221</v>
      </c>
      <c r="Z170" s="98">
        <v>52459</v>
      </c>
      <c r="AA170" s="98">
        <v>12456.551170000001</v>
      </c>
      <c r="AB170" s="98">
        <v>239303.87683000002</v>
      </c>
      <c r="AC170" s="98">
        <v>3319</v>
      </c>
      <c r="AD170" s="98">
        <v>40518</v>
      </c>
      <c r="AE170" s="98">
        <v>26266</v>
      </c>
      <c r="AF170" s="99">
        <v>0</v>
      </c>
    </row>
    <row r="171" spans="1:32" s="1" customFormat="1" ht="15" customHeight="1" x14ac:dyDescent="0.25">
      <c r="A171" s="7"/>
      <c r="B171" s="12" t="s">
        <v>42</v>
      </c>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9"/>
    </row>
    <row r="172" spans="1:32" s="1" customFormat="1" ht="15" customHeight="1" x14ac:dyDescent="0.25">
      <c r="A172" s="7" t="s">
        <v>19</v>
      </c>
      <c r="B172" s="10" t="s">
        <v>310</v>
      </c>
      <c r="C172" s="80">
        <v>3854</v>
      </c>
      <c r="D172" s="80">
        <v>7407</v>
      </c>
      <c r="E172" s="80">
        <v>776</v>
      </c>
      <c r="F172" s="80">
        <v>0</v>
      </c>
      <c r="G172" s="80">
        <v>2327</v>
      </c>
      <c r="H172" s="80">
        <v>0</v>
      </c>
      <c r="I172" s="80">
        <v>0</v>
      </c>
      <c r="J172" s="80">
        <v>24256</v>
      </c>
      <c r="K172" s="80">
        <v>33330</v>
      </c>
      <c r="L172" s="80">
        <v>2540</v>
      </c>
      <c r="M172" s="80">
        <v>5</v>
      </c>
      <c r="N172" s="80">
        <v>2772</v>
      </c>
      <c r="O172" s="80">
        <v>676</v>
      </c>
      <c r="P172" s="80">
        <v>0</v>
      </c>
      <c r="Q172" s="80">
        <v>451</v>
      </c>
      <c r="R172" s="80">
        <v>115</v>
      </c>
      <c r="S172" s="80">
        <v>169</v>
      </c>
      <c r="T172" s="80">
        <v>977</v>
      </c>
      <c r="U172" s="80">
        <v>0</v>
      </c>
      <c r="V172" s="80">
        <v>1663</v>
      </c>
      <c r="W172" s="80">
        <v>13562</v>
      </c>
      <c r="X172" s="80">
        <v>154</v>
      </c>
      <c r="Y172" s="80">
        <v>1467</v>
      </c>
      <c r="Z172" s="80">
        <v>1860</v>
      </c>
      <c r="AA172" s="80">
        <v>1891.9465700000001</v>
      </c>
      <c r="AB172" s="80">
        <v>0</v>
      </c>
      <c r="AC172" s="80">
        <v>2102</v>
      </c>
      <c r="AD172" s="80">
        <v>0</v>
      </c>
      <c r="AE172" s="80">
        <v>0</v>
      </c>
      <c r="AF172" s="81">
        <v>0</v>
      </c>
    </row>
    <row r="173" spans="1:32" s="1" customFormat="1" ht="15" customHeight="1" x14ac:dyDescent="0.25">
      <c r="A173" s="7"/>
      <c r="B173" s="12" t="s">
        <v>311</v>
      </c>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1"/>
    </row>
    <row r="174" spans="1:32" s="1" customFormat="1" ht="15" customHeight="1" x14ac:dyDescent="0.25">
      <c r="A174" s="7" t="s">
        <v>20</v>
      </c>
      <c r="B174" s="10" t="s">
        <v>312</v>
      </c>
      <c r="C174" s="80">
        <v>571</v>
      </c>
      <c r="D174" s="80">
        <v>10178</v>
      </c>
      <c r="E174" s="80">
        <v>412</v>
      </c>
      <c r="F174" s="80">
        <v>0</v>
      </c>
      <c r="G174" s="80">
        <v>0</v>
      </c>
      <c r="H174" s="80">
        <v>0</v>
      </c>
      <c r="I174" s="80">
        <v>0</v>
      </c>
      <c r="J174" s="80">
        <v>0</v>
      </c>
      <c r="K174" s="80">
        <v>123987</v>
      </c>
      <c r="L174" s="80">
        <v>2855</v>
      </c>
      <c r="M174" s="80">
        <v>1331</v>
      </c>
      <c r="N174" s="80">
        <v>0</v>
      </c>
      <c r="O174" s="80">
        <v>0</v>
      </c>
      <c r="P174" s="80">
        <v>0</v>
      </c>
      <c r="Q174" s="80">
        <v>0</v>
      </c>
      <c r="R174" s="80">
        <v>0</v>
      </c>
      <c r="S174" s="80">
        <v>0</v>
      </c>
      <c r="T174" s="80">
        <v>649</v>
      </c>
      <c r="U174" s="80">
        <v>0</v>
      </c>
      <c r="V174" s="80">
        <v>62073</v>
      </c>
      <c r="W174" s="80">
        <v>3044</v>
      </c>
      <c r="X174" s="80">
        <v>0</v>
      </c>
      <c r="Y174" s="80">
        <v>40</v>
      </c>
      <c r="Z174" s="80">
        <v>15218</v>
      </c>
      <c r="AA174" s="80">
        <v>3.3394899999999996</v>
      </c>
      <c r="AB174" s="80">
        <v>31049.848959999999</v>
      </c>
      <c r="AC174" s="80">
        <v>2</v>
      </c>
      <c r="AD174" s="80">
        <v>22301</v>
      </c>
      <c r="AE174" s="80">
        <v>0</v>
      </c>
      <c r="AF174" s="81">
        <v>0</v>
      </c>
    </row>
    <row r="175" spans="1:32" s="1" customFormat="1" ht="15" customHeight="1" x14ac:dyDescent="0.25">
      <c r="A175" s="7"/>
      <c r="B175" s="12" t="s">
        <v>313</v>
      </c>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1"/>
    </row>
    <row r="176" spans="1:32" s="1" customFormat="1" ht="15" customHeight="1" x14ac:dyDescent="0.25">
      <c r="A176" s="7" t="s">
        <v>21</v>
      </c>
      <c r="B176" s="10" t="s">
        <v>314</v>
      </c>
      <c r="C176" s="80">
        <v>0</v>
      </c>
      <c r="D176" s="80">
        <v>1041633</v>
      </c>
      <c r="E176" s="80">
        <v>0</v>
      </c>
      <c r="F176" s="80">
        <v>0</v>
      </c>
      <c r="G176" s="80">
        <v>3143966</v>
      </c>
      <c r="H176" s="80">
        <v>0</v>
      </c>
      <c r="I176" s="80">
        <v>0</v>
      </c>
      <c r="J176" s="80">
        <v>0</v>
      </c>
      <c r="K176" s="80">
        <v>0</v>
      </c>
      <c r="L176" s="80">
        <v>0</v>
      </c>
      <c r="M176" s="80">
        <v>0</v>
      </c>
      <c r="N176" s="80">
        <v>0</v>
      </c>
      <c r="O176" s="80">
        <v>0</v>
      </c>
      <c r="P176" s="80">
        <v>0</v>
      </c>
      <c r="Q176" s="80">
        <v>428536</v>
      </c>
      <c r="R176" s="80">
        <v>0</v>
      </c>
      <c r="S176" s="80">
        <v>0</v>
      </c>
      <c r="T176" s="80">
        <v>29934</v>
      </c>
      <c r="U176" s="80">
        <v>0</v>
      </c>
      <c r="V176" s="80">
        <v>0</v>
      </c>
      <c r="W176" s="80">
        <v>0</v>
      </c>
      <c r="X176" s="80">
        <v>0</v>
      </c>
      <c r="Y176" s="80">
        <v>0</v>
      </c>
      <c r="Z176" s="80">
        <v>0</v>
      </c>
      <c r="AA176" s="80">
        <v>0</v>
      </c>
      <c r="AB176" s="80">
        <v>0</v>
      </c>
      <c r="AC176" s="80">
        <v>0</v>
      </c>
      <c r="AD176" s="80">
        <v>0</v>
      </c>
      <c r="AE176" s="80">
        <v>0</v>
      </c>
      <c r="AF176" s="81">
        <v>0</v>
      </c>
    </row>
    <row r="177" spans="1:32" s="1" customFormat="1" ht="15" customHeight="1" x14ac:dyDescent="0.25">
      <c r="A177" s="7"/>
      <c r="B177" s="12" t="s">
        <v>315</v>
      </c>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1"/>
    </row>
    <row r="178" spans="1:32" s="1" customFormat="1" ht="15" customHeight="1" x14ac:dyDescent="0.25">
      <c r="A178" s="7" t="s">
        <v>22</v>
      </c>
      <c r="B178" s="10" t="s">
        <v>316</v>
      </c>
      <c r="C178" s="80">
        <v>145067</v>
      </c>
      <c r="D178" s="80">
        <v>225075</v>
      </c>
      <c r="E178" s="80">
        <v>35081</v>
      </c>
      <c r="F178" s="80">
        <v>0</v>
      </c>
      <c r="G178" s="80">
        <v>2930907</v>
      </c>
      <c r="H178" s="80">
        <v>0</v>
      </c>
      <c r="I178" s="80">
        <v>140755</v>
      </c>
      <c r="J178" s="80">
        <v>0</v>
      </c>
      <c r="K178" s="80">
        <v>796665</v>
      </c>
      <c r="L178" s="80">
        <v>60285</v>
      </c>
      <c r="M178" s="80">
        <v>0</v>
      </c>
      <c r="N178" s="80">
        <v>0</v>
      </c>
      <c r="O178" s="80">
        <v>117869</v>
      </c>
      <c r="P178" s="80">
        <v>0</v>
      </c>
      <c r="Q178" s="80">
        <v>192519</v>
      </c>
      <c r="R178" s="80">
        <v>17469</v>
      </c>
      <c r="S178" s="80">
        <v>6000</v>
      </c>
      <c r="T178" s="80">
        <v>124633</v>
      </c>
      <c r="U178" s="80">
        <v>478745</v>
      </c>
      <c r="V178" s="80">
        <v>3030674</v>
      </c>
      <c r="W178" s="80">
        <v>0</v>
      </c>
      <c r="X178" s="80">
        <v>0</v>
      </c>
      <c r="Y178" s="80">
        <v>0</v>
      </c>
      <c r="Z178" s="80">
        <v>0</v>
      </c>
      <c r="AA178" s="80">
        <v>15062.81875</v>
      </c>
      <c r="AB178" s="80">
        <v>912436.05660999997</v>
      </c>
      <c r="AC178" s="80">
        <v>0</v>
      </c>
      <c r="AD178" s="80">
        <v>0</v>
      </c>
      <c r="AE178" s="80">
        <v>0</v>
      </c>
      <c r="AF178" s="81">
        <v>0</v>
      </c>
    </row>
    <row r="179" spans="1:32" s="1" customFormat="1" ht="15" customHeight="1" x14ac:dyDescent="0.25">
      <c r="A179" s="7"/>
      <c r="B179" s="12" t="s">
        <v>317</v>
      </c>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1"/>
    </row>
    <row r="180" spans="1:32" s="1" customFormat="1" ht="15" customHeight="1" x14ac:dyDescent="0.25">
      <c r="A180" s="7" t="s">
        <v>23</v>
      </c>
      <c r="B180" s="10" t="s">
        <v>5</v>
      </c>
      <c r="C180" s="80">
        <v>74519</v>
      </c>
      <c r="D180" s="80">
        <v>523631</v>
      </c>
      <c r="E180" s="80">
        <v>38428</v>
      </c>
      <c r="F180" s="80">
        <v>19038</v>
      </c>
      <c r="G180" s="80">
        <v>717977</v>
      </c>
      <c r="H180" s="80">
        <v>182715</v>
      </c>
      <c r="I180" s="80">
        <v>3551</v>
      </c>
      <c r="J180" s="80">
        <v>39483</v>
      </c>
      <c r="K180" s="80">
        <v>683067</v>
      </c>
      <c r="L180" s="80">
        <v>135588</v>
      </c>
      <c r="M180" s="80">
        <v>2004</v>
      </c>
      <c r="N180" s="80">
        <v>4194</v>
      </c>
      <c r="O180" s="80">
        <v>99705</v>
      </c>
      <c r="P180" s="80">
        <v>26561</v>
      </c>
      <c r="Q180" s="80">
        <v>143479</v>
      </c>
      <c r="R180" s="80">
        <v>10112</v>
      </c>
      <c r="S180" s="80">
        <v>51213</v>
      </c>
      <c r="T180" s="80">
        <v>135382</v>
      </c>
      <c r="U180" s="80">
        <v>203718</v>
      </c>
      <c r="V180" s="80">
        <v>2232425</v>
      </c>
      <c r="W180" s="80">
        <v>69990</v>
      </c>
      <c r="X180" s="80">
        <v>4150</v>
      </c>
      <c r="Y180" s="80">
        <v>43517</v>
      </c>
      <c r="Z180" s="80">
        <v>37281</v>
      </c>
      <c r="AA180" s="80">
        <v>73382.521879999986</v>
      </c>
      <c r="AB180" s="80">
        <v>284504.63152999495</v>
      </c>
      <c r="AC180" s="80">
        <v>1590</v>
      </c>
      <c r="AD180" s="80">
        <v>283956</v>
      </c>
      <c r="AE180" s="80">
        <v>117559</v>
      </c>
      <c r="AF180" s="81">
        <v>4011</v>
      </c>
    </row>
    <row r="181" spans="1:32" s="1" customFormat="1" ht="15" customHeight="1" x14ac:dyDescent="0.25">
      <c r="A181" s="7"/>
      <c r="B181" s="12" t="s">
        <v>47</v>
      </c>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1"/>
    </row>
    <row r="182" spans="1:32" s="1" customFormat="1" ht="15" customHeight="1" x14ac:dyDescent="0.25">
      <c r="A182" s="100"/>
      <c r="B182" s="40" t="s">
        <v>136</v>
      </c>
      <c r="C182" s="22">
        <v>4642592</v>
      </c>
      <c r="D182" s="22">
        <v>41127896</v>
      </c>
      <c r="E182" s="22">
        <v>1807985</v>
      </c>
      <c r="F182" s="22">
        <v>195922</v>
      </c>
      <c r="G182" s="22">
        <v>76178649</v>
      </c>
      <c r="H182" s="22">
        <v>572870</v>
      </c>
      <c r="I182" s="22">
        <v>6893040</v>
      </c>
      <c r="J182" s="22">
        <v>1077450</v>
      </c>
      <c r="K182" s="22">
        <v>61701892</v>
      </c>
      <c r="L182" s="22">
        <v>2928297</v>
      </c>
      <c r="M182" s="22">
        <v>419223</v>
      </c>
      <c r="N182" s="22">
        <v>292121</v>
      </c>
      <c r="O182" s="22">
        <v>1657506</v>
      </c>
      <c r="P182" s="22">
        <v>557665</v>
      </c>
      <c r="Q182" s="22">
        <v>14972907</v>
      </c>
      <c r="R182" s="22">
        <v>642337</v>
      </c>
      <c r="S182" s="22">
        <v>397433</v>
      </c>
      <c r="T182" s="22">
        <v>12148989</v>
      </c>
      <c r="U182" s="22">
        <v>22517327</v>
      </c>
      <c r="V182" s="22">
        <v>91164282</v>
      </c>
      <c r="W182" s="22">
        <v>1949156</v>
      </c>
      <c r="X182" s="22">
        <v>10291</v>
      </c>
      <c r="Y182" s="22">
        <v>5605780</v>
      </c>
      <c r="Z182" s="22">
        <v>8901331</v>
      </c>
      <c r="AA182" s="22">
        <v>1538293.8088700001</v>
      </c>
      <c r="AB182" s="22">
        <v>37742425.806820005</v>
      </c>
      <c r="AC182" s="22">
        <v>751845</v>
      </c>
      <c r="AD182" s="22">
        <v>25928883</v>
      </c>
      <c r="AE182" s="22">
        <v>1427602</v>
      </c>
      <c r="AF182" s="22">
        <v>11580</v>
      </c>
    </row>
    <row r="183" spans="1:32" ht="15" customHeight="1" x14ac:dyDescent="0.25">
      <c r="A183" s="100"/>
      <c r="B183" s="13" t="s">
        <v>48</v>
      </c>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6"/>
    </row>
    <row r="184" spans="1:32" s="1" customFormat="1" ht="15" customHeight="1" x14ac:dyDescent="0.25">
      <c r="A184" s="7" t="s">
        <v>24</v>
      </c>
      <c r="B184" s="10" t="s">
        <v>6</v>
      </c>
      <c r="C184" s="98">
        <v>300228</v>
      </c>
      <c r="D184" s="98">
        <v>1190000</v>
      </c>
      <c r="E184" s="98">
        <v>20000</v>
      </c>
      <c r="F184" s="98">
        <v>20000</v>
      </c>
      <c r="G184" s="98">
        <v>3500000</v>
      </c>
      <c r="H184" s="98">
        <v>41000</v>
      </c>
      <c r="I184" s="98">
        <v>217000</v>
      </c>
      <c r="J184" s="98">
        <v>104000</v>
      </c>
      <c r="K184" s="98">
        <v>5040124</v>
      </c>
      <c r="L184" s="98">
        <v>326269</v>
      </c>
      <c r="M184" s="98">
        <v>18638</v>
      </c>
      <c r="N184" s="98">
        <v>63000</v>
      </c>
      <c r="O184" s="98">
        <v>150000</v>
      </c>
      <c r="P184" s="98">
        <v>59500</v>
      </c>
      <c r="Q184" s="98">
        <v>1370000</v>
      </c>
      <c r="R184" s="98">
        <v>85000</v>
      </c>
      <c r="S184" s="98">
        <v>101000</v>
      </c>
      <c r="T184" s="98">
        <v>924734</v>
      </c>
      <c r="U184" s="98">
        <v>1295000</v>
      </c>
      <c r="V184" s="98">
        <v>5900000</v>
      </c>
      <c r="W184" s="98">
        <v>81250</v>
      </c>
      <c r="X184" s="98">
        <v>180000</v>
      </c>
      <c r="Y184" s="98">
        <v>515000</v>
      </c>
      <c r="Z184" s="98">
        <v>476000</v>
      </c>
      <c r="AA184" s="98">
        <v>66592.947</v>
      </c>
      <c r="AB184" s="98">
        <v>656723.28399999999</v>
      </c>
      <c r="AC184" s="98">
        <v>14355</v>
      </c>
      <c r="AD184" s="98">
        <v>39904</v>
      </c>
      <c r="AE184" s="98">
        <v>29537</v>
      </c>
      <c r="AF184" s="99">
        <v>80</v>
      </c>
    </row>
    <row r="185" spans="1:32" s="1" customFormat="1" ht="15" customHeight="1" x14ac:dyDescent="0.25">
      <c r="A185" s="7"/>
      <c r="B185" s="12" t="s">
        <v>318</v>
      </c>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9"/>
    </row>
    <row r="186" spans="1:32" s="4" customFormat="1" ht="15" customHeight="1" x14ac:dyDescent="0.25">
      <c r="A186" s="7" t="s">
        <v>25</v>
      </c>
      <c r="B186" s="10" t="s">
        <v>7</v>
      </c>
      <c r="C186" s="98">
        <v>6790</v>
      </c>
      <c r="D186" s="98">
        <v>0</v>
      </c>
      <c r="E186" s="98">
        <v>0</v>
      </c>
      <c r="F186" s="98">
        <v>369</v>
      </c>
      <c r="G186" s="98">
        <v>0</v>
      </c>
      <c r="H186" s="98">
        <v>0</v>
      </c>
      <c r="I186" s="98">
        <v>0</v>
      </c>
      <c r="J186" s="98">
        <v>1362</v>
      </c>
      <c r="K186" s="98">
        <v>1060774</v>
      </c>
      <c r="L186" s="98">
        <v>8796</v>
      </c>
      <c r="M186" s="98">
        <v>6681</v>
      </c>
      <c r="N186" s="98">
        <v>0</v>
      </c>
      <c r="O186" s="98">
        <v>25000</v>
      </c>
      <c r="P186" s="98">
        <v>0</v>
      </c>
      <c r="Q186" s="98">
        <v>104565</v>
      </c>
      <c r="R186" s="98">
        <v>0</v>
      </c>
      <c r="S186" s="98">
        <v>0</v>
      </c>
      <c r="T186" s="98">
        <v>0</v>
      </c>
      <c r="U186" s="98">
        <v>0</v>
      </c>
      <c r="V186" s="98">
        <v>0</v>
      </c>
      <c r="W186" s="98">
        <v>0</v>
      </c>
      <c r="X186" s="98">
        <v>0</v>
      </c>
      <c r="Y186" s="98">
        <v>7008</v>
      </c>
      <c r="Z186" s="98">
        <v>10109</v>
      </c>
      <c r="AA186" s="98">
        <v>0</v>
      </c>
      <c r="AB186" s="98">
        <v>193389.95368000001</v>
      </c>
      <c r="AC186" s="98">
        <v>0</v>
      </c>
      <c r="AD186" s="98">
        <v>0</v>
      </c>
      <c r="AE186" s="98">
        <v>0</v>
      </c>
      <c r="AF186" s="99">
        <v>0</v>
      </c>
    </row>
    <row r="187" spans="1:32" s="4" customFormat="1" ht="15" customHeight="1" x14ac:dyDescent="0.25">
      <c r="A187" s="7"/>
      <c r="B187" s="12" t="s">
        <v>49</v>
      </c>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9"/>
    </row>
    <row r="188" spans="1:32" s="4" customFormat="1" ht="15" customHeight="1" x14ac:dyDescent="0.25">
      <c r="A188" s="7" t="s">
        <v>26</v>
      </c>
      <c r="B188" s="10" t="s">
        <v>319</v>
      </c>
      <c r="C188" s="98">
        <v>0</v>
      </c>
      <c r="D188" s="98">
        <v>3160</v>
      </c>
      <c r="E188" s="98">
        <v>43</v>
      </c>
      <c r="F188" s="98">
        <v>0</v>
      </c>
      <c r="G188" s="98">
        <v>9853</v>
      </c>
      <c r="H188" s="98">
        <v>0</v>
      </c>
      <c r="I188" s="98">
        <v>0</v>
      </c>
      <c r="J188" s="98">
        <v>0</v>
      </c>
      <c r="K188" s="98">
        <v>220756</v>
      </c>
      <c r="L188" s="98">
        <v>3731</v>
      </c>
      <c r="M188" s="98">
        <v>0</v>
      </c>
      <c r="N188" s="98">
        <v>0</v>
      </c>
      <c r="O188" s="98">
        <v>0</v>
      </c>
      <c r="P188" s="98">
        <v>0</v>
      </c>
      <c r="Q188" s="98">
        <v>95900</v>
      </c>
      <c r="R188" s="98">
        <v>0</v>
      </c>
      <c r="S188" s="98">
        <v>0</v>
      </c>
      <c r="T188" s="98">
        <v>0</v>
      </c>
      <c r="U188" s="98">
        <v>15000</v>
      </c>
      <c r="V188" s="98">
        <v>0</v>
      </c>
      <c r="W188" s="98">
        <v>0</v>
      </c>
      <c r="X188" s="98">
        <v>0</v>
      </c>
      <c r="Y188" s="98">
        <v>0</v>
      </c>
      <c r="Z188" s="98">
        <v>0</v>
      </c>
      <c r="AA188" s="98">
        <v>0</v>
      </c>
      <c r="AB188" s="98">
        <v>135000</v>
      </c>
      <c r="AC188" s="98">
        <v>0</v>
      </c>
      <c r="AD188" s="98">
        <v>0</v>
      </c>
      <c r="AE188" s="98">
        <v>0</v>
      </c>
      <c r="AF188" s="99">
        <v>0</v>
      </c>
    </row>
    <row r="189" spans="1:32" s="4" customFormat="1" ht="15" customHeight="1" x14ac:dyDescent="0.25">
      <c r="A189" s="7"/>
      <c r="B189" s="12" t="s">
        <v>320</v>
      </c>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9"/>
    </row>
    <row r="190" spans="1:32" s="4" customFormat="1" ht="15" customHeight="1" x14ac:dyDescent="0.25">
      <c r="A190" s="7" t="s">
        <v>27</v>
      </c>
      <c r="B190" s="10" t="s">
        <v>321</v>
      </c>
      <c r="C190" s="98">
        <v>0</v>
      </c>
      <c r="D190" s="98">
        <v>-17356</v>
      </c>
      <c r="E190" s="98">
        <v>0</v>
      </c>
      <c r="F190" s="98">
        <v>0</v>
      </c>
      <c r="G190" s="98">
        <v>-1205</v>
      </c>
      <c r="H190" s="98">
        <v>0</v>
      </c>
      <c r="I190" s="98">
        <v>0</v>
      </c>
      <c r="J190" s="98">
        <v>-1147</v>
      </c>
      <c r="K190" s="98">
        <v>-801</v>
      </c>
      <c r="L190" s="98">
        <v>0</v>
      </c>
      <c r="M190" s="98">
        <v>0</v>
      </c>
      <c r="N190" s="98">
        <v>0</v>
      </c>
      <c r="O190" s="98">
        <v>0</v>
      </c>
      <c r="P190" s="98">
        <v>0</v>
      </c>
      <c r="Q190" s="98">
        <v>0</v>
      </c>
      <c r="R190" s="98">
        <v>0</v>
      </c>
      <c r="S190" s="98">
        <v>0</v>
      </c>
      <c r="T190" s="98">
        <v>0</v>
      </c>
      <c r="U190" s="98">
        <v>0</v>
      </c>
      <c r="V190" s="98">
        <v>0</v>
      </c>
      <c r="W190" s="98">
        <v>0</v>
      </c>
      <c r="X190" s="98">
        <v>0</v>
      </c>
      <c r="Y190" s="98">
        <v>0</v>
      </c>
      <c r="Z190" s="98">
        <v>0</v>
      </c>
      <c r="AA190" s="98">
        <v>0</v>
      </c>
      <c r="AB190" s="98">
        <v>-968.05203000000006</v>
      </c>
      <c r="AC190" s="98">
        <v>0</v>
      </c>
      <c r="AD190" s="98">
        <v>0</v>
      </c>
      <c r="AE190" s="98">
        <v>0</v>
      </c>
      <c r="AF190" s="99">
        <v>0</v>
      </c>
    </row>
    <row r="191" spans="1:32" s="4" customFormat="1" ht="15" customHeight="1" x14ac:dyDescent="0.25">
      <c r="A191" s="7"/>
      <c r="B191" s="12" t="s">
        <v>322</v>
      </c>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9"/>
    </row>
    <row r="192" spans="1:32" s="4" customFormat="1" ht="15" customHeight="1" x14ac:dyDescent="0.25">
      <c r="A192" s="7" t="s">
        <v>28</v>
      </c>
      <c r="B192" s="10" t="s">
        <v>8</v>
      </c>
      <c r="C192" s="98">
        <v>-1872</v>
      </c>
      <c r="D192" s="98">
        <v>-431566</v>
      </c>
      <c r="E192" s="98">
        <v>729</v>
      </c>
      <c r="F192" s="98">
        <v>2142</v>
      </c>
      <c r="G192" s="98">
        <v>48006</v>
      </c>
      <c r="H192" s="98">
        <v>-700</v>
      </c>
      <c r="I192" s="98">
        <v>65</v>
      </c>
      <c r="J192" s="98">
        <v>-30300</v>
      </c>
      <c r="K192" s="98">
        <v>-29243</v>
      </c>
      <c r="L192" s="98">
        <v>-11250</v>
      </c>
      <c r="M192" s="98">
        <v>2144</v>
      </c>
      <c r="N192" s="98">
        <v>-97</v>
      </c>
      <c r="O192" s="98">
        <v>-23880</v>
      </c>
      <c r="P192" s="98">
        <v>-954</v>
      </c>
      <c r="Q192" s="98">
        <v>-47600</v>
      </c>
      <c r="R192" s="98">
        <v>-1485</v>
      </c>
      <c r="S192" s="98">
        <v>0</v>
      </c>
      <c r="T192" s="98">
        <v>-7359</v>
      </c>
      <c r="U192" s="98">
        <v>-16259</v>
      </c>
      <c r="V192" s="98">
        <v>-25171</v>
      </c>
      <c r="W192" s="98">
        <v>-9354</v>
      </c>
      <c r="X192" s="98">
        <v>-1519</v>
      </c>
      <c r="Y192" s="98">
        <v>-73822</v>
      </c>
      <c r="Z192" s="98">
        <v>-82585</v>
      </c>
      <c r="AA192" s="98">
        <v>0</v>
      </c>
      <c r="AB192" s="98">
        <v>-678940.47187000024</v>
      </c>
      <c r="AC192" s="98">
        <v>-3853</v>
      </c>
      <c r="AD192" s="98">
        <v>-38060</v>
      </c>
      <c r="AE192" s="98">
        <v>-1179</v>
      </c>
      <c r="AF192" s="99">
        <v>0</v>
      </c>
    </row>
    <row r="193" spans="1:32" s="4" customFormat="1" ht="15" customHeight="1" x14ac:dyDescent="0.25">
      <c r="A193" s="7"/>
      <c r="B193" s="12" t="s">
        <v>50</v>
      </c>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9"/>
    </row>
    <row r="194" spans="1:32" s="4" customFormat="1" ht="15" customHeight="1" x14ac:dyDescent="0.25">
      <c r="A194" s="7" t="s">
        <v>29</v>
      </c>
      <c r="B194" s="10" t="s">
        <v>323</v>
      </c>
      <c r="C194" s="98">
        <v>48733</v>
      </c>
      <c r="D194" s="98">
        <v>518841</v>
      </c>
      <c r="E194" s="98">
        <v>39409</v>
      </c>
      <c r="F194" s="98">
        <v>9112</v>
      </c>
      <c r="G194" s="98">
        <v>150429</v>
      </c>
      <c r="H194" s="98">
        <v>-16441</v>
      </c>
      <c r="I194" s="98">
        <v>-67406</v>
      </c>
      <c r="J194" s="98">
        <v>62697</v>
      </c>
      <c r="K194" s="98">
        <v>-95983</v>
      </c>
      <c r="L194" s="98">
        <v>109532</v>
      </c>
      <c r="M194" s="98">
        <v>12203</v>
      </c>
      <c r="N194" s="98">
        <v>-11157</v>
      </c>
      <c r="O194" s="98">
        <v>113469</v>
      </c>
      <c r="P194" s="98">
        <v>-5417</v>
      </c>
      <c r="Q194" s="98">
        <v>-412542</v>
      </c>
      <c r="R194" s="98">
        <v>-3621</v>
      </c>
      <c r="S194" s="98">
        <v>95243</v>
      </c>
      <c r="T194" s="98">
        <v>154848</v>
      </c>
      <c r="U194" s="98">
        <v>282259</v>
      </c>
      <c r="V194" s="98">
        <v>88983</v>
      </c>
      <c r="W194" s="98">
        <v>194543</v>
      </c>
      <c r="X194" s="98">
        <v>-14088</v>
      </c>
      <c r="Y194" s="98">
        <v>-81796</v>
      </c>
      <c r="Z194" s="98">
        <v>274133</v>
      </c>
      <c r="AA194" s="98">
        <v>67881.181770000025</v>
      </c>
      <c r="AB194" s="98">
        <v>1103154.9781200001</v>
      </c>
      <c r="AC194" s="98">
        <v>12824</v>
      </c>
      <c r="AD194" s="98">
        <v>26071</v>
      </c>
      <c r="AE194" s="98">
        <v>9148</v>
      </c>
      <c r="AF194" s="99">
        <v>0</v>
      </c>
    </row>
    <row r="195" spans="1:32" s="4" customFormat="1" ht="15" customHeight="1" x14ac:dyDescent="0.25">
      <c r="A195" s="7"/>
      <c r="B195" s="12" t="s">
        <v>324</v>
      </c>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9"/>
    </row>
    <row r="196" spans="1:32" s="4" customFormat="1" ht="15" customHeight="1" x14ac:dyDescent="0.25">
      <c r="A196" s="7" t="s">
        <v>325</v>
      </c>
      <c r="B196" s="10" t="s">
        <v>326</v>
      </c>
      <c r="C196" s="98">
        <v>-2503</v>
      </c>
      <c r="D196" s="98">
        <v>34497</v>
      </c>
      <c r="E196" s="98">
        <v>567</v>
      </c>
      <c r="F196" s="98">
        <v>6485</v>
      </c>
      <c r="G196" s="98">
        <v>-912096</v>
      </c>
      <c r="H196" s="98">
        <v>-2259</v>
      </c>
      <c r="I196" s="98">
        <v>-35292</v>
      </c>
      <c r="J196" s="98">
        <v>29346</v>
      </c>
      <c r="K196" s="98">
        <v>-465804</v>
      </c>
      <c r="L196" s="98">
        <v>-4082</v>
      </c>
      <c r="M196" s="98">
        <v>-276</v>
      </c>
      <c r="N196" s="98">
        <v>6008</v>
      </c>
      <c r="O196" s="98">
        <v>8256</v>
      </c>
      <c r="P196" s="98">
        <v>-1481</v>
      </c>
      <c r="Q196" s="98">
        <v>-193485</v>
      </c>
      <c r="R196" s="98">
        <v>-1249</v>
      </c>
      <c r="S196" s="98">
        <v>9035</v>
      </c>
      <c r="T196" s="98">
        <v>-4812</v>
      </c>
      <c r="U196" s="98">
        <v>-78862</v>
      </c>
      <c r="V196" s="98">
        <v>-468290</v>
      </c>
      <c r="W196" s="98">
        <v>5956</v>
      </c>
      <c r="X196" s="98">
        <v>1627</v>
      </c>
      <c r="Y196" s="98">
        <v>-46611</v>
      </c>
      <c r="Z196" s="98">
        <v>2049</v>
      </c>
      <c r="AA196" s="98">
        <v>2520.3438800000586</v>
      </c>
      <c r="AB196" s="98">
        <v>-1338.0827500000132</v>
      </c>
      <c r="AC196" s="98">
        <v>3204</v>
      </c>
      <c r="AD196" s="98">
        <v>-133402</v>
      </c>
      <c r="AE196" s="98">
        <v>9759</v>
      </c>
      <c r="AF196" s="99">
        <v>499</v>
      </c>
    </row>
    <row r="197" spans="1:32" s="4" customFormat="1" ht="15" customHeight="1" x14ac:dyDescent="0.25">
      <c r="A197" s="7"/>
      <c r="B197" s="12" t="s">
        <v>327</v>
      </c>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9"/>
    </row>
    <row r="198" spans="1:32" s="1" customFormat="1" ht="15" customHeight="1" x14ac:dyDescent="0.25">
      <c r="A198" s="7" t="s">
        <v>328</v>
      </c>
      <c r="B198" s="10" t="s">
        <v>329</v>
      </c>
      <c r="C198" s="98">
        <v>0</v>
      </c>
      <c r="D198" s="98">
        <v>0</v>
      </c>
      <c r="E198" s="98">
        <v>0</v>
      </c>
      <c r="F198" s="98"/>
      <c r="G198" s="98">
        <v>0</v>
      </c>
      <c r="H198" s="98">
        <v>0</v>
      </c>
      <c r="I198" s="98">
        <v>0</v>
      </c>
      <c r="J198" s="98">
        <v>0</v>
      </c>
      <c r="K198" s="98">
        <v>0</v>
      </c>
      <c r="L198" s="98">
        <v>0</v>
      </c>
      <c r="M198" s="98">
        <v>0</v>
      </c>
      <c r="N198" s="98">
        <v>0</v>
      </c>
      <c r="O198" s="98">
        <v>0</v>
      </c>
      <c r="P198" s="98">
        <v>0</v>
      </c>
      <c r="Q198" s="98">
        <v>0</v>
      </c>
      <c r="R198" s="98">
        <v>0</v>
      </c>
      <c r="S198" s="98">
        <v>0</v>
      </c>
      <c r="T198" s="98">
        <v>0</v>
      </c>
      <c r="U198" s="98">
        <v>0</v>
      </c>
      <c r="V198" s="98">
        <v>0</v>
      </c>
      <c r="W198" s="98">
        <v>0</v>
      </c>
      <c r="X198" s="98">
        <v>0</v>
      </c>
      <c r="Y198" s="98">
        <v>0</v>
      </c>
      <c r="Z198" s="98">
        <v>0</v>
      </c>
      <c r="AA198" s="98">
        <v>0</v>
      </c>
      <c r="AB198" s="98">
        <v>0</v>
      </c>
      <c r="AC198" s="98">
        <v>0</v>
      </c>
      <c r="AD198" s="98">
        <v>0</v>
      </c>
      <c r="AE198" s="98">
        <v>0</v>
      </c>
      <c r="AF198" s="99">
        <v>0</v>
      </c>
    </row>
    <row r="199" spans="1:32" s="1" customFormat="1" ht="15" customHeight="1" x14ac:dyDescent="0.25">
      <c r="A199" s="7"/>
      <c r="B199" s="12" t="s">
        <v>330</v>
      </c>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9"/>
    </row>
    <row r="200" spans="1:32" s="1" customFormat="1" ht="15" customHeight="1" x14ac:dyDescent="0.25">
      <c r="A200" s="14"/>
      <c r="B200" s="15" t="s">
        <v>51</v>
      </c>
      <c r="C200" s="22">
        <v>351376</v>
      </c>
      <c r="D200" s="22">
        <v>1297576</v>
      </c>
      <c r="E200" s="22">
        <v>60748</v>
      </c>
      <c r="F200" s="22">
        <v>38108</v>
      </c>
      <c r="G200" s="22">
        <v>2794987</v>
      </c>
      <c r="H200" s="22">
        <v>21600</v>
      </c>
      <c r="I200" s="22">
        <v>114367</v>
      </c>
      <c r="J200" s="22">
        <v>165958</v>
      </c>
      <c r="K200" s="22">
        <v>5729823</v>
      </c>
      <c r="L200" s="22">
        <v>432996</v>
      </c>
      <c r="M200" s="22">
        <v>39390</v>
      </c>
      <c r="N200" s="22">
        <v>57754</v>
      </c>
      <c r="O200" s="22">
        <v>272845</v>
      </c>
      <c r="P200" s="22">
        <v>51648</v>
      </c>
      <c r="Q200" s="22">
        <v>916838</v>
      </c>
      <c r="R200" s="22">
        <v>78645</v>
      </c>
      <c r="S200" s="22">
        <v>205278</v>
      </c>
      <c r="T200" s="22">
        <v>1067411</v>
      </c>
      <c r="U200" s="22">
        <v>1497138</v>
      </c>
      <c r="V200" s="22">
        <v>5495522</v>
      </c>
      <c r="W200" s="22">
        <v>272395</v>
      </c>
      <c r="X200" s="22">
        <v>166020</v>
      </c>
      <c r="Y200" s="22">
        <v>319779</v>
      </c>
      <c r="Z200" s="22">
        <v>679706</v>
      </c>
      <c r="AA200" s="22">
        <v>136994.47265000007</v>
      </c>
      <c r="AB200" s="22">
        <v>1407021.6091499999</v>
      </c>
      <c r="AC200" s="22">
        <v>26530</v>
      </c>
      <c r="AD200" s="22">
        <v>-105487</v>
      </c>
      <c r="AE200" s="22">
        <v>47265</v>
      </c>
      <c r="AF200" s="22">
        <v>579</v>
      </c>
    </row>
    <row r="201" spans="1:32" ht="15" customHeight="1" x14ac:dyDescent="0.25">
      <c r="A201" s="16"/>
      <c r="B201" s="17" t="s">
        <v>52</v>
      </c>
      <c r="C201" s="103">
        <v>4993968</v>
      </c>
      <c r="D201" s="103">
        <v>42425472</v>
      </c>
      <c r="E201" s="103">
        <v>1868733</v>
      </c>
      <c r="F201" s="103">
        <v>234030</v>
      </c>
      <c r="G201" s="103">
        <v>78973636</v>
      </c>
      <c r="H201" s="103">
        <v>594470</v>
      </c>
      <c r="I201" s="103">
        <v>7007407</v>
      </c>
      <c r="J201" s="103">
        <v>1243408</v>
      </c>
      <c r="K201" s="103">
        <v>67431715</v>
      </c>
      <c r="L201" s="103">
        <v>3361293</v>
      </c>
      <c r="M201" s="103">
        <v>458613</v>
      </c>
      <c r="N201" s="103">
        <v>349875</v>
      </c>
      <c r="O201" s="103">
        <v>1930351</v>
      </c>
      <c r="P201" s="103">
        <v>609313</v>
      </c>
      <c r="Q201" s="103">
        <v>15889745</v>
      </c>
      <c r="R201" s="103">
        <v>720982</v>
      </c>
      <c r="S201" s="103">
        <v>602711</v>
      </c>
      <c r="T201" s="103">
        <v>13216400</v>
      </c>
      <c r="U201" s="103">
        <v>24014465</v>
      </c>
      <c r="V201" s="103">
        <v>96659804</v>
      </c>
      <c r="W201" s="103">
        <v>2221551</v>
      </c>
      <c r="X201" s="103">
        <v>176311</v>
      </c>
      <c r="Y201" s="103">
        <v>5925559</v>
      </c>
      <c r="Z201" s="103">
        <v>9581037</v>
      </c>
      <c r="AA201" s="103">
        <v>1675288.2815200002</v>
      </c>
      <c r="AB201" s="103">
        <v>39149447.415970005</v>
      </c>
      <c r="AC201" s="103">
        <v>778375</v>
      </c>
      <c r="AD201" s="103">
        <v>25823396</v>
      </c>
      <c r="AE201" s="103">
        <v>1474867</v>
      </c>
      <c r="AF201" s="103">
        <v>12159</v>
      </c>
    </row>
    <row r="202" spans="1:32" ht="15" customHeight="1" x14ac:dyDescent="0.25">
      <c r="A202" s="1"/>
      <c r="B202" s="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row>
    <row r="203" spans="1:32" ht="15" customHeight="1" x14ac:dyDescent="0.25">
      <c r="A203" s="18" t="s">
        <v>135</v>
      </c>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row>
    <row r="204" spans="1:32" ht="15" customHeight="1" x14ac:dyDescent="0.25">
      <c r="A204" s="19" t="s">
        <v>53</v>
      </c>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row>
    <row r="205" spans="1:32" x14ac:dyDescent="0.25">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row>
    <row r="206" spans="1:32" x14ac:dyDescent="0.25">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row>
    <row r="207" spans="1:32" x14ac:dyDescent="0.25">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row>
    <row r="208" spans="1:32" x14ac:dyDescent="0.25">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row>
    <row r="209" spans="3:32" x14ac:dyDescent="0.25">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row>
    <row r="210" spans="3:32" x14ac:dyDescent="0.25">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c r="AE210" s="113"/>
      <c r="AF210" s="113"/>
    </row>
  </sheetData>
  <pageMargins left="0.70866141732283472" right="0.70866141732283472" top="0.27559055118110237" bottom="0.39370078740157483" header="0.15748031496062992" footer="0.31496062992125984"/>
  <pageSetup paperSize="9"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H210"/>
  <sheetViews>
    <sheetView showGridLines="0" zoomScaleNormal="100" workbookViewId="0">
      <pane xSplit="2" ySplit="4" topLeftCell="T5" activePane="bottomRight" state="frozen"/>
      <selection activeCell="D27" sqref="D27:D28"/>
      <selection pane="topRight" activeCell="D27" sqref="D27:D28"/>
      <selection pane="bottomLeft" activeCell="D27" sqref="D27:D28"/>
      <selection pane="bottomRight" activeCell="B27" sqref="B27"/>
    </sheetView>
  </sheetViews>
  <sheetFormatPr defaultRowHeight="15" x14ac:dyDescent="0.25"/>
  <cols>
    <col min="1" max="1" width="5.7109375" customWidth="1"/>
    <col min="2" max="2" width="64.5703125" style="2" bestFit="1" customWidth="1"/>
    <col min="3" max="23" width="10" style="20" customWidth="1"/>
    <col min="24" max="26" width="10.7109375" style="20" bestFit="1" customWidth="1"/>
    <col min="27" max="27" width="10.85546875" style="20" bestFit="1" customWidth="1"/>
    <col min="28" max="28" width="11.7109375" style="20" bestFit="1" customWidth="1"/>
    <col min="29" max="33" width="10" style="20" customWidth="1"/>
    <col min="34" max="34" width="12.42578125" bestFit="1" customWidth="1"/>
    <col min="37" max="37" width="10.85546875" bestFit="1" customWidth="1"/>
  </cols>
  <sheetData>
    <row r="1" spans="1:33" x14ac:dyDescent="0.25">
      <c r="A1" s="65" t="s">
        <v>40</v>
      </c>
    </row>
    <row r="2" spans="1:33" x14ac:dyDescent="0.25">
      <c r="A2" s="65" t="s">
        <v>341</v>
      </c>
      <c r="B2" s="5"/>
    </row>
    <row r="3" spans="1:33" ht="15.75" customHeight="1" x14ac:dyDescent="0.25">
      <c r="A3" s="67" t="s">
        <v>161</v>
      </c>
      <c r="B3" s="5"/>
    </row>
    <row r="4" spans="1:33" s="66" customFormat="1" ht="30" customHeight="1" x14ac:dyDescent="0.25">
      <c r="A4" s="69"/>
      <c r="B4" s="6"/>
      <c r="C4" s="46" t="s">
        <v>162</v>
      </c>
      <c r="D4" s="46" t="s">
        <v>30</v>
      </c>
      <c r="E4" s="46" t="s">
        <v>163</v>
      </c>
      <c r="F4" s="46" t="s">
        <v>31</v>
      </c>
      <c r="G4" s="46" t="s">
        <v>32</v>
      </c>
      <c r="H4" s="46" t="s">
        <v>164</v>
      </c>
      <c r="I4" s="46" t="s">
        <v>1</v>
      </c>
      <c r="J4" s="46" t="s">
        <v>165</v>
      </c>
      <c r="K4" s="46" t="s">
        <v>166</v>
      </c>
      <c r="L4" s="46" t="s">
        <v>167</v>
      </c>
      <c r="M4" s="46" t="s">
        <v>33</v>
      </c>
      <c r="N4" s="46" t="s">
        <v>34</v>
      </c>
      <c r="O4" s="46" t="s">
        <v>35</v>
      </c>
      <c r="P4" s="46" t="s">
        <v>168</v>
      </c>
      <c r="Q4" s="46" t="s">
        <v>169</v>
      </c>
      <c r="R4" s="46" t="s">
        <v>170</v>
      </c>
      <c r="S4" s="46" t="s">
        <v>103</v>
      </c>
      <c r="T4" s="46" t="s">
        <v>36</v>
      </c>
      <c r="U4" s="46" t="s">
        <v>2</v>
      </c>
      <c r="V4" s="46" t="s">
        <v>37</v>
      </c>
      <c r="W4" s="46" t="s">
        <v>171</v>
      </c>
      <c r="X4" s="46" t="s">
        <v>0</v>
      </c>
      <c r="Y4" s="46" t="s">
        <v>172</v>
      </c>
      <c r="Z4" s="46" t="s">
        <v>173</v>
      </c>
      <c r="AA4" s="46" t="s">
        <v>174</v>
      </c>
      <c r="AB4" s="46" t="s">
        <v>38</v>
      </c>
      <c r="AC4" s="46" t="s">
        <v>176</v>
      </c>
      <c r="AD4" s="46" t="s">
        <v>177</v>
      </c>
      <c r="AE4" s="46" t="s">
        <v>39</v>
      </c>
      <c r="AF4" s="46" t="s">
        <v>178</v>
      </c>
      <c r="AG4" s="47" t="s">
        <v>180</v>
      </c>
    </row>
    <row r="5" spans="1:33" x14ac:dyDescent="0.25">
      <c r="A5" s="8"/>
      <c r="B5" s="9" t="s">
        <v>335</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5"/>
    </row>
    <row r="6" spans="1:33" s="1" customFormat="1" ht="15" customHeight="1" x14ac:dyDescent="0.25">
      <c r="A6" s="7" t="s">
        <v>9</v>
      </c>
      <c r="B6" s="10" t="s">
        <v>182</v>
      </c>
      <c r="C6" s="75">
        <v>74895</v>
      </c>
      <c r="D6" s="75">
        <v>233053</v>
      </c>
      <c r="E6" s="75">
        <v>163</v>
      </c>
      <c r="F6" s="75">
        <v>2397317</v>
      </c>
      <c r="G6" s="75">
        <v>247</v>
      </c>
      <c r="H6" s="75">
        <v>4</v>
      </c>
      <c r="I6" s="75">
        <v>14054</v>
      </c>
      <c r="J6" s="75">
        <v>626558</v>
      </c>
      <c r="K6" s="75">
        <v>1067</v>
      </c>
      <c r="L6" s="75">
        <v>3781</v>
      </c>
      <c r="M6" s="75">
        <v>0</v>
      </c>
      <c r="N6" s="75">
        <v>16547</v>
      </c>
      <c r="O6" s="75">
        <v>4835</v>
      </c>
      <c r="P6" s="75">
        <v>168268</v>
      </c>
      <c r="Q6" s="75">
        <v>3257</v>
      </c>
      <c r="R6" s="75">
        <v>144</v>
      </c>
      <c r="S6" s="75">
        <v>433900</v>
      </c>
      <c r="T6" s="75">
        <v>247587</v>
      </c>
      <c r="U6" s="75">
        <v>924055</v>
      </c>
      <c r="V6" s="75">
        <v>14541</v>
      </c>
      <c r="W6" s="75">
        <v>0</v>
      </c>
      <c r="X6" s="75">
        <v>43061</v>
      </c>
      <c r="Y6" s="75">
        <v>1441</v>
      </c>
      <c r="Z6" s="75">
        <v>171349</v>
      </c>
      <c r="AA6" s="75">
        <v>44</v>
      </c>
      <c r="AB6" s="75">
        <v>352236</v>
      </c>
      <c r="AC6" s="75">
        <v>7826</v>
      </c>
      <c r="AD6" s="75">
        <v>117693</v>
      </c>
      <c r="AE6" s="75">
        <v>1756</v>
      </c>
      <c r="AF6" s="75">
        <v>0</v>
      </c>
      <c r="AG6" s="76">
        <v>717</v>
      </c>
    </row>
    <row r="7" spans="1:33" s="1" customFormat="1" ht="15" customHeight="1" x14ac:dyDescent="0.25">
      <c r="A7" s="7"/>
      <c r="B7" s="11" t="s">
        <v>183</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6"/>
    </row>
    <row r="8" spans="1:33" ht="15" customHeight="1" x14ac:dyDescent="0.25">
      <c r="A8" s="78"/>
      <c r="B8" s="79" t="s">
        <v>184</v>
      </c>
      <c r="C8" s="109">
        <v>39806</v>
      </c>
      <c r="D8" s="109">
        <v>204876</v>
      </c>
      <c r="E8" s="109">
        <v>163</v>
      </c>
      <c r="F8" s="109">
        <v>377613</v>
      </c>
      <c r="G8" s="109">
        <v>246</v>
      </c>
      <c r="H8" s="109">
        <v>0</v>
      </c>
      <c r="I8" s="109">
        <v>1577</v>
      </c>
      <c r="J8" s="109">
        <v>196304</v>
      </c>
      <c r="K8" s="109">
        <v>3</v>
      </c>
      <c r="L8" s="109">
        <v>3781</v>
      </c>
      <c r="M8" s="109">
        <v>0</v>
      </c>
      <c r="N8" s="109">
        <v>33</v>
      </c>
      <c r="O8" s="109">
        <v>315</v>
      </c>
      <c r="P8" s="109">
        <v>46754</v>
      </c>
      <c r="Q8" s="109">
        <v>1</v>
      </c>
      <c r="R8" s="109">
        <v>10</v>
      </c>
      <c r="S8" s="109">
        <v>105753</v>
      </c>
      <c r="T8" s="109">
        <v>139006</v>
      </c>
      <c r="U8" s="109">
        <v>336409</v>
      </c>
      <c r="V8" s="109">
        <v>2</v>
      </c>
      <c r="W8" s="109">
        <v>0</v>
      </c>
      <c r="X8" s="109">
        <v>19894</v>
      </c>
      <c r="Y8" s="109">
        <v>15</v>
      </c>
      <c r="Z8" s="109">
        <v>48664</v>
      </c>
      <c r="AA8" s="109">
        <v>41</v>
      </c>
      <c r="AB8" s="109">
        <v>210763</v>
      </c>
      <c r="AC8" s="109">
        <v>1682</v>
      </c>
      <c r="AD8" s="85" t="s">
        <v>340</v>
      </c>
      <c r="AE8" s="109">
        <v>1</v>
      </c>
      <c r="AF8" s="109">
        <v>0</v>
      </c>
      <c r="AG8" s="115">
        <v>0</v>
      </c>
    </row>
    <row r="9" spans="1:33" ht="15" customHeight="1" x14ac:dyDescent="0.25">
      <c r="A9" s="78"/>
      <c r="B9" s="82" t="s">
        <v>186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1"/>
    </row>
    <row r="10" spans="1:33" ht="15" customHeight="1" x14ac:dyDescent="0.25">
      <c r="A10" s="83"/>
      <c r="B10" s="79" t="s">
        <v>187</v>
      </c>
      <c r="C10" s="80">
        <v>35089</v>
      </c>
      <c r="D10" s="80">
        <v>28177</v>
      </c>
      <c r="E10" s="80">
        <v>0</v>
      </c>
      <c r="F10" s="80">
        <v>2019704</v>
      </c>
      <c r="G10" s="80">
        <v>1</v>
      </c>
      <c r="H10" s="80">
        <v>4</v>
      </c>
      <c r="I10" s="80">
        <v>12477</v>
      </c>
      <c r="J10" s="80">
        <v>430254</v>
      </c>
      <c r="K10" s="80">
        <v>1064</v>
      </c>
      <c r="L10" s="80">
        <v>0</v>
      </c>
      <c r="M10" s="80">
        <v>0</v>
      </c>
      <c r="N10" s="80">
        <v>16514</v>
      </c>
      <c r="O10" s="80">
        <v>4520</v>
      </c>
      <c r="P10" s="80">
        <v>121514</v>
      </c>
      <c r="Q10" s="80">
        <v>3256</v>
      </c>
      <c r="R10" s="80">
        <v>134</v>
      </c>
      <c r="S10" s="80">
        <v>328147</v>
      </c>
      <c r="T10" s="80">
        <v>108581</v>
      </c>
      <c r="U10" s="80">
        <v>587646</v>
      </c>
      <c r="V10" s="80">
        <v>14539</v>
      </c>
      <c r="W10" s="80">
        <v>0</v>
      </c>
      <c r="X10" s="80">
        <v>23167</v>
      </c>
      <c r="Y10" s="80">
        <v>1426</v>
      </c>
      <c r="Z10" s="80">
        <v>122685</v>
      </c>
      <c r="AA10" s="80">
        <v>3</v>
      </c>
      <c r="AB10" s="80">
        <v>141473</v>
      </c>
      <c r="AC10" s="80">
        <v>6144</v>
      </c>
      <c r="AD10" s="80" t="s">
        <v>340</v>
      </c>
      <c r="AE10" s="80">
        <v>1755</v>
      </c>
      <c r="AF10" s="80">
        <v>0</v>
      </c>
      <c r="AG10" s="81">
        <v>717</v>
      </c>
    </row>
    <row r="11" spans="1:33" ht="15" customHeight="1" x14ac:dyDescent="0.25">
      <c r="A11" s="83"/>
      <c r="B11" s="82" t="s">
        <v>188</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1"/>
    </row>
    <row r="12" spans="1:33" s="1" customFormat="1" ht="15" customHeight="1" x14ac:dyDescent="0.25">
      <c r="A12" s="7" t="s">
        <v>10</v>
      </c>
      <c r="B12" s="10" t="s">
        <v>189</v>
      </c>
      <c r="C12" s="75">
        <v>50518</v>
      </c>
      <c r="D12" s="75">
        <v>175570</v>
      </c>
      <c r="E12" s="75">
        <v>57029</v>
      </c>
      <c r="F12" s="75">
        <v>716221</v>
      </c>
      <c r="G12" s="75">
        <v>34612</v>
      </c>
      <c r="H12" s="75">
        <v>60634</v>
      </c>
      <c r="I12" s="75">
        <v>19699</v>
      </c>
      <c r="J12" s="75">
        <v>275887</v>
      </c>
      <c r="K12" s="75">
        <v>23522</v>
      </c>
      <c r="L12" s="75">
        <v>18333</v>
      </c>
      <c r="M12" s="75">
        <v>91039</v>
      </c>
      <c r="N12" s="75">
        <v>4114</v>
      </c>
      <c r="O12" s="75">
        <v>4761</v>
      </c>
      <c r="P12" s="75">
        <v>78556</v>
      </c>
      <c r="Q12" s="75">
        <v>27304</v>
      </c>
      <c r="R12" s="75">
        <v>1186</v>
      </c>
      <c r="S12" s="75">
        <v>79338</v>
      </c>
      <c r="T12" s="75">
        <v>57370</v>
      </c>
      <c r="U12" s="75">
        <v>424551</v>
      </c>
      <c r="V12" s="75">
        <v>3227</v>
      </c>
      <c r="W12" s="75">
        <v>11749</v>
      </c>
      <c r="X12" s="75">
        <v>37731</v>
      </c>
      <c r="Y12" s="75">
        <v>36085</v>
      </c>
      <c r="Z12" s="75">
        <v>54743</v>
      </c>
      <c r="AA12" s="75">
        <v>2718</v>
      </c>
      <c r="AB12" s="75">
        <v>333759</v>
      </c>
      <c r="AC12" s="75">
        <v>5429</v>
      </c>
      <c r="AD12" s="75">
        <v>166686</v>
      </c>
      <c r="AE12" s="75">
        <v>79210</v>
      </c>
      <c r="AF12" s="75">
        <v>1</v>
      </c>
      <c r="AG12" s="76">
        <v>2794</v>
      </c>
    </row>
    <row r="13" spans="1:33" s="1" customFormat="1" ht="15" customHeight="1" x14ac:dyDescent="0.25">
      <c r="A13" s="7"/>
      <c r="B13" s="11" t="s">
        <v>190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6"/>
    </row>
    <row r="14" spans="1:33" s="1" customFormat="1" ht="15" customHeight="1" x14ac:dyDescent="0.25">
      <c r="A14" s="7" t="s">
        <v>11</v>
      </c>
      <c r="B14" s="10" t="s">
        <v>191</v>
      </c>
      <c r="C14" s="75">
        <v>13</v>
      </c>
      <c r="D14" s="75">
        <v>435270</v>
      </c>
      <c r="E14" s="75">
        <v>96078</v>
      </c>
      <c r="F14" s="75">
        <v>1527707</v>
      </c>
      <c r="G14" s="75">
        <v>0</v>
      </c>
      <c r="H14" s="75">
        <v>0</v>
      </c>
      <c r="I14" s="75">
        <v>17408</v>
      </c>
      <c r="J14" s="75">
        <v>1851506</v>
      </c>
      <c r="K14" s="75">
        <v>840486</v>
      </c>
      <c r="L14" s="75">
        <v>0</v>
      </c>
      <c r="M14" s="75">
        <v>0</v>
      </c>
      <c r="N14" s="75">
        <v>90728</v>
      </c>
      <c r="O14" s="75">
        <v>73356</v>
      </c>
      <c r="P14" s="75">
        <v>1097</v>
      </c>
      <c r="Q14" s="75">
        <v>114790</v>
      </c>
      <c r="R14" s="75">
        <v>3897</v>
      </c>
      <c r="S14" s="75">
        <v>87</v>
      </c>
      <c r="T14" s="75">
        <v>132857</v>
      </c>
      <c r="U14" s="75">
        <v>2609076</v>
      </c>
      <c r="V14" s="75">
        <v>869524</v>
      </c>
      <c r="W14" s="75">
        <v>42501</v>
      </c>
      <c r="X14" s="75">
        <v>91876</v>
      </c>
      <c r="Y14" s="75">
        <v>440052</v>
      </c>
      <c r="Z14" s="75">
        <v>56738</v>
      </c>
      <c r="AA14" s="75">
        <v>1808</v>
      </c>
      <c r="AB14" s="75">
        <v>2332457</v>
      </c>
      <c r="AC14" s="75">
        <v>0</v>
      </c>
      <c r="AD14" s="75">
        <v>2293</v>
      </c>
      <c r="AE14" s="75">
        <v>0</v>
      </c>
      <c r="AF14" s="75">
        <v>0</v>
      </c>
      <c r="AG14" s="76">
        <v>0</v>
      </c>
    </row>
    <row r="15" spans="1:33" s="1" customFormat="1" ht="15" customHeight="1" x14ac:dyDescent="0.25">
      <c r="A15" s="7"/>
      <c r="B15" s="11" t="s">
        <v>41</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6"/>
    </row>
    <row r="16" spans="1:33" ht="15" customHeight="1" x14ac:dyDescent="0.25">
      <c r="A16" s="83"/>
      <c r="B16" s="79" t="s">
        <v>192</v>
      </c>
      <c r="C16" s="80">
        <v>0</v>
      </c>
      <c r="D16" s="80">
        <v>2102</v>
      </c>
      <c r="E16" s="80">
        <v>1997</v>
      </c>
      <c r="F16" s="80">
        <v>244797</v>
      </c>
      <c r="G16" s="80">
        <v>0</v>
      </c>
      <c r="H16" s="80">
        <v>0</v>
      </c>
      <c r="I16" s="80">
        <v>1480</v>
      </c>
      <c r="J16" s="80">
        <v>141701</v>
      </c>
      <c r="K16" s="80">
        <v>5524</v>
      </c>
      <c r="L16" s="80">
        <v>0</v>
      </c>
      <c r="M16" s="80">
        <v>0</v>
      </c>
      <c r="N16" s="80">
        <v>1113</v>
      </c>
      <c r="O16" s="80">
        <v>3051</v>
      </c>
      <c r="P16" s="80">
        <v>0</v>
      </c>
      <c r="Q16" s="80">
        <v>1231</v>
      </c>
      <c r="R16" s="80">
        <v>0</v>
      </c>
      <c r="S16" s="80">
        <v>11</v>
      </c>
      <c r="T16" s="80">
        <v>0</v>
      </c>
      <c r="U16" s="80">
        <v>488773</v>
      </c>
      <c r="V16" s="80">
        <v>2377</v>
      </c>
      <c r="W16" s="80">
        <v>0</v>
      </c>
      <c r="X16" s="80">
        <v>0</v>
      </c>
      <c r="Y16" s="80">
        <v>127834</v>
      </c>
      <c r="Z16" s="80">
        <v>287</v>
      </c>
      <c r="AA16" s="80">
        <v>0</v>
      </c>
      <c r="AB16" s="80">
        <v>0</v>
      </c>
      <c r="AC16" s="80">
        <v>0</v>
      </c>
      <c r="AD16" s="80" t="s">
        <v>340</v>
      </c>
      <c r="AE16" s="80">
        <v>0</v>
      </c>
      <c r="AF16" s="80">
        <v>0</v>
      </c>
      <c r="AG16" s="81">
        <v>0</v>
      </c>
    </row>
    <row r="17" spans="1:33" ht="15" customHeight="1" x14ac:dyDescent="0.25">
      <c r="A17" s="83"/>
      <c r="B17" s="82" t="s">
        <v>193</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1"/>
    </row>
    <row r="18" spans="1:33" ht="15" customHeight="1" x14ac:dyDescent="0.25">
      <c r="A18" s="83"/>
      <c r="B18" s="79" t="s">
        <v>194</v>
      </c>
      <c r="C18" s="80">
        <v>0</v>
      </c>
      <c r="D18" s="80">
        <v>6411</v>
      </c>
      <c r="E18" s="80">
        <v>0</v>
      </c>
      <c r="F18" s="80">
        <v>87991</v>
      </c>
      <c r="G18" s="80">
        <v>0</v>
      </c>
      <c r="H18" s="80">
        <v>0</v>
      </c>
      <c r="I18" s="80">
        <v>6416</v>
      </c>
      <c r="J18" s="80">
        <v>4324</v>
      </c>
      <c r="K18" s="80">
        <v>37261</v>
      </c>
      <c r="L18" s="80">
        <v>0</v>
      </c>
      <c r="M18" s="80">
        <v>0</v>
      </c>
      <c r="N18" s="80">
        <v>3659</v>
      </c>
      <c r="O18" s="80">
        <v>67770</v>
      </c>
      <c r="P18" s="80">
        <v>0</v>
      </c>
      <c r="Q18" s="80">
        <v>15988</v>
      </c>
      <c r="R18" s="80">
        <v>0</v>
      </c>
      <c r="S18" s="80">
        <v>0</v>
      </c>
      <c r="T18" s="80">
        <v>1949</v>
      </c>
      <c r="U18" s="80">
        <v>0</v>
      </c>
      <c r="V18" s="80">
        <v>575</v>
      </c>
      <c r="W18" s="80">
        <v>0</v>
      </c>
      <c r="X18" s="80">
        <v>0</v>
      </c>
      <c r="Y18" s="80">
        <v>0</v>
      </c>
      <c r="Z18" s="80">
        <v>17642</v>
      </c>
      <c r="AA18" s="80">
        <v>0</v>
      </c>
      <c r="AB18" s="80">
        <v>0</v>
      </c>
      <c r="AC18" s="80">
        <v>0</v>
      </c>
      <c r="AD18" s="80" t="s">
        <v>340</v>
      </c>
      <c r="AE18" s="80">
        <v>0</v>
      </c>
      <c r="AF18" s="80">
        <v>0</v>
      </c>
      <c r="AG18" s="81">
        <v>0</v>
      </c>
    </row>
    <row r="19" spans="1:33" ht="15" customHeight="1" x14ac:dyDescent="0.25">
      <c r="A19" s="83"/>
      <c r="B19" s="82" t="s">
        <v>195</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1"/>
    </row>
    <row r="20" spans="1:33" ht="15" customHeight="1" x14ac:dyDescent="0.25">
      <c r="A20" s="78"/>
      <c r="B20" s="79" t="s">
        <v>196</v>
      </c>
      <c r="C20" s="80">
        <v>0</v>
      </c>
      <c r="D20" s="80">
        <v>98795</v>
      </c>
      <c r="E20" s="80">
        <v>16634</v>
      </c>
      <c r="F20" s="80">
        <v>7550</v>
      </c>
      <c r="G20" s="80">
        <v>0</v>
      </c>
      <c r="H20" s="80">
        <v>0</v>
      </c>
      <c r="I20" s="80">
        <v>7093</v>
      </c>
      <c r="J20" s="80">
        <v>15811</v>
      </c>
      <c r="K20" s="80">
        <v>26705</v>
      </c>
      <c r="L20" s="80">
        <v>0</v>
      </c>
      <c r="M20" s="80">
        <v>0</v>
      </c>
      <c r="N20" s="80">
        <v>0</v>
      </c>
      <c r="O20" s="80">
        <v>775</v>
      </c>
      <c r="P20" s="80">
        <v>0</v>
      </c>
      <c r="Q20" s="80">
        <v>125</v>
      </c>
      <c r="R20" s="80">
        <v>0</v>
      </c>
      <c r="S20" s="80">
        <v>0</v>
      </c>
      <c r="T20" s="80">
        <v>11959</v>
      </c>
      <c r="U20" s="80">
        <v>11184</v>
      </c>
      <c r="V20" s="80">
        <v>310</v>
      </c>
      <c r="W20" s="80">
        <v>0</v>
      </c>
      <c r="X20" s="80">
        <v>9336</v>
      </c>
      <c r="Y20" s="80">
        <v>110627</v>
      </c>
      <c r="Z20" s="80">
        <v>0</v>
      </c>
      <c r="AA20" s="80">
        <v>0</v>
      </c>
      <c r="AB20" s="80">
        <v>0</v>
      </c>
      <c r="AC20" s="80">
        <v>0</v>
      </c>
      <c r="AD20" s="80" t="s">
        <v>340</v>
      </c>
      <c r="AE20" s="80">
        <v>0</v>
      </c>
      <c r="AF20" s="80">
        <v>0</v>
      </c>
      <c r="AG20" s="81">
        <v>0</v>
      </c>
    </row>
    <row r="21" spans="1:33" ht="15" customHeight="1" x14ac:dyDescent="0.25">
      <c r="A21" s="78"/>
      <c r="B21" s="82" t="s">
        <v>197</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1"/>
    </row>
    <row r="22" spans="1:33" ht="15" customHeight="1" x14ac:dyDescent="0.25">
      <c r="A22" s="78"/>
      <c r="B22" s="79" t="s">
        <v>198</v>
      </c>
      <c r="C22" s="80">
        <v>0</v>
      </c>
      <c r="D22" s="80">
        <v>0</v>
      </c>
      <c r="E22" s="80">
        <v>50854</v>
      </c>
      <c r="F22" s="80">
        <v>1024</v>
      </c>
      <c r="G22" s="80">
        <v>0</v>
      </c>
      <c r="H22" s="80">
        <v>0</v>
      </c>
      <c r="I22" s="80">
        <v>1975</v>
      </c>
      <c r="J22" s="80">
        <v>0</v>
      </c>
      <c r="K22" s="80">
        <v>2013</v>
      </c>
      <c r="L22" s="80">
        <v>0</v>
      </c>
      <c r="M22" s="80">
        <v>0</v>
      </c>
      <c r="N22" s="80">
        <v>0</v>
      </c>
      <c r="O22" s="80">
        <v>0</v>
      </c>
      <c r="P22" s="80">
        <v>0</v>
      </c>
      <c r="Q22" s="80">
        <v>0</v>
      </c>
      <c r="R22" s="80">
        <v>3513</v>
      </c>
      <c r="S22" s="80">
        <v>0</v>
      </c>
      <c r="T22" s="80">
        <v>378</v>
      </c>
      <c r="U22" s="80">
        <v>1464</v>
      </c>
      <c r="V22" s="80">
        <v>6410</v>
      </c>
      <c r="W22" s="80">
        <v>42501</v>
      </c>
      <c r="X22" s="80">
        <v>0</v>
      </c>
      <c r="Y22" s="80">
        <v>0</v>
      </c>
      <c r="Z22" s="80">
        <v>0</v>
      </c>
      <c r="AA22" s="80">
        <v>0</v>
      </c>
      <c r="AB22" s="80">
        <v>233639</v>
      </c>
      <c r="AC22" s="80">
        <v>0</v>
      </c>
      <c r="AD22" s="80" t="s">
        <v>340</v>
      </c>
      <c r="AE22" s="80">
        <v>0</v>
      </c>
      <c r="AF22" s="80">
        <v>0</v>
      </c>
      <c r="AG22" s="81">
        <v>0</v>
      </c>
    </row>
    <row r="23" spans="1:33" ht="15" customHeight="1" x14ac:dyDescent="0.25">
      <c r="A23" s="78"/>
      <c r="B23" s="82" t="s">
        <v>199</v>
      </c>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1"/>
    </row>
    <row r="24" spans="1:33" ht="15" customHeight="1" x14ac:dyDescent="0.25">
      <c r="A24" s="78"/>
      <c r="B24" s="79" t="s">
        <v>200</v>
      </c>
      <c r="C24" s="80">
        <v>13</v>
      </c>
      <c r="D24" s="80">
        <v>327962</v>
      </c>
      <c r="E24" s="80">
        <v>26593</v>
      </c>
      <c r="F24" s="80">
        <v>1186345</v>
      </c>
      <c r="G24" s="80">
        <v>0</v>
      </c>
      <c r="H24" s="80">
        <v>0</v>
      </c>
      <c r="I24" s="80">
        <v>444</v>
      </c>
      <c r="J24" s="80">
        <v>1689670</v>
      </c>
      <c r="K24" s="80">
        <v>768983</v>
      </c>
      <c r="L24" s="80">
        <v>0</v>
      </c>
      <c r="M24" s="80">
        <v>0</v>
      </c>
      <c r="N24" s="80">
        <v>85956</v>
      </c>
      <c r="O24" s="80">
        <v>1760</v>
      </c>
      <c r="P24" s="80">
        <v>1097</v>
      </c>
      <c r="Q24" s="80">
        <v>97446</v>
      </c>
      <c r="R24" s="80">
        <v>384</v>
      </c>
      <c r="S24" s="80">
        <v>76</v>
      </c>
      <c r="T24" s="80">
        <v>118571</v>
      </c>
      <c r="U24" s="80">
        <v>2107655</v>
      </c>
      <c r="V24" s="80">
        <v>859852</v>
      </c>
      <c r="W24" s="80">
        <v>0</v>
      </c>
      <c r="X24" s="80">
        <v>82540</v>
      </c>
      <c r="Y24" s="80">
        <v>201591</v>
      </c>
      <c r="Z24" s="80">
        <v>38809</v>
      </c>
      <c r="AA24" s="80">
        <v>1808</v>
      </c>
      <c r="AB24" s="80">
        <v>2098818</v>
      </c>
      <c r="AC24" s="80">
        <v>0</v>
      </c>
      <c r="AD24" s="80" t="s">
        <v>340</v>
      </c>
      <c r="AE24" s="80">
        <v>0</v>
      </c>
      <c r="AF24" s="80">
        <v>0</v>
      </c>
      <c r="AG24" s="81">
        <v>0</v>
      </c>
    </row>
    <row r="25" spans="1:33" ht="15" customHeight="1" x14ac:dyDescent="0.25">
      <c r="A25" s="78"/>
      <c r="B25" s="82" t="s">
        <v>201</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1"/>
    </row>
    <row r="26" spans="1:33" s="1" customFormat="1" ht="15" customHeight="1" x14ac:dyDescent="0.25">
      <c r="A26" s="7" t="s">
        <v>12</v>
      </c>
      <c r="B26" s="10" t="s">
        <v>202</v>
      </c>
      <c r="C26" s="75">
        <v>41527</v>
      </c>
      <c r="D26" s="75">
        <v>16533</v>
      </c>
      <c r="E26" s="75">
        <v>0</v>
      </c>
      <c r="F26" s="75">
        <v>0</v>
      </c>
      <c r="G26" s="75">
        <v>0</v>
      </c>
      <c r="H26" s="75">
        <v>0</v>
      </c>
      <c r="I26" s="75">
        <v>0</v>
      </c>
      <c r="J26" s="75">
        <v>1286075</v>
      </c>
      <c r="K26" s="75">
        <v>0</v>
      </c>
      <c r="L26" s="75">
        <v>2</v>
      </c>
      <c r="M26" s="75">
        <v>0</v>
      </c>
      <c r="N26" s="75">
        <v>0</v>
      </c>
      <c r="O26" s="75">
        <v>0</v>
      </c>
      <c r="P26" s="75">
        <v>187967</v>
      </c>
      <c r="Q26" s="75">
        <v>72660</v>
      </c>
      <c r="R26" s="75">
        <v>0</v>
      </c>
      <c r="S26" s="75">
        <v>6329</v>
      </c>
      <c r="T26" s="75">
        <v>12300</v>
      </c>
      <c r="U26" s="75">
        <v>113180</v>
      </c>
      <c r="V26" s="75">
        <v>5897</v>
      </c>
      <c r="W26" s="75">
        <v>0</v>
      </c>
      <c r="X26" s="75">
        <v>0</v>
      </c>
      <c r="Y26" s="75">
        <v>81473</v>
      </c>
      <c r="Z26" s="75">
        <v>32954</v>
      </c>
      <c r="AA26" s="75">
        <v>0</v>
      </c>
      <c r="AB26" s="75">
        <v>82009</v>
      </c>
      <c r="AC26" s="75">
        <v>0</v>
      </c>
      <c r="AD26" s="75">
        <v>0</v>
      </c>
      <c r="AE26" s="75">
        <v>0</v>
      </c>
      <c r="AF26" s="75">
        <v>0</v>
      </c>
      <c r="AG26" s="76">
        <v>0</v>
      </c>
    </row>
    <row r="27" spans="1:33" s="1" customFormat="1" ht="15" customHeight="1" x14ac:dyDescent="0.25">
      <c r="A27" s="7"/>
      <c r="B27" s="11" t="s">
        <v>203</v>
      </c>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6"/>
    </row>
    <row r="28" spans="1:33" ht="15" customHeight="1" x14ac:dyDescent="0.25">
      <c r="A28" s="78"/>
      <c r="B28" s="79" t="s">
        <v>204</v>
      </c>
      <c r="C28" s="80">
        <v>0</v>
      </c>
      <c r="D28" s="80">
        <v>0</v>
      </c>
      <c r="E28" s="80">
        <v>0</v>
      </c>
      <c r="F28" s="80">
        <v>0</v>
      </c>
      <c r="G28" s="80">
        <v>0</v>
      </c>
      <c r="H28" s="80">
        <v>0</v>
      </c>
      <c r="I28" s="80">
        <v>0</v>
      </c>
      <c r="J28" s="80">
        <v>187806</v>
      </c>
      <c r="K28" s="80">
        <v>0</v>
      </c>
      <c r="L28" s="80">
        <v>0</v>
      </c>
      <c r="M28" s="80">
        <v>0</v>
      </c>
      <c r="N28" s="80">
        <v>0</v>
      </c>
      <c r="O28" s="80">
        <v>0</v>
      </c>
      <c r="P28" s="80">
        <v>0</v>
      </c>
      <c r="Q28" s="80">
        <v>83</v>
      </c>
      <c r="R28" s="80">
        <v>0</v>
      </c>
      <c r="S28" s="80">
        <v>0</v>
      </c>
      <c r="T28" s="80">
        <v>0</v>
      </c>
      <c r="U28" s="80">
        <v>0</v>
      </c>
      <c r="V28" s="80">
        <v>0</v>
      </c>
      <c r="W28" s="80">
        <v>0</v>
      </c>
      <c r="X28" s="80">
        <v>0</v>
      </c>
      <c r="Y28" s="80">
        <v>81473</v>
      </c>
      <c r="Z28" s="80">
        <v>7791</v>
      </c>
      <c r="AA28" s="80">
        <v>0</v>
      </c>
      <c r="AB28" s="80">
        <v>82009</v>
      </c>
      <c r="AC28" s="80">
        <v>0</v>
      </c>
      <c r="AD28" s="80">
        <v>0</v>
      </c>
      <c r="AE28" s="80">
        <v>0</v>
      </c>
      <c r="AF28" s="80">
        <v>0</v>
      </c>
      <c r="AG28" s="81">
        <v>0</v>
      </c>
    </row>
    <row r="29" spans="1:33" ht="15" customHeight="1" x14ac:dyDescent="0.25">
      <c r="A29" s="78"/>
      <c r="B29" s="82" t="s">
        <v>193</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1"/>
    </row>
    <row r="30" spans="1:33" ht="15" customHeight="1" x14ac:dyDescent="0.25">
      <c r="A30" s="83"/>
      <c r="B30" s="79" t="s">
        <v>205</v>
      </c>
      <c r="C30" s="80">
        <v>6749</v>
      </c>
      <c r="D30" s="80">
        <v>0</v>
      </c>
      <c r="E30" s="80">
        <v>0</v>
      </c>
      <c r="F30" s="80">
        <v>0</v>
      </c>
      <c r="G30" s="80">
        <v>0</v>
      </c>
      <c r="H30" s="80">
        <v>0</v>
      </c>
      <c r="I30" s="80">
        <v>0</v>
      </c>
      <c r="J30" s="80">
        <v>69036</v>
      </c>
      <c r="K30" s="80">
        <v>0</v>
      </c>
      <c r="L30" s="80">
        <v>0</v>
      </c>
      <c r="M30" s="80">
        <v>0</v>
      </c>
      <c r="N30" s="80">
        <v>0</v>
      </c>
      <c r="O30" s="80">
        <v>0</v>
      </c>
      <c r="P30" s="80">
        <v>0</v>
      </c>
      <c r="Q30" s="80">
        <v>0</v>
      </c>
      <c r="R30" s="80">
        <v>0</v>
      </c>
      <c r="S30" s="80">
        <v>6329</v>
      </c>
      <c r="T30" s="80">
        <v>12300</v>
      </c>
      <c r="U30" s="80">
        <v>8855</v>
      </c>
      <c r="V30" s="80">
        <v>5897</v>
      </c>
      <c r="W30" s="80">
        <v>0</v>
      </c>
      <c r="X30" s="80">
        <v>0</v>
      </c>
      <c r="Y30" s="80">
        <v>0</v>
      </c>
      <c r="Z30" s="80">
        <v>25163</v>
      </c>
      <c r="AA30" s="80">
        <v>0</v>
      </c>
      <c r="AB30" s="80">
        <v>0</v>
      </c>
      <c r="AC30" s="80">
        <v>0</v>
      </c>
      <c r="AD30" s="80">
        <v>0</v>
      </c>
      <c r="AE30" s="80">
        <v>0</v>
      </c>
      <c r="AF30" s="80">
        <v>0</v>
      </c>
      <c r="AG30" s="81">
        <v>0</v>
      </c>
    </row>
    <row r="31" spans="1:33" ht="15" customHeight="1" x14ac:dyDescent="0.25">
      <c r="A31" s="83"/>
      <c r="B31" s="82" t="s">
        <v>195</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1"/>
    </row>
    <row r="32" spans="1:33" ht="15" customHeight="1" x14ac:dyDescent="0.25">
      <c r="A32" s="78"/>
      <c r="B32" s="79" t="s">
        <v>206</v>
      </c>
      <c r="C32" s="80">
        <v>0</v>
      </c>
      <c r="D32" s="80">
        <v>16533</v>
      </c>
      <c r="E32" s="80">
        <v>0</v>
      </c>
      <c r="F32" s="80">
        <v>0</v>
      </c>
      <c r="G32" s="80">
        <v>0</v>
      </c>
      <c r="H32" s="80">
        <v>0</v>
      </c>
      <c r="I32" s="80">
        <v>0</v>
      </c>
      <c r="J32" s="80">
        <v>216010</v>
      </c>
      <c r="K32" s="80">
        <v>0</v>
      </c>
      <c r="L32" s="80">
        <v>2</v>
      </c>
      <c r="M32" s="80">
        <v>0</v>
      </c>
      <c r="N32" s="80">
        <v>0</v>
      </c>
      <c r="O32" s="80">
        <v>0</v>
      </c>
      <c r="P32" s="80">
        <v>435</v>
      </c>
      <c r="Q32" s="80">
        <v>2513</v>
      </c>
      <c r="R32" s="80">
        <v>0</v>
      </c>
      <c r="S32" s="80">
        <v>0</v>
      </c>
      <c r="T32" s="80">
        <v>0</v>
      </c>
      <c r="U32" s="80">
        <v>10</v>
      </c>
      <c r="V32" s="80">
        <v>0</v>
      </c>
      <c r="W32" s="80">
        <v>0</v>
      </c>
      <c r="X32" s="80">
        <v>0</v>
      </c>
      <c r="Y32" s="80">
        <v>0</v>
      </c>
      <c r="Z32" s="80">
        <v>0</v>
      </c>
      <c r="AA32" s="80">
        <v>0</v>
      </c>
      <c r="AB32" s="80">
        <v>0</v>
      </c>
      <c r="AC32" s="80">
        <v>0</v>
      </c>
      <c r="AD32" s="80">
        <v>0</v>
      </c>
      <c r="AE32" s="80">
        <v>0</v>
      </c>
      <c r="AF32" s="80">
        <v>0</v>
      </c>
      <c r="AG32" s="81">
        <v>0</v>
      </c>
    </row>
    <row r="33" spans="1:33" ht="15" customHeight="1" x14ac:dyDescent="0.25">
      <c r="A33" s="78"/>
      <c r="B33" s="82" t="s">
        <v>197</v>
      </c>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1"/>
    </row>
    <row r="34" spans="1:33" ht="15" customHeight="1" x14ac:dyDescent="0.25">
      <c r="A34" s="78"/>
      <c r="B34" s="79" t="s">
        <v>207</v>
      </c>
      <c r="C34" s="80">
        <v>34778</v>
      </c>
      <c r="D34" s="80">
        <v>0</v>
      </c>
      <c r="E34" s="80">
        <v>0</v>
      </c>
      <c r="F34" s="80">
        <v>0</v>
      </c>
      <c r="G34" s="80">
        <v>0</v>
      </c>
      <c r="H34" s="80">
        <v>0</v>
      </c>
      <c r="I34" s="80">
        <v>0</v>
      </c>
      <c r="J34" s="80">
        <v>813223</v>
      </c>
      <c r="K34" s="80">
        <v>0</v>
      </c>
      <c r="L34" s="80">
        <v>0</v>
      </c>
      <c r="M34" s="80">
        <v>0</v>
      </c>
      <c r="N34" s="80">
        <v>0</v>
      </c>
      <c r="O34" s="80">
        <v>0</v>
      </c>
      <c r="P34" s="80">
        <v>187532</v>
      </c>
      <c r="Q34" s="80">
        <v>70064</v>
      </c>
      <c r="R34" s="80">
        <v>0</v>
      </c>
      <c r="S34" s="80">
        <v>0</v>
      </c>
      <c r="T34" s="80">
        <v>0</v>
      </c>
      <c r="U34" s="80">
        <v>104315</v>
      </c>
      <c r="V34" s="80">
        <v>0</v>
      </c>
      <c r="W34" s="80">
        <v>0</v>
      </c>
      <c r="X34" s="80">
        <v>0</v>
      </c>
      <c r="Y34" s="80">
        <v>0</v>
      </c>
      <c r="Z34" s="80">
        <v>0</v>
      </c>
      <c r="AA34" s="80">
        <v>0</v>
      </c>
      <c r="AB34" s="80">
        <v>0</v>
      </c>
      <c r="AC34" s="80">
        <v>0</v>
      </c>
      <c r="AD34" s="80">
        <v>0</v>
      </c>
      <c r="AE34" s="80">
        <v>0</v>
      </c>
      <c r="AF34" s="80">
        <v>0</v>
      </c>
      <c r="AG34" s="81">
        <v>0</v>
      </c>
    </row>
    <row r="35" spans="1:33" ht="15" customHeight="1" x14ac:dyDescent="0.25">
      <c r="A35" s="78"/>
      <c r="B35" s="82" t="s">
        <v>199</v>
      </c>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1"/>
    </row>
    <row r="36" spans="1:33" s="1" customFormat="1" ht="15" customHeight="1" x14ac:dyDescent="0.25">
      <c r="A36" s="7" t="s">
        <v>13</v>
      </c>
      <c r="B36" s="10" t="s">
        <v>208</v>
      </c>
      <c r="C36" s="75">
        <v>59727</v>
      </c>
      <c r="D36" s="75">
        <v>14807920</v>
      </c>
      <c r="E36" s="75">
        <v>40629</v>
      </c>
      <c r="F36" s="75">
        <v>11879830</v>
      </c>
      <c r="G36" s="75">
        <v>1972</v>
      </c>
      <c r="H36" s="75">
        <v>2343</v>
      </c>
      <c r="I36" s="75">
        <v>700096</v>
      </c>
      <c r="J36" s="75">
        <v>9007032</v>
      </c>
      <c r="K36" s="75">
        <v>339974</v>
      </c>
      <c r="L36" s="75">
        <v>18639</v>
      </c>
      <c r="M36" s="75">
        <v>80990</v>
      </c>
      <c r="N36" s="75">
        <v>742113</v>
      </c>
      <c r="O36" s="75">
        <v>211911</v>
      </c>
      <c r="P36" s="75">
        <v>3817234</v>
      </c>
      <c r="Q36" s="75">
        <v>266324</v>
      </c>
      <c r="R36" s="75">
        <v>84725</v>
      </c>
      <c r="S36" s="75">
        <v>2130280</v>
      </c>
      <c r="T36" s="75">
        <v>6730502</v>
      </c>
      <c r="U36" s="75">
        <v>17360930</v>
      </c>
      <c r="V36" s="75">
        <v>599797</v>
      </c>
      <c r="W36" s="75">
        <v>0</v>
      </c>
      <c r="X36" s="75">
        <v>27324</v>
      </c>
      <c r="Y36" s="75">
        <v>131512</v>
      </c>
      <c r="Z36" s="75">
        <v>1105359</v>
      </c>
      <c r="AA36" s="75">
        <v>0</v>
      </c>
      <c r="AB36" s="75">
        <v>5102777</v>
      </c>
      <c r="AC36" s="75">
        <v>63368</v>
      </c>
      <c r="AD36" s="75">
        <v>879956</v>
      </c>
      <c r="AE36" s="75">
        <v>230600</v>
      </c>
      <c r="AF36" s="75">
        <v>0</v>
      </c>
      <c r="AG36" s="76">
        <v>0</v>
      </c>
    </row>
    <row r="37" spans="1:33" s="1" customFormat="1" ht="15" customHeight="1" x14ac:dyDescent="0.25">
      <c r="A37" s="7"/>
      <c r="B37" s="12" t="s">
        <v>209</v>
      </c>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6"/>
    </row>
    <row r="38" spans="1:33" ht="15" customHeight="1" x14ac:dyDescent="0.25">
      <c r="A38" s="7"/>
      <c r="B38" s="79" t="s">
        <v>210</v>
      </c>
      <c r="C38" s="80">
        <v>34701</v>
      </c>
      <c r="D38" s="80">
        <v>6710439</v>
      </c>
      <c r="E38" s="80">
        <v>1456</v>
      </c>
      <c r="F38" s="80">
        <v>3433050</v>
      </c>
      <c r="G38" s="80">
        <v>1972</v>
      </c>
      <c r="H38" s="80">
        <v>283</v>
      </c>
      <c r="I38" s="80">
        <v>439978</v>
      </c>
      <c r="J38" s="80">
        <v>1741889</v>
      </c>
      <c r="K38" s="80">
        <v>232863</v>
      </c>
      <c r="L38" s="80">
        <v>1013</v>
      </c>
      <c r="M38" s="80">
        <v>1575</v>
      </c>
      <c r="N38" s="80">
        <v>593990</v>
      </c>
      <c r="O38" s="80">
        <v>108383</v>
      </c>
      <c r="P38" s="80">
        <v>279905</v>
      </c>
      <c r="Q38" s="80">
        <v>85447</v>
      </c>
      <c r="R38" s="80">
        <v>103</v>
      </c>
      <c r="S38" s="80">
        <v>1629561</v>
      </c>
      <c r="T38" s="80">
        <v>1211414</v>
      </c>
      <c r="U38" s="80">
        <v>6433095</v>
      </c>
      <c r="V38" s="80">
        <v>443119</v>
      </c>
      <c r="W38" s="80">
        <v>0</v>
      </c>
      <c r="X38" s="80">
        <v>22172</v>
      </c>
      <c r="Y38" s="80">
        <v>124043</v>
      </c>
      <c r="Z38" s="80">
        <v>449866</v>
      </c>
      <c r="AA38" s="80">
        <v>0</v>
      </c>
      <c r="AB38" s="80">
        <v>2676364</v>
      </c>
      <c r="AC38" s="80">
        <v>364</v>
      </c>
      <c r="AD38" s="80" t="s">
        <v>340</v>
      </c>
      <c r="AE38" s="80">
        <v>0</v>
      </c>
      <c r="AF38" s="80">
        <v>0</v>
      </c>
      <c r="AG38" s="81">
        <v>0</v>
      </c>
    </row>
    <row r="39" spans="1:33" ht="15" customHeight="1" x14ac:dyDescent="0.25">
      <c r="A39" s="7"/>
      <c r="B39" s="82" t="s">
        <v>193</v>
      </c>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1"/>
    </row>
    <row r="40" spans="1:33" ht="15" customHeight="1" x14ac:dyDescent="0.25">
      <c r="A40" s="7"/>
      <c r="B40" s="79" t="s">
        <v>211</v>
      </c>
      <c r="C40" s="80">
        <v>20906</v>
      </c>
      <c r="D40" s="80">
        <v>7791699</v>
      </c>
      <c r="E40" s="80">
        <v>0</v>
      </c>
      <c r="F40" s="80">
        <v>7082491</v>
      </c>
      <c r="G40" s="80">
        <v>0</v>
      </c>
      <c r="H40" s="80">
        <v>1807</v>
      </c>
      <c r="I40" s="80">
        <v>245752</v>
      </c>
      <c r="J40" s="80">
        <v>5425995</v>
      </c>
      <c r="K40" s="80">
        <v>73609</v>
      </c>
      <c r="L40" s="80">
        <v>10860</v>
      </c>
      <c r="M40" s="80">
        <v>78855</v>
      </c>
      <c r="N40" s="80">
        <v>151380</v>
      </c>
      <c r="O40" s="80">
        <v>97728</v>
      </c>
      <c r="P40" s="80">
        <v>3495341</v>
      </c>
      <c r="Q40" s="80">
        <v>128891</v>
      </c>
      <c r="R40" s="80">
        <v>48332</v>
      </c>
      <c r="S40" s="80">
        <v>120732</v>
      </c>
      <c r="T40" s="80">
        <v>4956258</v>
      </c>
      <c r="U40" s="80">
        <v>9797412</v>
      </c>
      <c r="V40" s="80">
        <v>109792</v>
      </c>
      <c r="W40" s="80">
        <v>0</v>
      </c>
      <c r="X40" s="80">
        <v>0</v>
      </c>
      <c r="Y40" s="80">
        <v>7469</v>
      </c>
      <c r="Z40" s="80">
        <v>654882</v>
      </c>
      <c r="AA40" s="80">
        <v>0</v>
      </c>
      <c r="AB40" s="80">
        <v>2231930</v>
      </c>
      <c r="AC40" s="80">
        <v>61577</v>
      </c>
      <c r="AD40" s="80" t="s">
        <v>340</v>
      </c>
      <c r="AE40" s="80">
        <v>0</v>
      </c>
      <c r="AF40" s="80">
        <v>0</v>
      </c>
      <c r="AG40" s="81">
        <v>0</v>
      </c>
    </row>
    <row r="41" spans="1:33" ht="15" customHeight="1" x14ac:dyDescent="0.25">
      <c r="A41" s="7"/>
      <c r="B41" s="82" t="s">
        <v>195</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1"/>
    </row>
    <row r="42" spans="1:33" ht="15" customHeight="1" x14ac:dyDescent="0.25">
      <c r="A42" s="7"/>
      <c r="B42" s="79" t="s">
        <v>212</v>
      </c>
      <c r="C42" s="80">
        <v>2451</v>
      </c>
      <c r="D42" s="80">
        <v>90932</v>
      </c>
      <c r="E42" s="80">
        <v>940</v>
      </c>
      <c r="F42" s="80">
        <v>1584016</v>
      </c>
      <c r="G42" s="80">
        <v>0</v>
      </c>
      <c r="H42" s="80">
        <v>253</v>
      </c>
      <c r="I42" s="80">
        <v>14366</v>
      </c>
      <c r="J42" s="80">
        <v>753823</v>
      </c>
      <c r="K42" s="80">
        <v>2903</v>
      </c>
      <c r="L42" s="80">
        <v>6829</v>
      </c>
      <c r="M42" s="80">
        <v>560</v>
      </c>
      <c r="N42" s="80">
        <v>1271</v>
      </c>
      <c r="O42" s="80">
        <v>13351</v>
      </c>
      <c r="P42" s="80">
        <v>199142</v>
      </c>
      <c r="Q42" s="80">
        <v>51287</v>
      </c>
      <c r="R42" s="80">
        <v>0</v>
      </c>
      <c r="S42" s="80">
        <v>405828</v>
      </c>
      <c r="T42" s="80">
        <v>19320</v>
      </c>
      <c r="U42" s="80">
        <v>693073</v>
      </c>
      <c r="V42" s="80">
        <v>21053</v>
      </c>
      <c r="W42" s="80">
        <v>0</v>
      </c>
      <c r="X42" s="80">
        <v>5766</v>
      </c>
      <c r="Y42" s="80">
        <v>0</v>
      </c>
      <c r="Z42" s="80">
        <v>611</v>
      </c>
      <c r="AA42" s="80">
        <v>0</v>
      </c>
      <c r="AB42" s="80">
        <v>252842</v>
      </c>
      <c r="AC42" s="80">
        <v>1427</v>
      </c>
      <c r="AD42" s="80" t="s">
        <v>340</v>
      </c>
      <c r="AE42" s="80">
        <v>0</v>
      </c>
      <c r="AF42" s="80">
        <v>0</v>
      </c>
      <c r="AG42" s="81">
        <v>0</v>
      </c>
    </row>
    <row r="43" spans="1:33" ht="15" customHeight="1" x14ac:dyDescent="0.25">
      <c r="A43" s="7"/>
      <c r="B43" s="82" t="s">
        <v>197</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1"/>
    </row>
    <row r="44" spans="1:33" ht="15" customHeight="1" x14ac:dyDescent="0.25">
      <c r="A44" s="7"/>
      <c r="B44" s="79" t="s">
        <v>213</v>
      </c>
      <c r="C44" s="80">
        <v>1669</v>
      </c>
      <c r="D44" s="80">
        <v>288613</v>
      </c>
      <c r="E44" s="80">
        <v>38674</v>
      </c>
      <c r="F44" s="80">
        <v>4924</v>
      </c>
      <c r="G44" s="80">
        <v>0</v>
      </c>
      <c r="H44" s="80">
        <v>0</v>
      </c>
      <c r="I44" s="80">
        <v>0</v>
      </c>
      <c r="J44" s="80">
        <v>1321349</v>
      </c>
      <c r="K44" s="80">
        <v>37695</v>
      </c>
      <c r="L44" s="80">
        <v>0</v>
      </c>
      <c r="M44" s="80">
        <v>167</v>
      </c>
      <c r="N44" s="80">
        <v>0</v>
      </c>
      <c r="O44" s="80">
        <v>0</v>
      </c>
      <c r="P44" s="80">
        <v>0</v>
      </c>
      <c r="Q44" s="80">
        <v>11235</v>
      </c>
      <c r="R44" s="80">
        <v>43828</v>
      </c>
      <c r="S44" s="80">
        <v>0</v>
      </c>
      <c r="T44" s="80">
        <v>601796</v>
      </c>
      <c r="U44" s="80">
        <v>1054619</v>
      </c>
      <c r="V44" s="80">
        <v>27730</v>
      </c>
      <c r="W44" s="80">
        <v>0</v>
      </c>
      <c r="X44" s="80">
        <v>0</v>
      </c>
      <c r="Y44" s="80">
        <v>0</v>
      </c>
      <c r="Z44" s="80">
        <v>0</v>
      </c>
      <c r="AA44" s="80">
        <v>0</v>
      </c>
      <c r="AB44" s="80">
        <v>0</v>
      </c>
      <c r="AC44" s="80">
        <v>0</v>
      </c>
      <c r="AD44" s="80" t="s">
        <v>340</v>
      </c>
      <c r="AE44" s="80">
        <v>232100</v>
      </c>
      <c r="AF44" s="80">
        <v>0</v>
      </c>
      <c r="AG44" s="81">
        <v>0</v>
      </c>
    </row>
    <row r="45" spans="1:33" ht="15" customHeight="1" x14ac:dyDescent="0.25">
      <c r="A45" s="7"/>
      <c r="B45" s="82" t="s">
        <v>199</v>
      </c>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1"/>
    </row>
    <row r="46" spans="1:33" ht="15" customHeight="1" x14ac:dyDescent="0.25">
      <c r="A46" s="7"/>
      <c r="B46" s="79" t="s">
        <v>214</v>
      </c>
      <c r="C46" s="80">
        <v>0</v>
      </c>
      <c r="D46" s="80">
        <v>-73763</v>
      </c>
      <c r="E46" s="80">
        <v>-441</v>
      </c>
      <c r="F46" s="80">
        <v>-224651</v>
      </c>
      <c r="G46" s="80">
        <v>0</v>
      </c>
      <c r="H46" s="80">
        <v>0</v>
      </c>
      <c r="I46" s="80">
        <v>0</v>
      </c>
      <c r="J46" s="80">
        <v>-236024</v>
      </c>
      <c r="K46" s="80">
        <v>-7096</v>
      </c>
      <c r="L46" s="80">
        <v>-63</v>
      </c>
      <c r="M46" s="80">
        <v>-167</v>
      </c>
      <c r="N46" s="80">
        <v>-4528</v>
      </c>
      <c r="O46" s="80">
        <v>-7551</v>
      </c>
      <c r="P46" s="80">
        <v>-157154</v>
      </c>
      <c r="Q46" s="80">
        <v>-10536</v>
      </c>
      <c r="R46" s="80">
        <v>-7538</v>
      </c>
      <c r="S46" s="80">
        <v>-25841</v>
      </c>
      <c r="T46" s="80">
        <v>-58286</v>
      </c>
      <c r="U46" s="80">
        <v>-617269</v>
      </c>
      <c r="V46" s="80">
        <v>-1897</v>
      </c>
      <c r="W46" s="80">
        <v>0</v>
      </c>
      <c r="X46" s="80">
        <v>-614</v>
      </c>
      <c r="Y46" s="80">
        <v>0</v>
      </c>
      <c r="Z46" s="80">
        <v>0</v>
      </c>
      <c r="AA46" s="80">
        <v>0</v>
      </c>
      <c r="AB46" s="80">
        <v>-58359</v>
      </c>
      <c r="AC46" s="80">
        <v>0</v>
      </c>
      <c r="AD46" s="80" t="s">
        <v>340</v>
      </c>
      <c r="AE46" s="80">
        <v>-1500</v>
      </c>
      <c r="AF46" s="80">
        <v>0</v>
      </c>
      <c r="AG46" s="81">
        <v>0</v>
      </c>
    </row>
    <row r="47" spans="1:33" ht="15" customHeight="1" x14ac:dyDescent="0.25">
      <c r="A47" s="7"/>
      <c r="B47" s="82" t="s">
        <v>215</v>
      </c>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1"/>
    </row>
    <row r="48" spans="1:33" s="1" customFormat="1" ht="15" customHeight="1" x14ac:dyDescent="0.25">
      <c r="A48" s="7" t="s">
        <v>14</v>
      </c>
      <c r="B48" s="10" t="s">
        <v>216</v>
      </c>
      <c r="C48" s="75">
        <v>1265805</v>
      </c>
      <c r="D48" s="75">
        <v>1144263</v>
      </c>
      <c r="E48" s="75">
        <v>2093744</v>
      </c>
      <c r="F48" s="75">
        <v>12764492</v>
      </c>
      <c r="G48" s="75">
        <v>311084</v>
      </c>
      <c r="H48" s="75">
        <v>931111</v>
      </c>
      <c r="I48" s="75">
        <v>36924</v>
      </c>
      <c r="J48" s="75">
        <v>9565134</v>
      </c>
      <c r="K48" s="75">
        <v>149284</v>
      </c>
      <c r="L48" s="75">
        <v>47595</v>
      </c>
      <c r="M48" s="75">
        <v>70234</v>
      </c>
      <c r="N48" s="75">
        <v>766205</v>
      </c>
      <c r="O48" s="75">
        <v>0</v>
      </c>
      <c r="P48" s="75">
        <v>841392</v>
      </c>
      <c r="Q48" s="75">
        <v>12535</v>
      </c>
      <c r="R48" s="75">
        <v>51212</v>
      </c>
      <c r="S48" s="75">
        <v>106979</v>
      </c>
      <c r="T48" s="75">
        <v>250757</v>
      </c>
      <c r="U48" s="75">
        <v>6439700</v>
      </c>
      <c r="V48" s="75">
        <v>45474</v>
      </c>
      <c r="W48" s="75">
        <v>0</v>
      </c>
      <c r="X48" s="75">
        <v>211580</v>
      </c>
      <c r="Y48" s="75">
        <v>471429</v>
      </c>
      <c r="Z48" s="75">
        <v>269818</v>
      </c>
      <c r="AA48" s="75">
        <v>15014</v>
      </c>
      <c r="AB48" s="75">
        <v>4016336</v>
      </c>
      <c r="AC48" s="75">
        <v>86114</v>
      </c>
      <c r="AD48" s="75">
        <v>17596149</v>
      </c>
      <c r="AE48" s="75">
        <v>213581</v>
      </c>
      <c r="AF48" s="75">
        <v>0</v>
      </c>
      <c r="AG48" s="76">
        <v>111591</v>
      </c>
    </row>
    <row r="49" spans="1:33" s="1" customFormat="1" ht="15" customHeight="1" x14ac:dyDescent="0.25">
      <c r="A49" s="7"/>
      <c r="B49" s="12" t="s">
        <v>217</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6"/>
    </row>
    <row r="50" spans="1:33" ht="15" customHeight="1" x14ac:dyDescent="0.25">
      <c r="A50" s="7"/>
      <c r="B50" s="79" t="s">
        <v>218</v>
      </c>
      <c r="C50" s="80">
        <v>0</v>
      </c>
      <c r="D50" s="80">
        <v>0</v>
      </c>
      <c r="E50" s="80">
        <v>0</v>
      </c>
      <c r="F50" s="80">
        <v>150000</v>
      </c>
      <c r="G50" s="80">
        <v>0</v>
      </c>
      <c r="H50" s="80">
        <v>0</v>
      </c>
      <c r="I50" s="80">
        <v>0</v>
      </c>
      <c r="J50" s="80">
        <v>0</v>
      </c>
      <c r="K50" s="80">
        <v>0</v>
      </c>
      <c r="L50" s="80">
        <v>0</v>
      </c>
      <c r="M50" s="80">
        <v>0</v>
      </c>
      <c r="N50" s="80">
        <v>0</v>
      </c>
      <c r="O50" s="80">
        <v>0</v>
      </c>
      <c r="P50" s="80">
        <v>0</v>
      </c>
      <c r="Q50" s="80">
        <v>0</v>
      </c>
      <c r="R50" s="80">
        <v>0</v>
      </c>
      <c r="S50" s="80">
        <v>0</v>
      </c>
      <c r="T50" s="80">
        <v>3</v>
      </c>
      <c r="U50" s="80">
        <v>610000</v>
      </c>
      <c r="V50" s="80">
        <v>0</v>
      </c>
      <c r="W50" s="80">
        <v>0</v>
      </c>
      <c r="X50" s="80">
        <v>0</v>
      </c>
      <c r="Y50" s="80">
        <v>39</v>
      </c>
      <c r="Z50" s="80">
        <v>0</v>
      </c>
      <c r="AA50" s="80">
        <v>0</v>
      </c>
      <c r="AB50" s="80">
        <v>0</v>
      </c>
      <c r="AC50" s="80">
        <v>0</v>
      </c>
      <c r="AD50" s="80" t="s">
        <v>340</v>
      </c>
      <c r="AE50" s="80">
        <v>0</v>
      </c>
      <c r="AF50" s="80">
        <v>0</v>
      </c>
      <c r="AG50" s="81">
        <v>0</v>
      </c>
    </row>
    <row r="51" spans="1:33" ht="15" customHeight="1" x14ac:dyDescent="0.25">
      <c r="A51" s="7"/>
      <c r="B51" s="82" t="s">
        <v>219</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1"/>
    </row>
    <row r="52" spans="1:33" ht="15" customHeight="1" x14ac:dyDescent="0.25">
      <c r="A52" s="7"/>
      <c r="B52" s="79" t="s">
        <v>220</v>
      </c>
      <c r="C52" s="80">
        <v>967134</v>
      </c>
      <c r="D52" s="80">
        <v>97715</v>
      </c>
      <c r="E52" s="80">
        <v>2093747</v>
      </c>
      <c r="F52" s="80">
        <v>4542759</v>
      </c>
      <c r="G52" s="80">
        <v>311084</v>
      </c>
      <c r="H52" s="80">
        <v>931111</v>
      </c>
      <c r="I52" s="80">
        <v>25542</v>
      </c>
      <c r="J52" s="80">
        <v>8280433</v>
      </c>
      <c r="K52" s="80">
        <v>0</v>
      </c>
      <c r="L52" s="80">
        <v>47595</v>
      </c>
      <c r="M52" s="80">
        <v>70234</v>
      </c>
      <c r="N52" s="80">
        <v>619653</v>
      </c>
      <c r="O52" s="80">
        <v>0</v>
      </c>
      <c r="P52" s="80">
        <v>134771</v>
      </c>
      <c r="Q52" s="80">
        <v>0</v>
      </c>
      <c r="R52" s="80">
        <v>0</v>
      </c>
      <c r="S52" s="80">
        <v>72531</v>
      </c>
      <c r="T52" s="80">
        <v>11128</v>
      </c>
      <c r="U52" s="80">
        <v>1344212</v>
      </c>
      <c r="V52" s="80">
        <v>5471</v>
      </c>
      <c r="W52" s="80">
        <v>0</v>
      </c>
      <c r="X52" s="80">
        <v>200562</v>
      </c>
      <c r="Y52" s="80">
        <v>122475</v>
      </c>
      <c r="Z52" s="80">
        <v>183818</v>
      </c>
      <c r="AA52" s="80">
        <v>15014</v>
      </c>
      <c r="AB52" s="80">
        <v>1589133</v>
      </c>
      <c r="AC52" s="80">
        <v>38114</v>
      </c>
      <c r="AD52" s="80" t="s">
        <v>340</v>
      </c>
      <c r="AE52" s="80">
        <v>205223</v>
      </c>
      <c r="AF52" s="80">
        <v>0</v>
      </c>
      <c r="AG52" s="81">
        <v>0</v>
      </c>
    </row>
    <row r="53" spans="1:33" ht="15" customHeight="1" x14ac:dyDescent="0.25">
      <c r="A53" s="7"/>
      <c r="B53" s="82" t="s">
        <v>153</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1"/>
    </row>
    <row r="54" spans="1:33" ht="15" customHeight="1" x14ac:dyDescent="0.25">
      <c r="A54" s="7"/>
      <c r="B54" s="79" t="s">
        <v>221</v>
      </c>
      <c r="C54" s="80">
        <v>166876</v>
      </c>
      <c r="D54" s="80">
        <v>34840</v>
      </c>
      <c r="E54" s="80">
        <v>0</v>
      </c>
      <c r="F54" s="80">
        <v>6030958</v>
      </c>
      <c r="G54" s="80">
        <v>0</v>
      </c>
      <c r="H54" s="80">
        <v>0</v>
      </c>
      <c r="I54" s="80">
        <v>13</v>
      </c>
      <c r="J54" s="80">
        <v>699907</v>
      </c>
      <c r="K54" s="80">
        <v>0</v>
      </c>
      <c r="L54" s="80">
        <v>0</v>
      </c>
      <c r="M54" s="80">
        <v>0</v>
      </c>
      <c r="N54" s="80">
        <v>0</v>
      </c>
      <c r="O54" s="80">
        <v>0</v>
      </c>
      <c r="P54" s="80">
        <v>412020</v>
      </c>
      <c r="Q54" s="80">
        <v>11177</v>
      </c>
      <c r="R54" s="80">
        <v>51212</v>
      </c>
      <c r="S54" s="80">
        <v>8636</v>
      </c>
      <c r="T54" s="80">
        <v>63006</v>
      </c>
      <c r="U54" s="80">
        <v>3094733</v>
      </c>
      <c r="V54" s="80">
        <v>15003</v>
      </c>
      <c r="W54" s="80">
        <v>0</v>
      </c>
      <c r="X54" s="80">
        <v>11018</v>
      </c>
      <c r="Y54" s="80">
        <v>0</v>
      </c>
      <c r="Z54" s="80">
        <v>5000</v>
      </c>
      <c r="AA54" s="80">
        <v>0</v>
      </c>
      <c r="AB54" s="80">
        <v>46581</v>
      </c>
      <c r="AC54" s="80">
        <v>0</v>
      </c>
      <c r="AD54" s="80" t="s">
        <v>340</v>
      </c>
      <c r="AE54" s="80">
        <v>8358</v>
      </c>
      <c r="AF54" s="80">
        <v>0</v>
      </c>
      <c r="AG54" s="81">
        <v>111591</v>
      </c>
    </row>
    <row r="55" spans="1:33" ht="15" customHeight="1" x14ac:dyDescent="0.25">
      <c r="A55" s="7"/>
      <c r="B55" s="82" t="s">
        <v>222</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1"/>
    </row>
    <row r="56" spans="1:33" ht="15" customHeight="1" x14ac:dyDescent="0.25">
      <c r="A56" s="7"/>
      <c r="B56" s="79" t="s">
        <v>223</v>
      </c>
      <c r="C56" s="80">
        <v>131795</v>
      </c>
      <c r="D56" s="80">
        <v>1012939</v>
      </c>
      <c r="E56" s="80">
        <v>0</v>
      </c>
      <c r="F56" s="80">
        <v>1125588</v>
      </c>
      <c r="G56" s="80">
        <v>0</v>
      </c>
      <c r="H56" s="80">
        <v>0</v>
      </c>
      <c r="I56" s="80">
        <v>11369</v>
      </c>
      <c r="J56" s="80">
        <v>584920</v>
      </c>
      <c r="K56" s="80">
        <v>32210</v>
      </c>
      <c r="L56" s="80">
        <v>0</v>
      </c>
      <c r="M56" s="80">
        <v>0</v>
      </c>
      <c r="N56" s="80">
        <v>124591</v>
      </c>
      <c r="O56" s="80">
        <v>0</v>
      </c>
      <c r="P56" s="80">
        <v>74491</v>
      </c>
      <c r="Q56" s="80">
        <v>541</v>
      </c>
      <c r="R56" s="80">
        <v>0</v>
      </c>
      <c r="S56" s="80">
        <v>15755</v>
      </c>
      <c r="T56" s="80">
        <v>156930</v>
      </c>
      <c r="U56" s="80">
        <v>1272765</v>
      </c>
      <c r="V56" s="80">
        <v>25000</v>
      </c>
      <c r="W56" s="80">
        <v>0</v>
      </c>
      <c r="X56" s="80">
        <v>0</v>
      </c>
      <c r="Y56" s="80">
        <v>348915</v>
      </c>
      <c r="Z56" s="80">
        <v>81000</v>
      </c>
      <c r="AA56" s="80">
        <v>0</v>
      </c>
      <c r="AB56" s="80">
        <v>1742892</v>
      </c>
      <c r="AC56" s="80">
        <v>48000</v>
      </c>
      <c r="AD56" s="80" t="s">
        <v>340</v>
      </c>
      <c r="AE56" s="80">
        <v>0</v>
      </c>
      <c r="AF56" s="80">
        <v>0</v>
      </c>
      <c r="AG56" s="81">
        <v>0</v>
      </c>
    </row>
    <row r="57" spans="1:33" ht="15" customHeight="1" x14ac:dyDescent="0.25">
      <c r="A57" s="7"/>
      <c r="B57" s="82" t="s">
        <v>224</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1"/>
    </row>
    <row r="58" spans="1:33" ht="15" customHeight="1" x14ac:dyDescent="0.25">
      <c r="A58" s="7"/>
      <c r="B58" s="79" t="s">
        <v>225</v>
      </c>
      <c r="C58" s="80">
        <v>0</v>
      </c>
      <c r="D58" s="80">
        <v>0</v>
      </c>
      <c r="E58" s="80">
        <v>0</v>
      </c>
      <c r="F58" s="80">
        <v>986239</v>
      </c>
      <c r="G58" s="80">
        <v>0</v>
      </c>
      <c r="H58" s="80">
        <v>0</v>
      </c>
      <c r="I58" s="80">
        <v>0</v>
      </c>
      <c r="J58" s="80">
        <v>0</v>
      </c>
      <c r="K58" s="80">
        <v>117312</v>
      </c>
      <c r="L58" s="80">
        <v>0</v>
      </c>
      <c r="M58" s="80">
        <v>0</v>
      </c>
      <c r="N58" s="80">
        <v>69917</v>
      </c>
      <c r="O58" s="80">
        <v>0</v>
      </c>
      <c r="P58" s="80">
        <v>220111</v>
      </c>
      <c r="Q58" s="80">
        <v>817</v>
      </c>
      <c r="R58" s="80">
        <v>0</v>
      </c>
      <c r="S58" s="80">
        <v>10057</v>
      </c>
      <c r="T58" s="80">
        <v>19715</v>
      </c>
      <c r="U58" s="80">
        <v>131891</v>
      </c>
      <c r="V58" s="80">
        <v>0</v>
      </c>
      <c r="W58" s="80">
        <v>0</v>
      </c>
      <c r="X58" s="80">
        <v>0</v>
      </c>
      <c r="Y58" s="80">
        <v>0</v>
      </c>
      <c r="Z58" s="80">
        <v>0</v>
      </c>
      <c r="AA58" s="80">
        <v>0</v>
      </c>
      <c r="AB58" s="80">
        <v>637730</v>
      </c>
      <c r="AC58" s="80">
        <v>0</v>
      </c>
      <c r="AD58" s="80" t="s">
        <v>340</v>
      </c>
      <c r="AE58" s="80">
        <v>0</v>
      </c>
      <c r="AF58" s="80">
        <v>0</v>
      </c>
      <c r="AG58" s="81">
        <v>0</v>
      </c>
    </row>
    <row r="59" spans="1:33" ht="15" customHeight="1" x14ac:dyDescent="0.25">
      <c r="A59" s="7"/>
      <c r="B59" s="82" t="s">
        <v>226</v>
      </c>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1"/>
    </row>
    <row r="60" spans="1:33" ht="15" customHeight="1" x14ac:dyDescent="0.25">
      <c r="A60" s="7"/>
      <c r="B60" s="79" t="s">
        <v>227</v>
      </c>
      <c r="C60" s="80">
        <v>0</v>
      </c>
      <c r="D60" s="80">
        <v>-1231</v>
      </c>
      <c r="E60" s="80">
        <v>-3</v>
      </c>
      <c r="F60" s="80">
        <v>-71052</v>
      </c>
      <c r="G60" s="80">
        <v>0</v>
      </c>
      <c r="H60" s="80">
        <v>0</v>
      </c>
      <c r="I60" s="80">
        <v>0</v>
      </c>
      <c r="J60" s="80">
        <v>-126</v>
      </c>
      <c r="K60" s="80">
        <v>-238</v>
      </c>
      <c r="L60" s="80">
        <v>0</v>
      </c>
      <c r="M60" s="80">
        <v>0</v>
      </c>
      <c r="N60" s="80">
        <v>-47956</v>
      </c>
      <c r="O60" s="80">
        <v>0</v>
      </c>
      <c r="P60" s="80">
        <v>-1</v>
      </c>
      <c r="Q60" s="80">
        <v>0</v>
      </c>
      <c r="R60" s="80">
        <v>0</v>
      </c>
      <c r="S60" s="80">
        <v>0</v>
      </c>
      <c r="T60" s="80">
        <v>-25</v>
      </c>
      <c r="U60" s="80">
        <v>-13901</v>
      </c>
      <c r="V60" s="80">
        <v>0</v>
      </c>
      <c r="W60" s="80">
        <v>0</v>
      </c>
      <c r="X60" s="80">
        <v>0</v>
      </c>
      <c r="Y60" s="80">
        <v>0</v>
      </c>
      <c r="Z60" s="80">
        <v>0</v>
      </c>
      <c r="AA60" s="80">
        <v>0</v>
      </c>
      <c r="AB60" s="80">
        <v>0</v>
      </c>
      <c r="AC60" s="80">
        <v>0</v>
      </c>
      <c r="AD60" s="80" t="s">
        <v>340</v>
      </c>
      <c r="AE60" s="80">
        <v>0</v>
      </c>
      <c r="AF60" s="80">
        <v>0</v>
      </c>
      <c r="AG60" s="81">
        <v>0</v>
      </c>
    </row>
    <row r="61" spans="1:33" ht="15" customHeight="1" x14ac:dyDescent="0.25">
      <c r="A61" s="7"/>
      <c r="B61" s="82" t="s">
        <v>215</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1"/>
    </row>
    <row r="62" spans="1:33" s="1" customFormat="1" ht="15" customHeight="1" x14ac:dyDescent="0.25">
      <c r="A62" s="7" t="s">
        <v>15</v>
      </c>
      <c r="B62" s="10" t="s">
        <v>228</v>
      </c>
      <c r="C62" s="75">
        <v>2361811</v>
      </c>
      <c r="D62" s="75">
        <v>25522348</v>
      </c>
      <c r="E62" s="75">
        <v>97969</v>
      </c>
      <c r="F62" s="75">
        <v>43086358</v>
      </c>
      <c r="G62" s="75">
        <v>12171</v>
      </c>
      <c r="H62" s="75">
        <v>2062593</v>
      </c>
      <c r="I62" s="75">
        <v>192773</v>
      </c>
      <c r="J62" s="75">
        <v>37263514</v>
      </c>
      <c r="K62" s="75">
        <v>896246</v>
      </c>
      <c r="L62" s="75">
        <v>396123</v>
      </c>
      <c r="M62" s="75">
        <v>138137</v>
      </c>
      <c r="N62" s="75">
        <v>207913</v>
      </c>
      <c r="O62" s="75">
        <v>187938</v>
      </c>
      <c r="P62" s="75">
        <v>7927383</v>
      </c>
      <c r="Q62" s="75">
        <v>446861</v>
      </c>
      <c r="R62" s="75">
        <v>490056</v>
      </c>
      <c r="S62" s="75">
        <v>7716888</v>
      </c>
      <c r="T62" s="75">
        <v>15031977</v>
      </c>
      <c r="U62" s="75">
        <v>64002245</v>
      </c>
      <c r="V62" s="75">
        <v>651245</v>
      </c>
      <c r="W62" s="75">
        <v>117806</v>
      </c>
      <c r="X62" s="75">
        <v>5545107</v>
      </c>
      <c r="Y62" s="75">
        <v>1830918</v>
      </c>
      <c r="Z62" s="75">
        <v>5835386</v>
      </c>
      <c r="AA62" s="75">
        <v>994036.68585000001</v>
      </c>
      <c r="AB62" s="75">
        <v>23908297</v>
      </c>
      <c r="AC62" s="75">
        <v>467896</v>
      </c>
      <c r="AD62" s="75">
        <v>8286271</v>
      </c>
      <c r="AE62" s="75">
        <v>421111</v>
      </c>
      <c r="AF62" s="75">
        <v>0</v>
      </c>
      <c r="AG62" s="76">
        <v>196539</v>
      </c>
    </row>
    <row r="63" spans="1:33" s="1" customFormat="1" ht="15" customHeight="1" x14ac:dyDescent="0.25">
      <c r="A63" s="7"/>
      <c r="B63" s="12" t="s">
        <v>229</v>
      </c>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6"/>
    </row>
    <row r="64" spans="1:33" ht="15" customHeight="1" x14ac:dyDescent="0.25">
      <c r="A64" s="7"/>
      <c r="B64" s="79" t="s">
        <v>230</v>
      </c>
      <c r="C64" s="85">
        <v>2207233</v>
      </c>
      <c r="D64" s="85">
        <v>15736689</v>
      </c>
      <c r="E64" s="85">
        <v>96373</v>
      </c>
      <c r="F64" s="85">
        <v>37669660</v>
      </c>
      <c r="G64" s="85">
        <v>12148</v>
      </c>
      <c r="H64" s="85">
        <v>2080871</v>
      </c>
      <c r="I64" s="85">
        <v>22966</v>
      </c>
      <c r="J64" s="85">
        <v>36363153</v>
      </c>
      <c r="K64" s="85">
        <v>990194</v>
      </c>
      <c r="L64" s="85">
        <v>394509</v>
      </c>
      <c r="M64" s="85">
        <v>139120</v>
      </c>
      <c r="N64" s="85">
        <v>39667</v>
      </c>
      <c r="O64" s="85">
        <v>43006</v>
      </c>
      <c r="P64" s="85">
        <v>4388581</v>
      </c>
      <c r="Q64" s="85">
        <v>434325</v>
      </c>
      <c r="R64" s="85">
        <v>230558</v>
      </c>
      <c r="S64" s="85">
        <v>7604653</v>
      </c>
      <c r="T64" s="85">
        <v>11316685</v>
      </c>
      <c r="U64" s="85">
        <v>53363796</v>
      </c>
      <c r="V64" s="85">
        <v>672963</v>
      </c>
      <c r="W64" s="85">
        <v>118759</v>
      </c>
      <c r="X64" s="85">
        <v>5091288</v>
      </c>
      <c r="Y64" s="85">
        <v>1606020</v>
      </c>
      <c r="Z64" s="85">
        <v>5486046</v>
      </c>
      <c r="AA64" s="85">
        <v>313118.45685999998</v>
      </c>
      <c r="AB64" s="85">
        <v>21422429</v>
      </c>
      <c r="AC64" s="85">
        <v>467895</v>
      </c>
      <c r="AD64" s="85" t="s">
        <v>340</v>
      </c>
      <c r="AE64" s="85">
        <v>421182</v>
      </c>
      <c r="AF64" s="85">
        <v>0</v>
      </c>
      <c r="AG64" s="86">
        <v>200709</v>
      </c>
    </row>
    <row r="65" spans="1:33" ht="15" customHeight="1" x14ac:dyDescent="0.25">
      <c r="A65" s="7"/>
      <c r="B65" s="82" t="s">
        <v>231</v>
      </c>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6"/>
    </row>
    <row r="66" spans="1:33" ht="15" customHeight="1" x14ac:dyDescent="0.25">
      <c r="A66" s="7"/>
      <c r="B66" s="79" t="s">
        <v>232</v>
      </c>
      <c r="C66" s="80">
        <v>0</v>
      </c>
      <c r="D66" s="80">
        <v>8076824</v>
      </c>
      <c r="E66" s="80">
        <v>0</v>
      </c>
      <c r="F66" s="80">
        <v>3443598</v>
      </c>
      <c r="G66" s="80">
        <v>0</v>
      </c>
      <c r="H66" s="80">
        <v>0</v>
      </c>
      <c r="I66" s="80">
        <v>0</v>
      </c>
      <c r="J66" s="80">
        <v>903021</v>
      </c>
      <c r="K66" s="80">
        <v>0</v>
      </c>
      <c r="L66" s="80">
        <v>0</v>
      </c>
      <c r="M66" s="80">
        <v>0</v>
      </c>
      <c r="N66" s="80">
        <v>95115</v>
      </c>
      <c r="O66" s="80">
        <v>128326</v>
      </c>
      <c r="P66" s="80">
        <v>3294306</v>
      </c>
      <c r="Q66" s="80">
        <v>0</v>
      </c>
      <c r="R66" s="80">
        <v>252504</v>
      </c>
      <c r="S66" s="80">
        <v>0</v>
      </c>
      <c r="T66" s="80">
        <v>3737641</v>
      </c>
      <c r="U66" s="80">
        <v>4895070</v>
      </c>
      <c r="V66" s="80">
        <v>0</v>
      </c>
      <c r="W66" s="80">
        <v>0</v>
      </c>
      <c r="X66" s="80">
        <v>0</v>
      </c>
      <c r="Y66" s="80">
        <v>0</v>
      </c>
      <c r="Z66" s="80">
        <v>0</v>
      </c>
      <c r="AA66" s="80">
        <v>670371.03196999989</v>
      </c>
      <c r="AB66" s="80">
        <v>812719</v>
      </c>
      <c r="AC66" s="80">
        <v>0</v>
      </c>
      <c r="AD66" s="80" t="s">
        <v>340</v>
      </c>
      <c r="AE66" s="80">
        <v>0</v>
      </c>
      <c r="AF66" s="80">
        <v>0</v>
      </c>
      <c r="AG66" s="81">
        <v>0</v>
      </c>
    </row>
    <row r="67" spans="1:33" ht="15" customHeight="1" x14ac:dyDescent="0.25">
      <c r="A67" s="7"/>
      <c r="B67" s="82" t="s">
        <v>233</v>
      </c>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1"/>
    </row>
    <row r="68" spans="1:33" ht="15" customHeight="1" x14ac:dyDescent="0.25">
      <c r="A68" s="7"/>
      <c r="B68" s="79" t="s">
        <v>234</v>
      </c>
      <c r="C68" s="80">
        <v>230992</v>
      </c>
      <c r="D68" s="80">
        <v>1421328</v>
      </c>
      <c r="E68" s="80">
        <v>0</v>
      </c>
      <c r="F68" s="80">
        <v>2304354</v>
      </c>
      <c r="G68" s="80">
        <v>0</v>
      </c>
      <c r="H68" s="80">
        <v>0</v>
      </c>
      <c r="I68" s="80">
        <v>169800</v>
      </c>
      <c r="J68" s="80">
        <v>0</v>
      </c>
      <c r="K68" s="80">
        <v>0</v>
      </c>
      <c r="L68" s="80">
        <v>0</v>
      </c>
      <c r="M68" s="80">
        <v>0</v>
      </c>
      <c r="N68" s="80">
        <v>67385</v>
      </c>
      <c r="O68" s="80">
        <v>10084</v>
      </c>
      <c r="P68" s="80">
        <v>110405</v>
      </c>
      <c r="Q68" s="80">
        <v>18098</v>
      </c>
      <c r="R68" s="80">
        <v>1321</v>
      </c>
      <c r="S68" s="80">
        <v>152992</v>
      </c>
      <c r="T68" s="80">
        <v>0</v>
      </c>
      <c r="U68" s="80">
        <v>5349069</v>
      </c>
      <c r="V68" s="80">
        <v>14957</v>
      </c>
      <c r="W68" s="80">
        <v>0</v>
      </c>
      <c r="X68" s="80">
        <v>400213</v>
      </c>
      <c r="Y68" s="80">
        <v>224898</v>
      </c>
      <c r="Z68" s="80">
        <v>302700</v>
      </c>
      <c r="AA68" s="80">
        <v>0</v>
      </c>
      <c r="AB68" s="80">
        <v>1446016</v>
      </c>
      <c r="AC68" s="80">
        <v>0</v>
      </c>
      <c r="AD68" s="80" t="s">
        <v>340</v>
      </c>
      <c r="AE68" s="80">
        <v>0</v>
      </c>
      <c r="AF68" s="80">
        <v>0</v>
      </c>
      <c r="AG68" s="81">
        <v>0</v>
      </c>
    </row>
    <row r="69" spans="1:33" ht="15" customHeight="1" x14ac:dyDescent="0.25">
      <c r="A69" s="7"/>
      <c r="B69" s="82" t="s">
        <v>235</v>
      </c>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1"/>
    </row>
    <row r="70" spans="1:33" ht="15" customHeight="1" x14ac:dyDescent="0.25">
      <c r="A70" s="7"/>
      <c r="B70" s="79" t="s">
        <v>236</v>
      </c>
      <c r="C70" s="80">
        <v>79303</v>
      </c>
      <c r="D70" s="80">
        <v>859691</v>
      </c>
      <c r="E70" s="80">
        <v>2467</v>
      </c>
      <c r="F70" s="80">
        <v>3315268</v>
      </c>
      <c r="G70" s="80">
        <v>506</v>
      </c>
      <c r="H70" s="80">
        <v>288347</v>
      </c>
      <c r="I70" s="80">
        <v>271</v>
      </c>
      <c r="J70" s="80">
        <v>2003043</v>
      </c>
      <c r="K70" s="80">
        <v>4033</v>
      </c>
      <c r="L70" s="80">
        <v>14912</v>
      </c>
      <c r="M70" s="80">
        <v>2242</v>
      </c>
      <c r="N70" s="80">
        <v>83386</v>
      </c>
      <c r="O70" s="80">
        <v>34141</v>
      </c>
      <c r="P70" s="80">
        <v>787411</v>
      </c>
      <c r="Q70" s="80">
        <v>8727</v>
      </c>
      <c r="R70" s="80">
        <v>254337</v>
      </c>
      <c r="S70" s="80">
        <v>607757</v>
      </c>
      <c r="T70" s="80">
        <v>880354</v>
      </c>
      <c r="U70" s="80">
        <v>3833855</v>
      </c>
      <c r="V70" s="80">
        <v>39830</v>
      </c>
      <c r="W70" s="80">
        <v>12956</v>
      </c>
      <c r="X70" s="80">
        <v>247503</v>
      </c>
      <c r="Y70" s="80">
        <v>9017</v>
      </c>
      <c r="Z70" s="80">
        <v>231784</v>
      </c>
      <c r="AA70" s="80">
        <v>54745.643319999996</v>
      </c>
      <c r="AB70" s="80">
        <v>963917</v>
      </c>
      <c r="AC70" s="80">
        <v>801</v>
      </c>
      <c r="AD70" s="80" t="s">
        <v>340</v>
      </c>
      <c r="AE70" s="80">
        <v>19700</v>
      </c>
      <c r="AF70" s="80">
        <v>0</v>
      </c>
      <c r="AG70" s="81">
        <v>8741</v>
      </c>
    </row>
    <row r="71" spans="1:33" ht="15" customHeight="1" x14ac:dyDescent="0.25">
      <c r="A71" s="7"/>
      <c r="B71" s="82" t="s">
        <v>237</v>
      </c>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1"/>
    </row>
    <row r="72" spans="1:33" ht="15" customHeight="1" x14ac:dyDescent="0.25">
      <c r="A72" s="7"/>
      <c r="B72" s="79" t="s">
        <v>238</v>
      </c>
      <c r="C72" s="80">
        <v>-155717</v>
      </c>
      <c r="D72" s="80">
        <v>-572184</v>
      </c>
      <c r="E72" s="80">
        <v>-871</v>
      </c>
      <c r="F72" s="80">
        <v>-3646522</v>
      </c>
      <c r="G72" s="80">
        <v>-483</v>
      </c>
      <c r="H72" s="80">
        <v>-306625</v>
      </c>
      <c r="I72" s="80">
        <v>-264</v>
      </c>
      <c r="J72" s="80">
        <v>-2005703</v>
      </c>
      <c r="K72" s="80">
        <v>-97981</v>
      </c>
      <c r="L72" s="80">
        <v>-13298</v>
      </c>
      <c r="M72" s="80">
        <v>-3225</v>
      </c>
      <c r="N72" s="80">
        <v>-77640</v>
      </c>
      <c r="O72" s="80">
        <v>-27619</v>
      </c>
      <c r="P72" s="80">
        <v>-653320</v>
      </c>
      <c r="Q72" s="80">
        <v>-14289</v>
      </c>
      <c r="R72" s="80">
        <v>-248664</v>
      </c>
      <c r="S72" s="80">
        <v>-648514</v>
      </c>
      <c r="T72" s="80">
        <v>-902703</v>
      </c>
      <c r="U72" s="80">
        <v>-3439545</v>
      </c>
      <c r="V72" s="80">
        <v>-76505</v>
      </c>
      <c r="W72" s="80">
        <v>-13909</v>
      </c>
      <c r="X72" s="80">
        <v>-193897</v>
      </c>
      <c r="Y72" s="80">
        <v>-9017</v>
      </c>
      <c r="Z72" s="80">
        <v>-185144</v>
      </c>
      <c r="AA72" s="80">
        <v>-44198.446299999996</v>
      </c>
      <c r="AB72" s="80">
        <v>-736784</v>
      </c>
      <c r="AC72" s="80">
        <v>-800</v>
      </c>
      <c r="AD72" s="80">
        <v>-683267</v>
      </c>
      <c r="AE72" s="80">
        <v>-19771</v>
      </c>
      <c r="AF72" s="80">
        <v>0</v>
      </c>
      <c r="AG72" s="81">
        <v>-12911</v>
      </c>
    </row>
    <row r="73" spans="1:33" ht="15" customHeight="1" x14ac:dyDescent="0.25">
      <c r="A73" s="7"/>
      <c r="B73" s="82" t="s">
        <v>42</v>
      </c>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1"/>
    </row>
    <row r="74" spans="1:33" s="1" customFormat="1" ht="15" customHeight="1" x14ac:dyDescent="0.25">
      <c r="A74" s="7" t="s">
        <v>16</v>
      </c>
      <c r="B74" s="10" t="s">
        <v>239</v>
      </c>
      <c r="C74" s="75">
        <v>23040</v>
      </c>
      <c r="D74" s="75">
        <v>0</v>
      </c>
      <c r="E74" s="75">
        <v>0</v>
      </c>
      <c r="F74" s="75">
        <v>3561365</v>
      </c>
      <c r="G74" s="75">
        <v>0</v>
      </c>
      <c r="H74" s="75">
        <v>6838702</v>
      </c>
      <c r="I74" s="75">
        <v>0</v>
      </c>
      <c r="J74" s="75">
        <v>692093</v>
      </c>
      <c r="K74" s="75">
        <v>37431</v>
      </c>
      <c r="L74" s="75">
        <v>0</v>
      </c>
      <c r="M74" s="75">
        <v>0</v>
      </c>
      <c r="N74" s="75">
        <v>0</v>
      </c>
      <c r="O74" s="75">
        <v>88074</v>
      </c>
      <c r="P74" s="75">
        <v>0</v>
      </c>
      <c r="Q74" s="75">
        <v>25738</v>
      </c>
      <c r="R74" s="75">
        <v>0</v>
      </c>
      <c r="S74" s="75">
        <v>2234398</v>
      </c>
      <c r="T74" s="75">
        <v>17222</v>
      </c>
      <c r="U74" s="75">
        <v>0</v>
      </c>
      <c r="V74" s="75">
        <v>0</v>
      </c>
      <c r="W74" s="75">
        <v>0</v>
      </c>
      <c r="X74" s="75">
        <v>0</v>
      </c>
      <c r="Y74" s="75">
        <v>0</v>
      </c>
      <c r="Z74" s="75">
        <v>723879</v>
      </c>
      <c r="AA74" s="75">
        <v>787324.06315000006</v>
      </c>
      <c r="AB74" s="75">
        <v>0</v>
      </c>
      <c r="AC74" s="75">
        <v>0</v>
      </c>
      <c r="AD74" s="75">
        <v>0</v>
      </c>
      <c r="AE74" s="75">
        <v>0</v>
      </c>
      <c r="AF74" s="75">
        <v>0</v>
      </c>
      <c r="AG74" s="76">
        <v>376904</v>
      </c>
    </row>
    <row r="75" spans="1:33" s="1" customFormat="1" ht="15" customHeight="1" x14ac:dyDescent="0.25">
      <c r="A75" s="7"/>
      <c r="B75" s="12" t="s">
        <v>240</v>
      </c>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6"/>
    </row>
    <row r="76" spans="1:33" ht="15" customHeight="1" x14ac:dyDescent="0.25">
      <c r="A76" s="7"/>
      <c r="B76" s="79" t="s">
        <v>241</v>
      </c>
      <c r="C76" s="80">
        <v>23040</v>
      </c>
      <c r="D76" s="80">
        <v>0</v>
      </c>
      <c r="E76" s="80">
        <v>0</v>
      </c>
      <c r="F76" s="80">
        <v>2060514</v>
      </c>
      <c r="G76" s="80">
        <v>0</v>
      </c>
      <c r="H76" s="80">
        <v>0</v>
      </c>
      <c r="I76" s="80">
        <v>0</v>
      </c>
      <c r="J76" s="80">
        <v>103476</v>
      </c>
      <c r="K76" s="80">
        <v>0</v>
      </c>
      <c r="L76" s="80">
        <v>0</v>
      </c>
      <c r="M76" s="80">
        <v>0</v>
      </c>
      <c r="N76" s="80">
        <v>0</v>
      </c>
      <c r="O76" s="80">
        <v>28128</v>
      </c>
      <c r="P76" s="80">
        <v>0</v>
      </c>
      <c r="Q76" s="80">
        <v>130</v>
      </c>
      <c r="R76" s="80">
        <v>0</v>
      </c>
      <c r="S76" s="80">
        <v>1429306</v>
      </c>
      <c r="T76" s="80">
        <v>17222</v>
      </c>
      <c r="U76" s="80">
        <v>0</v>
      </c>
      <c r="V76" s="80">
        <v>0</v>
      </c>
      <c r="W76" s="80">
        <v>0</v>
      </c>
      <c r="X76" s="80">
        <v>0</v>
      </c>
      <c r="Y76" s="80">
        <v>0</v>
      </c>
      <c r="Z76" s="80">
        <v>488064</v>
      </c>
      <c r="AA76" s="80">
        <v>0</v>
      </c>
      <c r="AB76" s="80">
        <v>0</v>
      </c>
      <c r="AC76" s="80">
        <v>0</v>
      </c>
      <c r="AD76" s="80">
        <v>0</v>
      </c>
      <c r="AE76" s="80">
        <v>0</v>
      </c>
      <c r="AF76" s="80">
        <v>0</v>
      </c>
      <c r="AG76" s="81">
        <v>0</v>
      </c>
    </row>
    <row r="77" spans="1:33" ht="15" customHeight="1" x14ac:dyDescent="0.25">
      <c r="A77" s="7"/>
      <c r="B77" s="82" t="s">
        <v>193</v>
      </c>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1"/>
    </row>
    <row r="78" spans="1:33" ht="15" customHeight="1" x14ac:dyDescent="0.25">
      <c r="A78" s="7"/>
      <c r="B78" s="79" t="s">
        <v>242</v>
      </c>
      <c r="C78" s="80">
        <v>0</v>
      </c>
      <c r="D78" s="80">
        <v>0</v>
      </c>
      <c r="E78" s="80">
        <v>0</v>
      </c>
      <c r="F78" s="80">
        <v>1500851</v>
      </c>
      <c r="G78" s="80">
        <v>0</v>
      </c>
      <c r="H78" s="80">
        <v>6838702</v>
      </c>
      <c r="I78" s="80">
        <v>0</v>
      </c>
      <c r="J78" s="80">
        <v>627728</v>
      </c>
      <c r="K78" s="80">
        <v>37431</v>
      </c>
      <c r="L78" s="80">
        <v>0</v>
      </c>
      <c r="M78" s="80">
        <v>0</v>
      </c>
      <c r="N78" s="80">
        <v>0</v>
      </c>
      <c r="O78" s="80">
        <v>59946</v>
      </c>
      <c r="P78" s="80">
        <v>0</v>
      </c>
      <c r="Q78" s="80">
        <v>25608</v>
      </c>
      <c r="R78" s="80">
        <v>0</v>
      </c>
      <c r="S78" s="80">
        <v>805092</v>
      </c>
      <c r="T78" s="80">
        <v>0</v>
      </c>
      <c r="U78" s="80">
        <v>0</v>
      </c>
      <c r="V78" s="80">
        <v>0</v>
      </c>
      <c r="W78" s="80">
        <v>0</v>
      </c>
      <c r="X78" s="80">
        <v>0</v>
      </c>
      <c r="Y78" s="80">
        <v>0</v>
      </c>
      <c r="Z78" s="80">
        <v>235815</v>
      </c>
      <c r="AA78" s="80">
        <v>787324.06315000006</v>
      </c>
      <c r="AB78" s="80">
        <v>0</v>
      </c>
      <c r="AC78" s="80">
        <v>0</v>
      </c>
      <c r="AD78" s="80">
        <v>0</v>
      </c>
      <c r="AE78" s="80">
        <v>0</v>
      </c>
      <c r="AF78" s="80">
        <v>0</v>
      </c>
      <c r="AG78" s="81">
        <v>376904</v>
      </c>
    </row>
    <row r="79" spans="1:33" ht="15" customHeight="1" x14ac:dyDescent="0.25">
      <c r="A79" s="7"/>
      <c r="B79" s="82" t="s">
        <v>195</v>
      </c>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1"/>
    </row>
    <row r="80" spans="1:33" ht="15" customHeight="1" x14ac:dyDescent="0.25">
      <c r="A80" s="7"/>
      <c r="B80" s="79" t="s">
        <v>243</v>
      </c>
      <c r="C80" s="80">
        <v>0</v>
      </c>
      <c r="D80" s="80">
        <v>0</v>
      </c>
      <c r="E80" s="80">
        <v>0</v>
      </c>
      <c r="F80" s="80">
        <v>0</v>
      </c>
      <c r="G80" s="80">
        <v>0</v>
      </c>
      <c r="H80" s="80">
        <v>0</v>
      </c>
      <c r="I80" s="80">
        <v>0</v>
      </c>
      <c r="J80" s="80">
        <v>-39111</v>
      </c>
      <c r="K80" s="80">
        <v>0</v>
      </c>
      <c r="L80" s="80">
        <v>0</v>
      </c>
      <c r="M80" s="80">
        <v>0</v>
      </c>
      <c r="N80" s="80">
        <v>0</v>
      </c>
      <c r="O80" s="80">
        <v>0</v>
      </c>
      <c r="P80" s="80">
        <v>0</v>
      </c>
      <c r="Q80" s="80">
        <v>0</v>
      </c>
      <c r="R80" s="80">
        <v>0</v>
      </c>
      <c r="S80" s="80">
        <v>0</v>
      </c>
      <c r="T80" s="80">
        <v>0</v>
      </c>
      <c r="U80" s="80">
        <v>0</v>
      </c>
      <c r="V80" s="80">
        <v>0</v>
      </c>
      <c r="W80" s="80">
        <v>0</v>
      </c>
      <c r="X80" s="80">
        <v>0</v>
      </c>
      <c r="Y80" s="80">
        <v>0</v>
      </c>
      <c r="Z80" s="80">
        <v>0</v>
      </c>
      <c r="AA80" s="80">
        <v>0</v>
      </c>
      <c r="AB80" s="80">
        <v>0</v>
      </c>
      <c r="AC80" s="80">
        <v>0</v>
      </c>
      <c r="AD80" s="80">
        <v>0</v>
      </c>
      <c r="AE80" s="80">
        <v>0</v>
      </c>
      <c r="AF80" s="80">
        <v>0</v>
      </c>
      <c r="AG80" s="81">
        <v>0</v>
      </c>
    </row>
    <row r="81" spans="1:33" ht="15" customHeight="1" x14ac:dyDescent="0.25">
      <c r="A81" s="7"/>
      <c r="B81" s="82" t="s">
        <v>215</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1"/>
    </row>
    <row r="82" spans="1:33" ht="15" customHeight="1" x14ac:dyDescent="0.25">
      <c r="A82" s="7" t="s">
        <v>17</v>
      </c>
      <c r="B82" s="10" t="s">
        <v>244</v>
      </c>
      <c r="C82" s="75">
        <v>0</v>
      </c>
      <c r="D82" s="75">
        <v>0</v>
      </c>
      <c r="E82" s="75">
        <v>0</v>
      </c>
      <c r="F82" s="75">
        <v>0</v>
      </c>
      <c r="G82" s="75">
        <v>0</v>
      </c>
      <c r="H82" s="75">
        <v>0</v>
      </c>
      <c r="I82" s="75">
        <v>0</v>
      </c>
      <c r="J82" s="75">
        <v>0</v>
      </c>
      <c r="K82" s="75">
        <v>0</v>
      </c>
      <c r="L82" s="75">
        <v>0</v>
      </c>
      <c r="M82" s="75">
        <v>0</v>
      </c>
      <c r="N82" s="75">
        <v>0</v>
      </c>
      <c r="O82" s="75">
        <v>0</v>
      </c>
      <c r="P82" s="75">
        <v>116282</v>
      </c>
      <c r="Q82" s="75">
        <v>-2</v>
      </c>
      <c r="R82" s="75">
        <v>0</v>
      </c>
      <c r="S82" s="75">
        <v>0</v>
      </c>
      <c r="T82" s="75">
        <v>0</v>
      </c>
      <c r="U82" s="75">
        <v>1500019</v>
      </c>
      <c r="V82" s="75">
        <v>0</v>
      </c>
      <c r="W82" s="75">
        <v>0</v>
      </c>
      <c r="X82" s="75">
        <v>0</v>
      </c>
      <c r="Y82" s="75">
        <v>0</v>
      </c>
      <c r="Z82" s="75">
        <v>0</v>
      </c>
      <c r="AA82" s="75">
        <v>0</v>
      </c>
      <c r="AB82" s="75">
        <v>0</v>
      </c>
      <c r="AC82" s="75">
        <v>0</v>
      </c>
      <c r="AD82" s="75">
        <v>0</v>
      </c>
      <c r="AE82" s="75">
        <v>0</v>
      </c>
      <c r="AF82" s="75">
        <v>0</v>
      </c>
      <c r="AG82" s="76">
        <v>0</v>
      </c>
    </row>
    <row r="83" spans="1:33" ht="15" customHeight="1" x14ac:dyDescent="0.25">
      <c r="A83" s="7"/>
      <c r="B83" s="12" t="s">
        <v>245</v>
      </c>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6"/>
    </row>
    <row r="84" spans="1:33" s="1" customFormat="1" ht="15" customHeight="1" x14ac:dyDescent="0.25">
      <c r="A84" s="7" t="s">
        <v>18</v>
      </c>
      <c r="B84" s="10" t="s">
        <v>246</v>
      </c>
      <c r="C84" s="75">
        <v>0</v>
      </c>
      <c r="D84" s="75">
        <v>281440</v>
      </c>
      <c r="E84" s="75">
        <v>193</v>
      </c>
      <c r="F84" s="75">
        <v>117535</v>
      </c>
      <c r="G84" s="75">
        <v>0</v>
      </c>
      <c r="H84" s="75">
        <v>0</v>
      </c>
      <c r="I84" s="75">
        <v>0</v>
      </c>
      <c r="J84" s="75">
        <v>468184</v>
      </c>
      <c r="K84" s="75">
        <v>2305</v>
      </c>
      <c r="L84" s="75">
        <v>1324</v>
      </c>
      <c r="M84" s="75">
        <v>0</v>
      </c>
      <c r="N84" s="75">
        <v>0</v>
      </c>
      <c r="O84" s="75">
        <v>0</v>
      </c>
      <c r="P84" s="75">
        <v>0</v>
      </c>
      <c r="Q84" s="75">
        <v>0</v>
      </c>
      <c r="R84" s="75">
        <v>0</v>
      </c>
      <c r="S84" s="75">
        <v>0</v>
      </c>
      <c r="T84" s="75">
        <v>932</v>
      </c>
      <c r="U84" s="75">
        <v>97193</v>
      </c>
      <c r="V84" s="75">
        <v>1651</v>
      </c>
      <c r="W84" s="75">
        <v>0</v>
      </c>
      <c r="X84" s="75">
        <v>1935</v>
      </c>
      <c r="Y84" s="75">
        <v>804</v>
      </c>
      <c r="Z84" s="75">
        <v>0</v>
      </c>
      <c r="AA84" s="75">
        <v>0</v>
      </c>
      <c r="AB84" s="75">
        <v>284850</v>
      </c>
      <c r="AC84" s="75">
        <v>0</v>
      </c>
      <c r="AD84" s="75">
        <v>30430</v>
      </c>
      <c r="AE84" s="75">
        <v>0</v>
      </c>
      <c r="AF84" s="75">
        <v>0</v>
      </c>
      <c r="AG84" s="76">
        <v>0</v>
      </c>
    </row>
    <row r="85" spans="1:33" s="1" customFormat="1" ht="15" customHeight="1" x14ac:dyDescent="0.25">
      <c r="A85" s="7"/>
      <c r="B85" s="12" t="s">
        <v>247</v>
      </c>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6"/>
    </row>
    <row r="86" spans="1:33" s="1" customFormat="1" ht="15" customHeight="1" x14ac:dyDescent="0.25">
      <c r="A86" s="7" t="s">
        <v>19</v>
      </c>
      <c r="B86" s="10" t="s">
        <v>248</v>
      </c>
      <c r="C86" s="75">
        <v>0</v>
      </c>
      <c r="D86" s="75">
        <v>0</v>
      </c>
      <c r="E86" s="75">
        <v>0</v>
      </c>
      <c r="F86" s="75">
        <v>1066312</v>
      </c>
      <c r="G86" s="75">
        <v>0</v>
      </c>
      <c r="H86" s="75">
        <v>133958</v>
      </c>
      <c r="I86" s="75">
        <v>0</v>
      </c>
      <c r="J86" s="75">
        <v>1308088</v>
      </c>
      <c r="K86" s="75">
        <v>0</v>
      </c>
      <c r="L86" s="75">
        <v>10365</v>
      </c>
      <c r="M86" s="75">
        <v>0</v>
      </c>
      <c r="N86" s="75">
        <v>0</v>
      </c>
      <c r="O86" s="75">
        <v>27354</v>
      </c>
      <c r="P86" s="75">
        <v>318829</v>
      </c>
      <c r="Q86" s="75">
        <v>7811</v>
      </c>
      <c r="R86" s="75">
        <v>708</v>
      </c>
      <c r="S86" s="75">
        <v>367264</v>
      </c>
      <c r="T86" s="75">
        <v>472877</v>
      </c>
      <c r="U86" s="75">
        <v>286443</v>
      </c>
      <c r="V86" s="75">
        <v>0</v>
      </c>
      <c r="W86" s="75">
        <v>18135</v>
      </c>
      <c r="X86" s="75">
        <v>332</v>
      </c>
      <c r="Y86" s="75">
        <v>0</v>
      </c>
      <c r="Z86" s="75">
        <v>22579</v>
      </c>
      <c r="AA86" s="75">
        <v>662.44</v>
      </c>
      <c r="AB86" s="75">
        <v>205675</v>
      </c>
      <c r="AC86" s="75">
        <v>0</v>
      </c>
      <c r="AD86" s="75">
        <v>51979</v>
      </c>
      <c r="AE86" s="75">
        <v>0</v>
      </c>
      <c r="AF86" s="75">
        <v>0</v>
      </c>
      <c r="AG86" s="76">
        <v>1937</v>
      </c>
    </row>
    <row r="87" spans="1:33" s="1" customFormat="1" ht="15" customHeight="1" x14ac:dyDescent="0.25">
      <c r="A87" s="7"/>
      <c r="B87" s="12" t="s">
        <v>249</v>
      </c>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6"/>
    </row>
    <row r="88" spans="1:33" ht="15" customHeight="1" x14ac:dyDescent="0.25">
      <c r="A88" s="7"/>
      <c r="B88" s="79" t="s">
        <v>250</v>
      </c>
      <c r="C88" s="80">
        <v>0</v>
      </c>
      <c r="D88" s="80">
        <v>0</v>
      </c>
      <c r="E88" s="80">
        <v>0</v>
      </c>
      <c r="F88" s="80">
        <v>1371961</v>
      </c>
      <c r="G88" s="80">
        <v>0</v>
      </c>
      <c r="H88" s="80">
        <v>154385</v>
      </c>
      <c r="I88" s="80">
        <v>0</v>
      </c>
      <c r="J88" s="80">
        <v>1492841</v>
      </c>
      <c r="K88" s="80">
        <v>0</v>
      </c>
      <c r="L88" s="80">
        <v>11225</v>
      </c>
      <c r="M88" s="80">
        <v>0</v>
      </c>
      <c r="N88" s="80">
        <v>0</v>
      </c>
      <c r="O88" s="80">
        <v>32005</v>
      </c>
      <c r="P88" s="80">
        <v>341216</v>
      </c>
      <c r="Q88" s="80">
        <v>8407</v>
      </c>
      <c r="R88" s="80">
        <v>708</v>
      </c>
      <c r="S88" s="80">
        <v>412170</v>
      </c>
      <c r="T88" s="80">
        <v>498885</v>
      </c>
      <c r="U88" s="80">
        <v>371792</v>
      </c>
      <c r="V88" s="80">
        <v>0</v>
      </c>
      <c r="W88" s="80">
        <v>22181</v>
      </c>
      <c r="X88" s="80">
        <v>332</v>
      </c>
      <c r="Y88" s="80">
        <v>0</v>
      </c>
      <c r="Z88" s="80">
        <v>22579</v>
      </c>
      <c r="AA88" s="80">
        <v>745.18100000000004</v>
      </c>
      <c r="AB88" s="80">
        <v>298257</v>
      </c>
      <c r="AC88" s="80">
        <v>0</v>
      </c>
      <c r="AD88" s="80">
        <v>0</v>
      </c>
      <c r="AE88" s="80">
        <v>0</v>
      </c>
      <c r="AF88" s="80">
        <v>0</v>
      </c>
      <c r="AG88" s="81">
        <v>5595</v>
      </c>
    </row>
    <row r="89" spans="1:33" ht="15" customHeight="1" x14ac:dyDescent="0.25">
      <c r="A89" s="7"/>
      <c r="B89" s="35" t="s">
        <v>251</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1"/>
    </row>
    <row r="90" spans="1:33" ht="15" customHeight="1" x14ac:dyDescent="0.25">
      <c r="A90" s="7"/>
      <c r="B90" s="79" t="s">
        <v>252</v>
      </c>
      <c r="C90" s="80">
        <v>0</v>
      </c>
      <c r="D90" s="80">
        <v>0</v>
      </c>
      <c r="E90" s="80">
        <v>0</v>
      </c>
      <c r="F90" s="80">
        <v>-305649</v>
      </c>
      <c r="G90" s="80">
        <v>0</v>
      </c>
      <c r="H90" s="80">
        <v>-20427</v>
      </c>
      <c r="I90" s="80">
        <v>0</v>
      </c>
      <c r="J90" s="80">
        <v>-184753</v>
      </c>
      <c r="K90" s="80">
        <v>0</v>
      </c>
      <c r="L90" s="80">
        <v>-860</v>
      </c>
      <c r="M90" s="80">
        <v>0</v>
      </c>
      <c r="N90" s="80">
        <v>0</v>
      </c>
      <c r="O90" s="80">
        <v>-4651</v>
      </c>
      <c r="P90" s="80">
        <v>-22387</v>
      </c>
      <c r="Q90" s="80">
        <v>-596</v>
      </c>
      <c r="R90" s="80">
        <v>0</v>
      </c>
      <c r="S90" s="80">
        <v>-44906</v>
      </c>
      <c r="T90" s="80">
        <v>-26008</v>
      </c>
      <c r="U90" s="80">
        <v>-85349</v>
      </c>
      <c r="V90" s="80">
        <v>0</v>
      </c>
      <c r="W90" s="80">
        <v>-4046</v>
      </c>
      <c r="X90" s="80">
        <v>0</v>
      </c>
      <c r="Y90" s="80">
        <v>0</v>
      </c>
      <c r="Z90" s="80">
        <v>0</v>
      </c>
      <c r="AA90" s="80">
        <v>-82.741</v>
      </c>
      <c r="AB90" s="80">
        <v>-92582</v>
      </c>
      <c r="AC90" s="80">
        <v>0</v>
      </c>
      <c r="AD90" s="80" t="s">
        <v>340</v>
      </c>
      <c r="AE90" s="80">
        <v>0</v>
      </c>
      <c r="AF90" s="80">
        <v>0</v>
      </c>
      <c r="AG90" s="81">
        <v>-3658</v>
      </c>
    </row>
    <row r="91" spans="1:33" ht="15" customHeight="1" x14ac:dyDescent="0.25">
      <c r="A91" s="7"/>
      <c r="B91" s="35" t="s">
        <v>215</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1"/>
    </row>
    <row r="92" spans="1:33" s="1" customFormat="1" ht="15" customHeight="1" x14ac:dyDescent="0.25">
      <c r="A92" s="7" t="s">
        <v>20</v>
      </c>
      <c r="B92" s="10" t="s">
        <v>253</v>
      </c>
      <c r="C92" s="75">
        <v>0</v>
      </c>
      <c r="D92" s="75">
        <v>0</v>
      </c>
      <c r="E92" s="75">
        <v>0</v>
      </c>
      <c r="F92" s="75">
        <v>0</v>
      </c>
      <c r="G92" s="75">
        <v>0</v>
      </c>
      <c r="H92" s="75">
        <v>0</v>
      </c>
      <c r="I92" s="75">
        <v>0</v>
      </c>
      <c r="J92" s="75">
        <v>0</v>
      </c>
      <c r="K92" s="75">
        <v>0</v>
      </c>
      <c r="L92" s="75">
        <v>0</v>
      </c>
      <c r="M92" s="75">
        <v>0</v>
      </c>
      <c r="N92" s="75">
        <v>343</v>
      </c>
      <c r="O92" s="75">
        <v>0</v>
      </c>
      <c r="P92" s="75">
        <v>50040</v>
      </c>
      <c r="Q92" s="75">
        <v>0</v>
      </c>
      <c r="R92" s="75">
        <v>0</v>
      </c>
      <c r="S92" s="75">
        <v>0</v>
      </c>
      <c r="T92" s="75">
        <v>0</v>
      </c>
      <c r="U92" s="75">
        <v>3600</v>
      </c>
      <c r="V92" s="75">
        <v>0</v>
      </c>
      <c r="W92" s="75">
        <v>0</v>
      </c>
      <c r="X92" s="75">
        <v>0</v>
      </c>
      <c r="Y92" s="75">
        <v>0</v>
      </c>
      <c r="Z92" s="75">
        <v>0</v>
      </c>
      <c r="AA92" s="75">
        <v>0</v>
      </c>
      <c r="AB92" s="75">
        <v>0</v>
      </c>
      <c r="AC92" s="75">
        <v>0</v>
      </c>
      <c r="AD92" s="75">
        <v>0</v>
      </c>
      <c r="AE92" s="75">
        <v>0</v>
      </c>
      <c r="AF92" s="75">
        <v>0</v>
      </c>
      <c r="AG92" s="76">
        <v>0</v>
      </c>
    </row>
    <row r="93" spans="1:33" s="1" customFormat="1" ht="15" customHeight="1" x14ac:dyDescent="0.25">
      <c r="A93" s="7"/>
      <c r="B93" s="12" t="s">
        <v>254</v>
      </c>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6"/>
    </row>
    <row r="94" spans="1:33" ht="15" customHeight="1" x14ac:dyDescent="0.25">
      <c r="A94" s="7"/>
      <c r="B94" s="79" t="s">
        <v>255</v>
      </c>
      <c r="C94" s="80">
        <v>0</v>
      </c>
      <c r="D94" s="80">
        <v>0</v>
      </c>
      <c r="E94" s="80">
        <v>0</v>
      </c>
      <c r="F94" s="80">
        <v>0</v>
      </c>
      <c r="G94" s="80">
        <v>0</v>
      </c>
      <c r="H94" s="80">
        <v>0</v>
      </c>
      <c r="I94" s="80">
        <v>0</v>
      </c>
      <c r="J94" s="80">
        <v>0</v>
      </c>
      <c r="K94" s="80">
        <v>0</v>
      </c>
      <c r="L94" s="80">
        <v>0</v>
      </c>
      <c r="M94" s="80">
        <v>0</v>
      </c>
      <c r="N94" s="80">
        <v>414</v>
      </c>
      <c r="O94" s="80">
        <v>0</v>
      </c>
      <c r="P94" s="80">
        <v>55038</v>
      </c>
      <c r="Q94" s="80">
        <v>0</v>
      </c>
      <c r="R94" s="80">
        <v>0</v>
      </c>
      <c r="S94" s="80">
        <v>0</v>
      </c>
      <c r="T94" s="80">
        <v>0</v>
      </c>
      <c r="U94" s="80">
        <v>3600</v>
      </c>
      <c r="V94" s="80">
        <v>0</v>
      </c>
      <c r="W94" s="80">
        <v>0</v>
      </c>
      <c r="X94" s="80">
        <v>0</v>
      </c>
      <c r="Y94" s="80">
        <v>0</v>
      </c>
      <c r="Z94" s="80">
        <v>0</v>
      </c>
      <c r="AA94" s="80">
        <v>0</v>
      </c>
      <c r="AB94" s="80">
        <v>0</v>
      </c>
      <c r="AC94" s="80">
        <v>0</v>
      </c>
      <c r="AD94" s="80">
        <v>0</v>
      </c>
      <c r="AE94" s="80">
        <v>0</v>
      </c>
      <c r="AF94" s="80">
        <v>0</v>
      </c>
      <c r="AG94" s="81">
        <v>0</v>
      </c>
    </row>
    <row r="95" spans="1:33" ht="15" customHeight="1" x14ac:dyDescent="0.25">
      <c r="A95" s="7"/>
      <c r="B95" s="35" t="s">
        <v>251</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1"/>
    </row>
    <row r="96" spans="1:33" ht="15" customHeight="1" x14ac:dyDescent="0.25">
      <c r="A96" s="7"/>
      <c r="B96" s="79" t="s">
        <v>256</v>
      </c>
      <c r="C96" s="80">
        <v>0</v>
      </c>
      <c r="D96" s="80">
        <v>0</v>
      </c>
      <c r="E96" s="80">
        <v>0</v>
      </c>
      <c r="F96" s="80">
        <v>0</v>
      </c>
      <c r="G96" s="80">
        <v>0</v>
      </c>
      <c r="H96" s="80">
        <v>0</v>
      </c>
      <c r="I96" s="80">
        <v>0</v>
      </c>
      <c r="J96" s="80">
        <v>0</v>
      </c>
      <c r="K96" s="80">
        <v>0</v>
      </c>
      <c r="L96" s="80">
        <v>0</v>
      </c>
      <c r="M96" s="80">
        <v>0</v>
      </c>
      <c r="N96" s="80">
        <v>-71</v>
      </c>
      <c r="O96" s="80">
        <v>0</v>
      </c>
      <c r="P96" s="80">
        <v>-4998</v>
      </c>
      <c r="Q96" s="80">
        <v>0</v>
      </c>
      <c r="R96" s="80">
        <v>0</v>
      </c>
      <c r="S96" s="80">
        <v>0</v>
      </c>
      <c r="T96" s="80">
        <v>0</v>
      </c>
      <c r="U96" s="80">
        <v>0</v>
      </c>
      <c r="V96" s="80">
        <v>0</v>
      </c>
      <c r="W96" s="80">
        <v>0</v>
      </c>
      <c r="X96" s="80">
        <v>0</v>
      </c>
      <c r="Y96" s="80">
        <v>0</v>
      </c>
      <c r="Z96" s="80">
        <v>0</v>
      </c>
      <c r="AA96" s="80">
        <v>0</v>
      </c>
      <c r="AB96" s="80">
        <v>0</v>
      </c>
      <c r="AC96" s="80">
        <v>0</v>
      </c>
      <c r="AD96" s="80">
        <v>0</v>
      </c>
      <c r="AE96" s="80">
        <v>0</v>
      </c>
      <c r="AF96" s="80">
        <v>0</v>
      </c>
      <c r="AG96" s="81">
        <v>0</v>
      </c>
    </row>
    <row r="97" spans="1:33" ht="15" customHeight="1" x14ac:dyDescent="0.25">
      <c r="A97" s="7"/>
      <c r="B97" s="35" t="s">
        <v>257</v>
      </c>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1"/>
    </row>
    <row r="98" spans="1:33" s="1" customFormat="1" ht="15" customHeight="1" x14ac:dyDescent="0.25">
      <c r="A98" s="7" t="s">
        <v>21</v>
      </c>
      <c r="B98" s="10" t="s">
        <v>258</v>
      </c>
      <c r="C98" s="75">
        <v>12874</v>
      </c>
      <c r="D98" s="75">
        <v>78335</v>
      </c>
      <c r="E98" s="75">
        <v>1527</v>
      </c>
      <c r="F98" s="75">
        <v>304052</v>
      </c>
      <c r="G98" s="75">
        <v>2975</v>
      </c>
      <c r="H98" s="75">
        <v>7</v>
      </c>
      <c r="I98" s="75">
        <v>16534</v>
      </c>
      <c r="J98" s="75">
        <v>342553</v>
      </c>
      <c r="K98" s="75">
        <v>13141</v>
      </c>
      <c r="L98" s="75">
        <v>6194</v>
      </c>
      <c r="M98" s="75">
        <v>1664</v>
      </c>
      <c r="N98" s="75">
        <v>4576</v>
      </c>
      <c r="O98" s="75">
        <v>2828</v>
      </c>
      <c r="P98" s="75">
        <v>41327</v>
      </c>
      <c r="Q98" s="75">
        <v>9463</v>
      </c>
      <c r="R98" s="75">
        <v>8578</v>
      </c>
      <c r="S98" s="75">
        <v>260440</v>
      </c>
      <c r="T98" s="75">
        <v>55651</v>
      </c>
      <c r="U98" s="75">
        <v>450934</v>
      </c>
      <c r="V98" s="75">
        <v>11547</v>
      </c>
      <c r="W98" s="75">
        <v>0</v>
      </c>
      <c r="X98" s="75">
        <v>45584</v>
      </c>
      <c r="Y98" s="75">
        <v>5773</v>
      </c>
      <c r="Z98" s="75">
        <v>88004</v>
      </c>
      <c r="AA98" s="75">
        <v>7356.7291900000009</v>
      </c>
      <c r="AB98" s="75">
        <v>306164</v>
      </c>
      <c r="AC98" s="75">
        <v>1283</v>
      </c>
      <c r="AD98" s="75">
        <v>59736</v>
      </c>
      <c r="AE98" s="75">
        <v>1548</v>
      </c>
      <c r="AF98" s="75">
        <v>7558</v>
      </c>
      <c r="AG98" s="76">
        <v>678</v>
      </c>
    </row>
    <row r="99" spans="1:33" s="1" customFormat="1" ht="15" customHeight="1" x14ac:dyDescent="0.25">
      <c r="A99" s="7"/>
      <c r="B99" s="12" t="s">
        <v>259</v>
      </c>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6"/>
    </row>
    <row r="100" spans="1:33" ht="15" customHeight="1" x14ac:dyDescent="0.25">
      <c r="A100" s="7"/>
      <c r="B100" s="79" t="s">
        <v>260</v>
      </c>
      <c r="C100" s="85">
        <v>39879</v>
      </c>
      <c r="D100" s="85">
        <v>491875</v>
      </c>
      <c r="E100" s="85">
        <v>24851</v>
      </c>
      <c r="F100" s="85">
        <v>1109565</v>
      </c>
      <c r="G100" s="85">
        <v>3790</v>
      </c>
      <c r="H100" s="85">
        <v>4639</v>
      </c>
      <c r="I100" s="85">
        <v>25947</v>
      </c>
      <c r="J100" s="85">
        <v>1093028</v>
      </c>
      <c r="K100" s="85">
        <v>26782</v>
      </c>
      <c r="L100" s="85">
        <v>9738</v>
      </c>
      <c r="M100" s="85">
        <v>4785</v>
      </c>
      <c r="N100" s="85">
        <v>7017</v>
      </c>
      <c r="O100" s="85">
        <v>6043</v>
      </c>
      <c r="P100" s="85">
        <v>124633</v>
      </c>
      <c r="Q100" s="85">
        <v>16279</v>
      </c>
      <c r="R100" s="85">
        <v>16232</v>
      </c>
      <c r="S100" s="85">
        <v>460388</v>
      </c>
      <c r="T100" s="85">
        <v>225869</v>
      </c>
      <c r="U100" s="85">
        <v>1227212</v>
      </c>
      <c r="V100" s="85">
        <v>22763</v>
      </c>
      <c r="W100" s="85">
        <v>773</v>
      </c>
      <c r="X100" s="85">
        <v>123825</v>
      </c>
      <c r="Y100" s="85">
        <v>10130</v>
      </c>
      <c r="Z100" s="85">
        <v>181393</v>
      </c>
      <c r="AA100" s="85">
        <v>11575.437160000001</v>
      </c>
      <c r="AB100" s="85">
        <v>798526</v>
      </c>
      <c r="AC100" s="85">
        <v>3353</v>
      </c>
      <c r="AD100" s="85">
        <v>138373</v>
      </c>
      <c r="AE100" s="85">
        <v>4830</v>
      </c>
      <c r="AF100" s="85">
        <v>10483</v>
      </c>
      <c r="AG100" s="86">
        <v>1702</v>
      </c>
    </row>
    <row r="101" spans="1:33" ht="15" customHeight="1" x14ac:dyDescent="0.25">
      <c r="A101" s="7"/>
      <c r="B101" s="35" t="s">
        <v>251</v>
      </c>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6"/>
    </row>
    <row r="102" spans="1:33" ht="15" customHeight="1" x14ac:dyDescent="0.25">
      <c r="A102" s="7"/>
      <c r="B102" s="79" t="s">
        <v>261</v>
      </c>
      <c r="C102" s="85">
        <v>-27005</v>
      </c>
      <c r="D102" s="85">
        <v>-413540</v>
      </c>
      <c r="E102" s="85">
        <v>-23324</v>
      </c>
      <c r="F102" s="85">
        <v>-805513</v>
      </c>
      <c r="G102" s="85">
        <v>-815</v>
      </c>
      <c r="H102" s="85">
        <v>-4632</v>
      </c>
      <c r="I102" s="85">
        <v>-9413</v>
      </c>
      <c r="J102" s="85">
        <v>-750475</v>
      </c>
      <c r="K102" s="85">
        <v>-13641</v>
      </c>
      <c r="L102" s="85">
        <v>-3544</v>
      </c>
      <c r="M102" s="85">
        <v>-3121</v>
      </c>
      <c r="N102" s="85">
        <v>-2441</v>
      </c>
      <c r="O102" s="85">
        <v>-3215</v>
      </c>
      <c r="P102" s="85">
        <v>-83306</v>
      </c>
      <c r="Q102" s="85">
        <v>-6816</v>
      </c>
      <c r="R102" s="85">
        <v>-7654</v>
      </c>
      <c r="S102" s="85">
        <v>-199948</v>
      </c>
      <c r="T102" s="85">
        <v>-170218</v>
      </c>
      <c r="U102" s="85">
        <v>-776278</v>
      </c>
      <c r="V102" s="85">
        <v>-11216</v>
      </c>
      <c r="W102" s="85">
        <v>-773</v>
      </c>
      <c r="X102" s="85">
        <v>-78241</v>
      </c>
      <c r="Y102" s="85">
        <v>-4357</v>
      </c>
      <c r="Z102" s="85">
        <v>-93389</v>
      </c>
      <c r="AA102" s="85">
        <v>-4218.7079700000004</v>
      </c>
      <c r="AB102" s="85">
        <v>-492362</v>
      </c>
      <c r="AC102" s="85">
        <v>-2070</v>
      </c>
      <c r="AD102" s="85">
        <v>-78637</v>
      </c>
      <c r="AE102" s="85">
        <v>-3282</v>
      </c>
      <c r="AF102" s="85">
        <v>-2925</v>
      </c>
      <c r="AG102" s="86">
        <v>-1024</v>
      </c>
    </row>
    <row r="103" spans="1:33" ht="15" customHeight="1" x14ac:dyDescent="0.25">
      <c r="A103" s="7"/>
      <c r="B103" s="35" t="s">
        <v>257</v>
      </c>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6"/>
    </row>
    <row r="104" spans="1:33" s="1" customFormat="1" ht="15" customHeight="1" x14ac:dyDescent="0.25">
      <c r="A104" s="7" t="s">
        <v>22</v>
      </c>
      <c r="B104" s="10" t="s">
        <v>262</v>
      </c>
      <c r="C104" s="75">
        <v>390</v>
      </c>
      <c r="D104" s="75">
        <v>11831</v>
      </c>
      <c r="E104" s="75">
        <v>49</v>
      </c>
      <c r="F104" s="75">
        <v>14246</v>
      </c>
      <c r="G104" s="75">
        <v>429</v>
      </c>
      <c r="H104" s="75">
        <v>0</v>
      </c>
      <c r="I104" s="75">
        <v>194</v>
      </c>
      <c r="J104" s="75">
        <v>113460</v>
      </c>
      <c r="K104" s="75">
        <v>12684</v>
      </c>
      <c r="L104" s="75">
        <v>1388</v>
      </c>
      <c r="M104" s="75">
        <v>7</v>
      </c>
      <c r="N104" s="75">
        <v>61</v>
      </c>
      <c r="O104" s="75">
        <v>567</v>
      </c>
      <c r="P104" s="75">
        <v>19754</v>
      </c>
      <c r="Q104" s="75">
        <v>3163</v>
      </c>
      <c r="R104" s="75">
        <v>398</v>
      </c>
      <c r="S104" s="75">
        <v>385</v>
      </c>
      <c r="T104" s="75">
        <v>108872</v>
      </c>
      <c r="U104" s="75">
        <v>103002</v>
      </c>
      <c r="V104" s="75">
        <v>2455</v>
      </c>
      <c r="W104" s="75">
        <v>0</v>
      </c>
      <c r="X104" s="75">
        <v>12568</v>
      </c>
      <c r="Y104" s="75">
        <v>349</v>
      </c>
      <c r="Z104" s="75">
        <v>171</v>
      </c>
      <c r="AA104" s="75">
        <v>3042.4818500000001</v>
      </c>
      <c r="AB104" s="75">
        <v>65711</v>
      </c>
      <c r="AC104" s="75">
        <v>81</v>
      </c>
      <c r="AD104" s="75">
        <v>95762</v>
      </c>
      <c r="AE104" s="75">
        <v>7</v>
      </c>
      <c r="AF104" s="75">
        <v>331</v>
      </c>
      <c r="AG104" s="76">
        <v>0</v>
      </c>
    </row>
    <row r="105" spans="1:33" s="1" customFormat="1" ht="15" customHeight="1" x14ac:dyDescent="0.25">
      <c r="A105" s="7"/>
      <c r="B105" s="12" t="s">
        <v>43</v>
      </c>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6"/>
    </row>
    <row r="106" spans="1:33" ht="15" customHeight="1" x14ac:dyDescent="0.25">
      <c r="A106" s="7"/>
      <c r="B106" s="79" t="s">
        <v>263</v>
      </c>
      <c r="C106" s="85">
        <v>2139</v>
      </c>
      <c r="D106" s="85">
        <v>90192</v>
      </c>
      <c r="E106" s="85">
        <v>3238</v>
      </c>
      <c r="F106" s="85">
        <v>25498</v>
      </c>
      <c r="G106" s="85">
        <v>873</v>
      </c>
      <c r="H106" s="85">
        <v>0</v>
      </c>
      <c r="I106" s="85">
        <v>7465</v>
      </c>
      <c r="J106" s="85">
        <v>654946</v>
      </c>
      <c r="K106" s="85">
        <v>24194</v>
      </c>
      <c r="L106" s="85">
        <v>5437</v>
      </c>
      <c r="M106" s="85">
        <v>11105</v>
      </c>
      <c r="N106" s="85">
        <v>91</v>
      </c>
      <c r="O106" s="85">
        <v>1820</v>
      </c>
      <c r="P106" s="85">
        <v>63123</v>
      </c>
      <c r="Q106" s="85">
        <v>8057</v>
      </c>
      <c r="R106" s="85">
        <v>5966</v>
      </c>
      <c r="S106" s="85">
        <v>14939</v>
      </c>
      <c r="T106" s="85">
        <v>146100</v>
      </c>
      <c r="U106" s="85">
        <v>604243</v>
      </c>
      <c r="V106" s="85">
        <v>6964</v>
      </c>
      <c r="W106" s="85">
        <v>206</v>
      </c>
      <c r="X106" s="85">
        <v>17177</v>
      </c>
      <c r="Y106" s="85">
        <v>2043</v>
      </c>
      <c r="Z106" s="85">
        <v>20707</v>
      </c>
      <c r="AA106" s="85">
        <v>7583.6895500000001</v>
      </c>
      <c r="AB106" s="85">
        <v>344521</v>
      </c>
      <c r="AC106" s="85">
        <v>318</v>
      </c>
      <c r="AD106" s="85">
        <v>143150</v>
      </c>
      <c r="AE106" s="85">
        <v>1050</v>
      </c>
      <c r="AF106" s="85">
        <v>909</v>
      </c>
      <c r="AG106" s="86">
        <v>6000</v>
      </c>
    </row>
    <row r="107" spans="1:33" ht="15" customHeight="1" x14ac:dyDescent="0.25">
      <c r="A107" s="7"/>
      <c r="B107" s="35" t="s">
        <v>251</v>
      </c>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6"/>
    </row>
    <row r="108" spans="1:33" ht="15" customHeight="1" x14ac:dyDescent="0.25">
      <c r="A108" s="7"/>
      <c r="B108" s="79" t="s">
        <v>264</v>
      </c>
      <c r="C108" s="85">
        <v>-1749</v>
      </c>
      <c r="D108" s="85">
        <v>-78361</v>
      </c>
      <c r="E108" s="85">
        <v>-3189</v>
      </c>
      <c r="F108" s="85">
        <v>-11252</v>
      </c>
      <c r="G108" s="85">
        <v>-444</v>
      </c>
      <c r="H108" s="85">
        <v>0</v>
      </c>
      <c r="I108" s="85">
        <v>-7271</v>
      </c>
      <c r="J108" s="85">
        <v>-541486</v>
      </c>
      <c r="K108" s="85">
        <v>-11510</v>
      </c>
      <c r="L108" s="85">
        <v>-4049</v>
      </c>
      <c r="M108" s="85">
        <v>-11098</v>
      </c>
      <c r="N108" s="85">
        <v>-30</v>
      </c>
      <c r="O108" s="85">
        <v>-1253</v>
      </c>
      <c r="P108" s="85">
        <v>-43369</v>
      </c>
      <c r="Q108" s="85">
        <v>-4894</v>
      </c>
      <c r="R108" s="85">
        <v>-5568</v>
      </c>
      <c r="S108" s="85">
        <v>-14554</v>
      </c>
      <c r="T108" s="85">
        <v>-37228</v>
      </c>
      <c r="U108" s="85">
        <v>-501241</v>
      </c>
      <c r="V108" s="85">
        <v>-4509</v>
      </c>
      <c r="W108" s="85">
        <v>-206</v>
      </c>
      <c r="X108" s="85">
        <v>-4609</v>
      </c>
      <c r="Y108" s="85">
        <v>-1694</v>
      </c>
      <c r="Z108" s="85">
        <v>-20536</v>
      </c>
      <c r="AA108" s="85">
        <v>-4541.2076999999999</v>
      </c>
      <c r="AB108" s="85">
        <v>-278810</v>
      </c>
      <c r="AC108" s="85">
        <v>-237</v>
      </c>
      <c r="AD108" s="85">
        <v>-47388</v>
      </c>
      <c r="AE108" s="85">
        <v>-1043</v>
      </c>
      <c r="AF108" s="85">
        <v>-578</v>
      </c>
      <c r="AG108" s="86">
        <v>-6000</v>
      </c>
    </row>
    <row r="109" spans="1:33" ht="15" customHeight="1" x14ac:dyDescent="0.25">
      <c r="A109" s="7"/>
      <c r="B109" s="35" t="s">
        <v>257</v>
      </c>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6"/>
    </row>
    <row r="110" spans="1:33" s="1" customFormat="1" ht="15" customHeight="1" x14ac:dyDescent="0.25">
      <c r="A110" s="7" t="s">
        <v>23</v>
      </c>
      <c r="B110" s="10" t="s">
        <v>265</v>
      </c>
      <c r="C110" s="75">
        <v>0</v>
      </c>
      <c r="D110" s="75">
        <v>501320</v>
      </c>
      <c r="E110" s="75">
        <v>2690</v>
      </c>
      <c r="F110" s="75">
        <v>3503416</v>
      </c>
      <c r="G110" s="75">
        <v>1257</v>
      </c>
      <c r="H110" s="75">
        <v>175</v>
      </c>
      <c r="I110" s="75">
        <v>5295</v>
      </c>
      <c r="J110" s="75">
        <v>2056228</v>
      </c>
      <c r="K110" s="75">
        <v>4480</v>
      </c>
      <c r="L110" s="75">
        <v>0</v>
      </c>
      <c r="M110" s="75">
        <v>0</v>
      </c>
      <c r="N110" s="75">
        <v>187378</v>
      </c>
      <c r="O110" s="75">
        <v>250</v>
      </c>
      <c r="P110" s="75">
        <v>684705</v>
      </c>
      <c r="Q110" s="75">
        <v>10131</v>
      </c>
      <c r="R110" s="75">
        <v>7253</v>
      </c>
      <c r="S110" s="75">
        <v>85699</v>
      </c>
      <c r="T110" s="75">
        <v>390547</v>
      </c>
      <c r="U110" s="75">
        <v>3944830</v>
      </c>
      <c r="V110" s="75">
        <v>53226</v>
      </c>
      <c r="W110" s="75">
        <v>0</v>
      </c>
      <c r="X110" s="75">
        <v>19944</v>
      </c>
      <c r="Y110" s="75">
        <v>364256</v>
      </c>
      <c r="Z110" s="75">
        <v>0</v>
      </c>
      <c r="AA110" s="75">
        <v>0</v>
      </c>
      <c r="AB110" s="75">
        <v>606538</v>
      </c>
      <c r="AC110" s="75">
        <v>0</v>
      </c>
      <c r="AD110" s="75">
        <v>4992</v>
      </c>
      <c r="AE110" s="75">
        <v>5608</v>
      </c>
      <c r="AF110" s="75">
        <v>0</v>
      </c>
      <c r="AG110" s="76">
        <v>160</v>
      </c>
    </row>
    <row r="111" spans="1:33" s="1" customFormat="1" ht="15" customHeight="1" x14ac:dyDescent="0.25">
      <c r="A111" s="7"/>
      <c r="B111" s="12" t="s">
        <v>266</v>
      </c>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6"/>
    </row>
    <row r="112" spans="1:33" ht="15" customHeight="1" x14ac:dyDescent="0.25">
      <c r="A112" s="7"/>
      <c r="B112" s="79" t="s">
        <v>267</v>
      </c>
      <c r="C112" s="85">
        <v>0</v>
      </c>
      <c r="D112" s="85">
        <v>501320</v>
      </c>
      <c r="E112" s="85">
        <v>2690</v>
      </c>
      <c r="F112" s="85">
        <v>5987118</v>
      </c>
      <c r="G112" s="85">
        <v>1286</v>
      </c>
      <c r="H112" s="85">
        <v>175</v>
      </c>
      <c r="I112" s="85">
        <v>5712</v>
      </c>
      <c r="J112" s="85">
        <v>2455115</v>
      </c>
      <c r="K112" s="85">
        <v>13937</v>
      </c>
      <c r="L112" s="85">
        <v>0</v>
      </c>
      <c r="M112" s="85">
        <v>0</v>
      </c>
      <c r="N112" s="85">
        <v>187378</v>
      </c>
      <c r="O112" s="85">
        <v>250</v>
      </c>
      <c r="P112" s="85">
        <v>838864</v>
      </c>
      <c r="Q112" s="85">
        <v>10921</v>
      </c>
      <c r="R112" s="85">
        <v>7253</v>
      </c>
      <c r="S112" s="85">
        <v>89103</v>
      </c>
      <c r="T112" s="85">
        <v>390547</v>
      </c>
      <c r="U112" s="85">
        <v>4278809</v>
      </c>
      <c r="V112" s="85">
        <v>53226</v>
      </c>
      <c r="W112" s="85">
        <v>0</v>
      </c>
      <c r="X112" s="85">
        <v>29783</v>
      </c>
      <c r="Y112" s="85">
        <v>508629</v>
      </c>
      <c r="Z112" s="85">
        <v>0</v>
      </c>
      <c r="AA112" s="85">
        <v>0</v>
      </c>
      <c r="AB112" s="85">
        <v>606538</v>
      </c>
      <c r="AC112" s="85">
        <v>0</v>
      </c>
      <c r="AD112" s="85" t="s">
        <v>340</v>
      </c>
      <c r="AE112" s="85">
        <v>5608</v>
      </c>
      <c r="AF112" s="85">
        <v>0</v>
      </c>
      <c r="AG112" s="86">
        <v>160</v>
      </c>
    </row>
    <row r="113" spans="1:34" ht="15" customHeight="1" x14ac:dyDescent="0.25">
      <c r="A113" s="7"/>
      <c r="B113" s="35" t="s">
        <v>251</v>
      </c>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6"/>
    </row>
    <row r="114" spans="1:34" ht="15" customHeight="1" x14ac:dyDescent="0.25">
      <c r="A114" s="7"/>
      <c r="B114" s="79" t="s">
        <v>268</v>
      </c>
      <c r="C114" s="85">
        <v>0</v>
      </c>
      <c r="D114" s="85">
        <v>0</v>
      </c>
      <c r="E114" s="85">
        <v>0</v>
      </c>
      <c r="F114" s="85">
        <v>-2483702</v>
      </c>
      <c r="G114" s="85">
        <v>-29</v>
      </c>
      <c r="H114" s="85">
        <v>0</v>
      </c>
      <c r="I114" s="85">
        <v>-417</v>
      </c>
      <c r="J114" s="85">
        <v>-398887</v>
      </c>
      <c r="K114" s="85">
        <v>-9457</v>
      </c>
      <c r="L114" s="85">
        <v>0</v>
      </c>
      <c r="M114" s="85">
        <v>0</v>
      </c>
      <c r="N114" s="85">
        <v>0</v>
      </c>
      <c r="O114" s="85">
        <v>0</v>
      </c>
      <c r="P114" s="85">
        <v>-154159</v>
      </c>
      <c r="Q114" s="85">
        <v>-790</v>
      </c>
      <c r="R114" s="85">
        <v>0</v>
      </c>
      <c r="S114" s="85">
        <v>-3404</v>
      </c>
      <c r="T114" s="85">
        <v>0</v>
      </c>
      <c r="U114" s="85">
        <v>-333979</v>
      </c>
      <c r="V114" s="85">
        <v>0</v>
      </c>
      <c r="W114" s="85">
        <v>0</v>
      </c>
      <c r="X114" s="85">
        <v>-9839</v>
      </c>
      <c r="Y114" s="85">
        <v>-144373</v>
      </c>
      <c r="Z114" s="85">
        <v>0</v>
      </c>
      <c r="AA114" s="85">
        <v>0</v>
      </c>
      <c r="AB114" s="85">
        <v>0</v>
      </c>
      <c r="AC114" s="85">
        <v>0</v>
      </c>
      <c r="AD114" s="85" t="s">
        <v>340</v>
      </c>
      <c r="AE114" s="85">
        <v>0</v>
      </c>
      <c r="AF114" s="85">
        <v>0</v>
      </c>
      <c r="AG114" s="86">
        <v>0</v>
      </c>
    </row>
    <row r="115" spans="1:34" ht="15" customHeight="1" x14ac:dyDescent="0.25">
      <c r="A115" s="7"/>
      <c r="B115" s="35" t="s">
        <v>215</v>
      </c>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6"/>
    </row>
    <row r="116" spans="1:34" s="1" customFormat="1" ht="15" customHeight="1" x14ac:dyDescent="0.25">
      <c r="A116" s="7" t="s">
        <v>24</v>
      </c>
      <c r="B116" s="10" t="s">
        <v>269</v>
      </c>
      <c r="C116" s="75">
        <v>349</v>
      </c>
      <c r="D116" s="75">
        <v>8211</v>
      </c>
      <c r="E116" s="75">
        <v>240</v>
      </c>
      <c r="F116" s="75">
        <v>9927</v>
      </c>
      <c r="G116" s="75">
        <v>49</v>
      </c>
      <c r="H116" s="75">
        <v>14430</v>
      </c>
      <c r="I116" s="75">
        <v>0</v>
      </c>
      <c r="J116" s="75">
        <v>1292</v>
      </c>
      <c r="K116" s="75">
        <v>3206</v>
      </c>
      <c r="L116" s="75">
        <v>0</v>
      </c>
      <c r="M116" s="75">
        <v>0</v>
      </c>
      <c r="N116" s="75">
        <v>706</v>
      </c>
      <c r="O116" s="75">
        <v>0</v>
      </c>
      <c r="P116" s="75">
        <v>1406</v>
      </c>
      <c r="Q116" s="75">
        <v>1393</v>
      </c>
      <c r="R116" s="75">
        <v>47</v>
      </c>
      <c r="S116" s="75">
        <v>4611</v>
      </c>
      <c r="T116" s="75">
        <v>11</v>
      </c>
      <c r="U116" s="75">
        <v>32283</v>
      </c>
      <c r="V116" s="75">
        <v>0</v>
      </c>
      <c r="W116" s="75">
        <v>2</v>
      </c>
      <c r="X116" s="75">
        <v>1073</v>
      </c>
      <c r="Y116" s="75">
        <v>3281</v>
      </c>
      <c r="Z116" s="75">
        <v>1360</v>
      </c>
      <c r="AA116" s="75">
        <v>1.462</v>
      </c>
      <c r="AB116" s="75">
        <v>2058</v>
      </c>
      <c r="AC116" s="75">
        <v>0</v>
      </c>
      <c r="AD116" s="75">
        <v>12727</v>
      </c>
      <c r="AE116" s="75">
        <v>706</v>
      </c>
      <c r="AF116" s="75">
        <v>0</v>
      </c>
      <c r="AG116" s="76">
        <v>962</v>
      </c>
    </row>
    <row r="117" spans="1:34" s="1" customFormat="1" ht="15" customHeight="1" x14ac:dyDescent="0.25">
      <c r="A117" s="7"/>
      <c r="B117" s="12" t="s">
        <v>270</v>
      </c>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6"/>
    </row>
    <row r="118" spans="1:34" s="1" customFormat="1" ht="15" customHeight="1" x14ac:dyDescent="0.25">
      <c r="A118" s="7" t="s">
        <v>25</v>
      </c>
      <c r="B118" s="10" t="s">
        <v>271</v>
      </c>
      <c r="C118" s="75">
        <v>1166</v>
      </c>
      <c r="D118" s="75">
        <v>571402</v>
      </c>
      <c r="E118" s="75">
        <v>1019</v>
      </c>
      <c r="F118" s="75">
        <v>1820930</v>
      </c>
      <c r="G118" s="75">
        <v>2509</v>
      </c>
      <c r="H118" s="75">
        <v>87679</v>
      </c>
      <c r="I118" s="75">
        <v>661</v>
      </c>
      <c r="J118" s="75">
        <v>833310</v>
      </c>
      <c r="K118" s="75">
        <v>36650</v>
      </c>
      <c r="L118" s="75">
        <v>3823</v>
      </c>
      <c r="M118" s="75">
        <v>589</v>
      </c>
      <c r="N118" s="75">
        <v>10574</v>
      </c>
      <c r="O118" s="75">
        <v>9052</v>
      </c>
      <c r="P118" s="75">
        <v>140488</v>
      </c>
      <c r="Q118" s="75">
        <v>7996</v>
      </c>
      <c r="R118" s="75">
        <v>3693</v>
      </c>
      <c r="S118" s="75">
        <v>128451</v>
      </c>
      <c r="T118" s="75">
        <v>243313</v>
      </c>
      <c r="U118" s="75">
        <v>1151222</v>
      </c>
      <c r="V118" s="75">
        <v>34330</v>
      </c>
      <c r="W118" s="75">
        <v>4777</v>
      </c>
      <c r="X118" s="75">
        <v>50165</v>
      </c>
      <c r="Y118" s="75">
        <v>4119</v>
      </c>
      <c r="Z118" s="75">
        <v>82396</v>
      </c>
      <c r="AA118" s="75">
        <v>5446.40049</v>
      </c>
      <c r="AB118" s="75">
        <v>675078</v>
      </c>
      <c r="AC118" s="75">
        <v>1422</v>
      </c>
      <c r="AD118" s="75">
        <v>116232</v>
      </c>
      <c r="AE118" s="75">
        <v>4697</v>
      </c>
      <c r="AF118" s="75">
        <v>397</v>
      </c>
      <c r="AG118" s="76">
        <v>0</v>
      </c>
    </row>
    <row r="119" spans="1:34" s="1" customFormat="1" ht="15" customHeight="1" x14ac:dyDescent="0.25">
      <c r="A119" s="7"/>
      <c r="B119" s="12" t="s">
        <v>272</v>
      </c>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6"/>
    </row>
    <row r="120" spans="1:34" s="1" customFormat="1" ht="15" customHeight="1" x14ac:dyDescent="0.25">
      <c r="A120" s="7" t="s">
        <v>26</v>
      </c>
      <c r="B120" s="10" t="s">
        <v>273</v>
      </c>
      <c r="C120" s="75">
        <v>56595</v>
      </c>
      <c r="D120" s="75">
        <v>673908</v>
      </c>
      <c r="E120" s="75">
        <v>17873</v>
      </c>
      <c r="F120" s="75">
        <v>2818148</v>
      </c>
      <c r="G120" s="75">
        <v>6474</v>
      </c>
      <c r="H120" s="75">
        <v>15290</v>
      </c>
      <c r="I120" s="75">
        <v>22408</v>
      </c>
      <c r="J120" s="75">
        <v>3056852</v>
      </c>
      <c r="K120" s="75">
        <v>1024531</v>
      </c>
      <c r="L120" s="75">
        <v>5438</v>
      </c>
      <c r="M120" s="75">
        <v>2171</v>
      </c>
      <c r="N120" s="75">
        <v>4384</v>
      </c>
      <c r="O120" s="75">
        <v>17145</v>
      </c>
      <c r="P120" s="75">
        <v>809055</v>
      </c>
      <c r="Q120" s="75">
        <v>48598</v>
      </c>
      <c r="R120" s="75">
        <v>17396</v>
      </c>
      <c r="S120" s="75">
        <v>192093</v>
      </c>
      <c r="T120" s="75">
        <v>376084</v>
      </c>
      <c r="U120" s="75">
        <v>2769826</v>
      </c>
      <c r="V120" s="75">
        <v>66055</v>
      </c>
      <c r="W120" s="75">
        <v>184</v>
      </c>
      <c r="X120" s="75">
        <v>80528</v>
      </c>
      <c r="Y120" s="75">
        <v>91850</v>
      </c>
      <c r="Z120" s="75">
        <v>421341</v>
      </c>
      <c r="AA120" s="75">
        <v>56212.73747</v>
      </c>
      <c r="AB120" s="75">
        <v>227846</v>
      </c>
      <c r="AC120" s="75">
        <v>540</v>
      </c>
      <c r="AD120" s="75">
        <v>17702</v>
      </c>
      <c r="AE120" s="75">
        <v>3140</v>
      </c>
      <c r="AF120" s="75">
        <v>3981</v>
      </c>
      <c r="AG120" s="76">
        <v>2827</v>
      </c>
    </row>
    <row r="121" spans="1:34" s="1" customFormat="1" ht="15" customHeight="1" x14ac:dyDescent="0.25">
      <c r="A121" s="7"/>
      <c r="B121" s="12" t="s">
        <v>44</v>
      </c>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6"/>
    </row>
    <row r="122" spans="1:34" ht="15" customHeight="1" x14ac:dyDescent="0.25">
      <c r="A122" s="7"/>
      <c r="B122" s="79" t="s">
        <v>274</v>
      </c>
      <c r="C122" s="85">
        <v>64670</v>
      </c>
      <c r="D122" s="85">
        <v>770491</v>
      </c>
      <c r="E122" s="85">
        <v>18125</v>
      </c>
      <c r="F122" s="85">
        <v>2985673</v>
      </c>
      <c r="G122" s="85">
        <v>6474</v>
      </c>
      <c r="H122" s="85">
        <v>15290</v>
      </c>
      <c r="I122" s="85">
        <v>22417</v>
      </c>
      <c r="J122" s="85">
        <v>3172401</v>
      </c>
      <c r="K122" s="85">
        <v>1030197</v>
      </c>
      <c r="L122" s="85">
        <v>5438</v>
      </c>
      <c r="M122" s="85">
        <v>2171</v>
      </c>
      <c r="N122" s="85">
        <v>5558</v>
      </c>
      <c r="O122" s="85">
        <v>18240</v>
      </c>
      <c r="P122" s="85">
        <v>828560</v>
      </c>
      <c r="Q122" s="85">
        <v>48679</v>
      </c>
      <c r="R122" s="85">
        <v>25054</v>
      </c>
      <c r="S122" s="85">
        <v>207316</v>
      </c>
      <c r="T122" s="85">
        <v>379170</v>
      </c>
      <c r="U122" s="85">
        <v>2989558</v>
      </c>
      <c r="V122" s="85">
        <v>66055</v>
      </c>
      <c r="W122" s="85">
        <v>577</v>
      </c>
      <c r="X122" s="85">
        <v>93799</v>
      </c>
      <c r="Y122" s="85">
        <v>91850</v>
      </c>
      <c r="Z122" s="85">
        <v>479601</v>
      </c>
      <c r="AA122" s="85">
        <v>61409.41547</v>
      </c>
      <c r="AB122" s="85">
        <v>256829</v>
      </c>
      <c r="AC122" s="85">
        <v>540</v>
      </c>
      <c r="AD122" s="85" t="s">
        <v>340</v>
      </c>
      <c r="AE122" s="85">
        <v>3140</v>
      </c>
      <c r="AF122" s="85">
        <v>3981</v>
      </c>
      <c r="AG122" s="86">
        <v>2827</v>
      </c>
    </row>
    <row r="123" spans="1:34" ht="15" customHeight="1" x14ac:dyDescent="0.25">
      <c r="A123" s="7"/>
      <c r="B123" s="35" t="s">
        <v>251</v>
      </c>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6"/>
    </row>
    <row r="124" spans="1:34" ht="15" customHeight="1" x14ac:dyDescent="0.25">
      <c r="A124" s="7"/>
      <c r="B124" s="79" t="s">
        <v>275</v>
      </c>
      <c r="C124" s="85">
        <v>-8075</v>
      </c>
      <c r="D124" s="85">
        <v>-96583</v>
      </c>
      <c r="E124" s="85">
        <v>-252</v>
      </c>
      <c r="F124" s="85">
        <v>-167525</v>
      </c>
      <c r="G124" s="85">
        <v>0</v>
      </c>
      <c r="H124" s="85">
        <v>0</v>
      </c>
      <c r="I124" s="85">
        <v>-9</v>
      </c>
      <c r="J124" s="85">
        <v>-115549</v>
      </c>
      <c r="K124" s="85">
        <v>-5666</v>
      </c>
      <c r="L124" s="85">
        <v>0</v>
      </c>
      <c r="M124" s="85">
        <v>0</v>
      </c>
      <c r="N124" s="85">
        <v>-1174</v>
      </c>
      <c r="O124" s="85">
        <v>-1095</v>
      </c>
      <c r="P124" s="85">
        <v>-19505</v>
      </c>
      <c r="Q124" s="85">
        <v>-81</v>
      </c>
      <c r="R124" s="85">
        <v>-7658</v>
      </c>
      <c r="S124" s="85">
        <v>-15223</v>
      </c>
      <c r="T124" s="85">
        <v>-3086</v>
      </c>
      <c r="U124" s="85">
        <v>-219732</v>
      </c>
      <c r="V124" s="85">
        <v>0</v>
      </c>
      <c r="W124" s="85">
        <v>-393</v>
      </c>
      <c r="X124" s="85">
        <v>-13271</v>
      </c>
      <c r="Y124" s="85">
        <v>0</v>
      </c>
      <c r="Z124" s="85">
        <v>-58260</v>
      </c>
      <c r="AA124" s="85">
        <v>-5196.6779999999999</v>
      </c>
      <c r="AB124" s="85">
        <v>-28983</v>
      </c>
      <c r="AC124" s="85">
        <v>0</v>
      </c>
      <c r="AD124" s="85" t="s">
        <v>340</v>
      </c>
      <c r="AE124" s="85">
        <v>0</v>
      </c>
      <c r="AF124" s="85">
        <v>0</v>
      </c>
      <c r="AG124" s="86">
        <v>0</v>
      </c>
    </row>
    <row r="125" spans="1:34" ht="15" customHeight="1" x14ac:dyDescent="0.25">
      <c r="A125" s="7"/>
      <c r="B125" s="35" t="s">
        <v>215</v>
      </c>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6"/>
    </row>
    <row r="126" spans="1:34" ht="15" customHeight="1" x14ac:dyDescent="0.25">
      <c r="A126" s="89"/>
      <c r="B126" s="110" t="s">
        <v>276</v>
      </c>
      <c r="C126" s="90">
        <v>3948710</v>
      </c>
      <c r="D126" s="90">
        <v>44461404</v>
      </c>
      <c r="E126" s="90">
        <v>2409203</v>
      </c>
      <c r="F126" s="90">
        <v>85587856</v>
      </c>
      <c r="G126" s="90">
        <v>373779</v>
      </c>
      <c r="H126" s="90">
        <v>10146926</v>
      </c>
      <c r="I126" s="90">
        <v>1026046</v>
      </c>
      <c r="J126" s="90">
        <v>68747766</v>
      </c>
      <c r="K126" s="90">
        <v>3385007</v>
      </c>
      <c r="L126" s="90">
        <v>513005</v>
      </c>
      <c r="M126" s="90">
        <v>384831</v>
      </c>
      <c r="N126" s="90">
        <v>2035642</v>
      </c>
      <c r="O126" s="90">
        <v>628071</v>
      </c>
      <c r="P126" s="90">
        <v>15203783</v>
      </c>
      <c r="Q126" s="90">
        <v>1058022</v>
      </c>
      <c r="R126" s="90">
        <v>669293</v>
      </c>
      <c r="S126" s="90">
        <v>13747142</v>
      </c>
      <c r="T126" s="90">
        <v>24128859</v>
      </c>
      <c r="U126" s="90">
        <v>102213089</v>
      </c>
      <c r="V126" s="90">
        <v>2358969</v>
      </c>
      <c r="W126" s="90">
        <v>195154</v>
      </c>
      <c r="X126" s="90">
        <v>6168808</v>
      </c>
      <c r="Y126" s="90">
        <v>3463342</v>
      </c>
      <c r="Z126" s="90">
        <v>8866077</v>
      </c>
      <c r="AA126" s="90">
        <v>1873667.0000000002</v>
      </c>
      <c r="AB126" s="90">
        <v>38501791</v>
      </c>
      <c r="AC126" s="90">
        <v>633959</v>
      </c>
      <c r="AD126" s="90">
        <v>27438608</v>
      </c>
      <c r="AE126" s="90">
        <v>961964</v>
      </c>
      <c r="AF126" s="90">
        <v>12268</v>
      </c>
      <c r="AG126" s="91">
        <v>695109</v>
      </c>
      <c r="AH126" s="116"/>
    </row>
    <row r="127" spans="1:34" ht="15" customHeight="1" x14ac:dyDescent="0.25">
      <c r="A127" s="93"/>
      <c r="B127" s="111" t="s">
        <v>45</v>
      </c>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6"/>
      <c r="AH127" s="117"/>
    </row>
    <row r="128" spans="1:34" s="1" customFormat="1" ht="15" customHeight="1" x14ac:dyDescent="0.25">
      <c r="A128" s="7" t="s">
        <v>9</v>
      </c>
      <c r="B128" s="10" t="s">
        <v>277</v>
      </c>
      <c r="C128" s="75">
        <v>233927</v>
      </c>
      <c r="D128" s="75">
        <v>4270918</v>
      </c>
      <c r="E128" s="75">
        <v>0</v>
      </c>
      <c r="F128" s="75">
        <v>12126784</v>
      </c>
      <c r="G128" s="75">
        <v>0</v>
      </c>
      <c r="H128" s="75">
        <v>0</v>
      </c>
      <c r="I128" s="75">
        <v>260248</v>
      </c>
      <c r="J128" s="75">
        <v>10238986</v>
      </c>
      <c r="K128" s="75">
        <v>151087</v>
      </c>
      <c r="L128" s="75">
        <v>0</v>
      </c>
      <c r="M128" s="75">
        <v>0</v>
      </c>
      <c r="N128" s="75">
        <v>493216</v>
      </c>
      <c r="O128" s="75">
        <v>228442</v>
      </c>
      <c r="P128" s="75">
        <v>2414205</v>
      </c>
      <c r="Q128" s="75">
        <v>334818</v>
      </c>
      <c r="R128" s="75">
        <v>42249</v>
      </c>
      <c r="S128" s="75">
        <v>1907790</v>
      </c>
      <c r="T128" s="75">
        <v>1776514</v>
      </c>
      <c r="U128" s="75">
        <v>7057438</v>
      </c>
      <c r="V128" s="75">
        <v>216717</v>
      </c>
      <c r="W128" s="75">
        <v>0</v>
      </c>
      <c r="X128" s="75">
        <v>352545</v>
      </c>
      <c r="Y128" s="75">
        <v>0</v>
      </c>
      <c r="Z128" s="75">
        <v>1605143</v>
      </c>
      <c r="AA128" s="75">
        <v>348343</v>
      </c>
      <c r="AB128" s="75">
        <v>5837242</v>
      </c>
      <c r="AC128" s="75">
        <v>0</v>
      </c>
      <c r="AD128" s="75">
        <v>2464621</v>
      </c>
      <c r="AE128" s="75">
        <v>0</v>
      </c>
      <c r="AF128" s="75">
        <v>0</v>
      </c>
      <c r="AG128" s="76">
        <v>0</v>
      </c>
    </row>
    <row r="129" spans="1:33" s="1" customFormat="1" ht="15" customHeight="1" x14ac:dyDescent="0.25">
      <c r="A129" s="7"/>
      <c r="B129" s="12" t="s">
        <v>278</v>
      </c>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6"/>
    </row>
    <row r="130" spans="1:33" s="1" customFormat="1" ht="15" customHeight="1" x14ac:dyDescent="0.25">
      <c r="A130" s="7" t="s">
        <v>10</v>
      </c>
      <c r="B130" s="10" t="s">
        <v>3</v>
      </c>
      <c r="C130" s="75">
        <v>1</v>
      </c>
      <c r="D130" s="75">
        <v>338753</v>
      </c>
      <c r="E130" s="75">
        <v>26863</v>
      </c>
      <c r="F130" s="75">
        <v>1255155</v>
      </c>
      <c r="G130" s="75">
        <v>0</v>
      </c>
      <c r="H130" s="75">
        <v>3</v>
      </c>
      <c r="I130" s="75">
        <v>1016</v>
      </c>
      <c r="J130" s="75">
        <v>1630363</v>
      </c>
      <c r="K130" s="75">
        <v>714730</v>
      </c>
      <c r="L130" s="75">
        <v>0</v>
      </c>
      <c r="M130" s="75">
        <v>27</v>
      </c>
      <c r="N130" s="75">
        <v>127661</v>
      </c>
      <c r="O130" s="75">
        <v>63</v>
      </c>
      <c r="P130" s="75">
        <v>9466</v>
      </c>
      <c r="Q130" s="75">
        <v>101871</v>
      </c>
      <c r="R130" s="75">
        <v>0</v>
      </c>
      <c r="S130" s="75">
        <v>452</v>
      </c>
      <c r="T130" s="75">
        <v>984</v>
      </c>
      <c r="U130" s="75">
        <v>2296505</v>
      </c>
      <c r="V130" s="75">
        <v>899787</v>
      </c>
      <c r="W130" s="75">
        <v>0</v>
      </c>
      <c r="X130" s="75">
        <v>82699</v>
      </c>
      <c r="Y130" s="75">
        <v>435298</v>
      </c>
      <c r="Z130" s="75">
        <v>40181</v>
      </c>
      <c r="AA130" s="75">
        <v>0</v>
      </c>
      <c r="AB130" s="75">
        <v>2115705</v>
      </c>
      <c r="AC130" s="75">
        <v>0</v>
      </c>
      <c r="AD130" s="75">
        <v>4520</v>
      </c>
      <c r="AE130" s="75">
        <v>0</v>
      </c>
      <c r="AF130" s="75">
        <v>0</v>
      </c>
      <c r="AG130" s="76">
        <v>0</v>
      </c>
    </row>
    <row r="131" spans="1:33" s="1" customFormat="1" ht="15" customHeight="1" x14ac:dyDescent="0.25">
      <c r="A131" s="7"/>
      <c r="B131" s="12" t="s">
        <v>46</v>
      </c>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6"/>
    </row>
    <row r="132" spans="1:33" s="1" customFormat="1" ht="15" customHeight="1" x14ac:dyDescent="0.25">
      <c r="A132" s="7" t="s">
        <v>11</v>
      </c>
      <c r="B132" s="10" t="s">
        <v>279</v>
      </c>
      <c r="C132" s="75">
        <v>0</v>
      </c>
      <c r="D132" s="75">
        <v>0</v>
      </c>
      <c r="E132" s="75">
        <v>0</v>
      </c>
      <c r="F132" s="75">
        <v>326133</v>
      </c>
      <c r="G132" s="75">
        <v>0</v>
      </c>
      <c r="H132" s="75">
        <v>0</v>
      </c>
      <c r="I132" s="75">
        <v>0</v>
      </c>
      <c r="J132" s="75">
        <v>0</v>
      </c>
      <c r="K132" s="75">
        <v>0</v>
      </c>
      <c r="L132" s="75">
        <v>0</v>
      </c>
      <c r="M132" s="75">
        <v>0</v>
      </c>
      <c r="N132" s="75">
        <v>0</v>
      </c>
      <c r="O132" s="75">
        <v>0</v>
      </c>
      <c r="P132" s="75">
        <v>0</v>
      </c>
      <c r="Q132" s="75">
        <v>0</v>
      </c>
      <c r="R132" s="75">
        <v>0</v>
      </c>
      <c r="S132" s="75">
        <v>0</v>
      </c>
      <c r="T132" s="75">
        <v>83824</v>
      </c>
      <c r="U132" s="75">
        <v>0</v>
      </c>
      <c r="V132" s="75">
        <v>0</v>
      </c>
      <c r="W132" s="75">
        <v>0</v>
      </c>
      <c r="X132" s="75">
        <v>0</v>
      </c>
      <c r="Y132" s="75">
        <v>0</v>
      </c>
      <c r="Z132" s="75">
        <v>0</v>
      </c>
      <c r="AA132" s="75">
        <v>0</v>
      </c>
      <c r="AB132" s="75">
        <v>0</v>
      </c>
      <c r="AC132" s="75">
        <v>0</v>
      </c>
      <c r="AD132" s="75">
        <v>0</v>
      </c>
      <c r="AE132" s="75">
        <v>0</v>
      </c>
      <c r="AF132" s="75">
        <v>0</v>
      </c>
      <c r="AG132" s="76">
        <v>0</v>
      </c>
    </row>
    <row r="133" spans="1:33" s="1" customFormat="1" ht="15" customHeight="1" x14ac:dyDescent="0.25">
      <c r="A133" s="7"/>
      <c r="B133" s="12" t="s">
        <v>280</v>
      </c>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6"/>
    </row>
    <row r="134" spans="1:33" s="1" customFormat="1" ht="15" customHeight="1" x14ac:dyDescent="0.25">
      <c r="A134" s="7" t="s">
        <v>12</v>
      </c>
      <c r="B134" s="10" t="s">
        <v>281</v>
      </c>
      <c r="C134" s="75">
        <v>436180</v>
      </c>
      <c r="D134" s="75">
        <v>5861452</v>
      </c>
      <c r="E134" s="75">
        <v>40088</v>
      </c>
      <c r="F134" s="75">
        <v>5997462</v>
      </c>
      <c r="G134" s="75">
        <v>1</v>
      </c>
      <c r="H134" s="75">
        <v>8905269</v>
      </c>
      <c r="I134" s="75">
        <v>6480</v>
      </c>
      <c r="J134" s="75">
        <v>7138799</v>
      </c>
      <c r="K134" s="75">
        <v>1242642</v>
      </c>
      <c r="L134" s="75">
        <v>10034</v>
      </c>
      <c r="M134" s="75">
        <v>18190</v>
      </c>
      <c r="N134" s="75">
        <v>467002</v>
      </c>
      <c r="O134" s="75">
        <v>7255</v>
      </c>
      <c r="P134" s="75">
        <v>933743</v>
      </c>
      <c r="Q134" s="75">
        <v>268961</v>
      </c>
      <c r="R134" s="75">
        <v>106908</v>
      </c>
      <c r="S134" s="75">
        <v>240228</v>
      </c>
      <c r="T134" s="75">
        <v>1125074</v>
      </c>
      <c r="U134" s="75">
        <v>6045877</v>
      </c>
      <c r="V134" s="75">
        <v>752338</v>
      </c>
      <c r="W134" s="75">
        <v>0</v>
      </c>
      <c r="X134" s="75">
        <v>3002254</v>
      </c>
      <c r="Y134" s="75">
        <v>625901</v>
      </c>
      <c r="Z134" s="75">
        <v>1423759</v>
      </c>
      <c r="AA134" s="75">
        <v>534311</v>
      </c>
      <c r="AB134" s="75">
        <v>2212784</v>
      </c>
      <c r="AC134" s="75">
        <v>532693</v>
      </c>
      <c r="AD134" s="75">
        <v>21022437</v>
      </c>
      <c r="AE134" s="75">
        <v>733788</v>
      </c>
      <c r="AF134" s="75">
        <v>7153</v>
      </c>
      <c r="AG134" s="76">
        <v>574118</v>
      </c>
    </row>
    <row r="135" spans="1:33" s="1" customFormat="1" ht="15" customHeight="1" x14ac:dyDescent="0.25">
      <c r="A135" s="7"/>
      <c r="B135" s="12" t="s">
        <v>282</v>
      </c>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6"/>
    </row>
    <row r="136" spans="1:33" ht="15" customHeight="1" x14ac:dyDescent="0.25">
      <c r="A136" s="7"/>
      <c r="B136" s="79" t="s">
        <v>283</v>
      </c>
      <c r="C136" s="85">
        <v>352354</v>
      </c>
      <c r="D136" s="85">
        <v>3827067</v>
      </c>
      <c r="E136" s="85">
        <v>40088</v>
      </c>
      <c r="F136" s="85">
        <v>5457344</v>
      </c>
      <c r="G136" s="85">
        <v>0</v>
      </c>
      <c r="H136" s="85">
        <v>2825000</v>
      </c>
      <c r="I136" s="85">
        <v>6480</v>
      </c>
      <c r="J136" s="85">
        <v>4615835</v>
      </c>
      <c r="K136" s="85">
        <v>287926</v>
      </c>
      <c r="L136" s="85">
        <v>8843</v>
      </c>
      <c r="M136" s="85">
        <v>14858</v>
      </c>
      <c r="N136" s="85">
        <v>203584</v>
      </c>
      <c r="O136" s="85">
        <v>4255</v>
      </c>
      <c r="P136" s="85">
        <v>290209</v>
      </c>
      <c r="Q136" s="85">
        <v>25321</v>
      </c>
      <c r="R136" s="85">
        <v>0</v>
      </c>
      <c r="S136" s="85">
        <v>86470</v>
      </c>
      <c r="T136" s="85">
        <v>552684</v>
      </c>
      <c r="U136" s="85">
        <v>5075624</v>
      </c>
      <c r="V136" s="85">
        <v>338086</v>
      </c>
      <c r="W136" s="85">
        <v>0</v>
      </c>
      <c r="X136" s="85">
        <v>2937718</v>
      </c>
      <c r="Y136" s="85">
        <v>577394</v>
      </c>
      <c r="Z136" s="85">
        <v>890041</v>
      </c>
      <c r="AA136" s="85">
        <v>0</v>
      </c>
      <c r="AB136" s="85">
        <v>1040854</v>
      </c>
      <c r="AC136" s="85">
        <v>144</v>
      </c>
      <c r="AD136" s="85" t="s">
        <v>340</v>
      </c>
      <c r="AE136" s="85">
        <v>725870</v>
      </c>
      <c r="AF136" s="85">
        <v>7153</v>
      </c>
      <c r="AG136" s="86">
        <v>569277</v>
      </c>
    </row>
    <row r="137" spans="1:33" ht="15" customHeight="1" x14ac:dyDescent="0.25">
      <c r="A137" s="7"/>
      <c r="B137" s="82" t="s">
        <v>153</v>
      </c>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86"/>
    </row>
    <row r="138" spans="1:33" ht="15" customHeight="1" x14ac:dyDescent="0.25">
      <c r="A138" s="7"/>
      <c r="B138" s="79" t="s">
        <v>284</v>
      </c>
      <c r="C138" s="85">
        <v>0</v>
      </c>
      <c r="D138" s="85">
        <v>150000</v>
      </c>
      <c r="E138" s="85">
        <v>0</v>
      </c>
      <c r="F138" s="85">
        <v>0</v>
      </c>
      <c r="G138" s="85">
        <v>0</v>
      </c>
      <c r="H138" s="85">
        <v>0</v>
      </c>
      <c r="I138" s="85">
        <v>0</v>
      </c>
      <c r="J138" s="85">
        <v>0</v>
      </c>
      <c r="K138" s="85">
        <v>623692</v>
      </c>
      <c r="L138" s="85">
        <v>0</v>
      </c>
      <c r="M138" s="85">
        <v>0</v>
      </c>
      <c r="N138" s="85">
        <v>0</v>
      </c>
      <c r="O138" s="85">
        <v>0</v>
      </c>
      <c r="P138" s="85">
        <v>0</v>
      </c>
      <c r="Q138" s="85">
        <v>0</v>
      </c>
      <c r="R138" s="85">
        <v>18808</v>
      </c>
      <c r="S138" s="85">
        <v>0</v>
      </c>
      <c r="T138" s="85">
        <v>0</v>
      </c>
      <c r="U138" s="85">
        <v>75416</v>
      </c>
      <c r="V138" s="85">
        <v>0</v>
      </c>
      <c r="W138" s="85">
        <v>0</v>
      </c>
      <c r="X138" s="85">
        <v>64423</v>
      </c>
      <c r="Y138" s="85">
        <v>48507</v>
      </c>
      <c r="Z138" s="85">
        <v>0</v>
      </c>
      <c r="AA138" s="85">
        <v>0</v>
      </c>
      <c r="AB138" s="85">
        <v>0</v>
      </c>
      <c r="AC138" s="85">
        <v>0</v>
      </c>
      <c r="AD138" s="85" t="s">
        <v>340</v>
      </c>
      <c r="AE138" s="85">
        <v>0</v>
      </c>
      <c r="AF138" s="85">
        <v>0</v>
      </c>
      <c r="AG138" s="86">
        <v>0</v>
      </c>
    </row>
    <row r="139" spans="1:33" ht="15" customHeight="1" x14ac:dyDescent="0.25">
      <c r="A139" s="7"/>
      <c r="B139" s="82" t="s">
        <v>219</v>
      </c>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c r="AG139" s="86"/>
    </row>
    <row r="140" spans="1:33" ht="15" customHeight="1" x14ac:dyDescent="0.25">
      <c r="A140" s="7"/>
      <c r="B140" s="79" t="s">
        <v>285</v>
      </c>
      <c r="C140" s="85">
        <v>83694</v>
      </c>
      <c r="D140" s="85">
        <v>0</v>
      </c>
      <c r="E140" s="85">
        <v>0</v>
      </c>
      <c r="F140" s="85">
        <v>360000</v>
      </c>
      <c r="G140" s="85">
        <v>0</v>
      </c>
      <c r="H140" s="85">
        <v>6000000</v>
      </c>
      <c r="I140" s="85">
        <v>0</v>
      </c>
      <c r="J140" s="85">
        <v>1402639</v>
      </c>
      <c r="K140" s="85">
        <v>0</v>
      </c>
      <c r="L140" s="85">
        <v>0</v>
      </c>
      <c r="M140" s="85">
        <v>0</v>
      </c>
      <c r="N140" s="85">
        <v>0</v>
      </c>
      <c r="O140" s="85">
        <v>3000</v>
      </c>
      <c r="P140" s="85">
        <v>361260</v>
      </c>
      <c r="Q140" s="85">
        <v>143992</v>
      </c>
      <c r="R140" s="85">
        <v>87756</v>
      </c>
      <c r="S140" s="85">
        <v>0</v>
      </c>
      <c r="T140" s="85">
        <v>308354</v>
      </c>
      <c r="U140" s="85">
        <v>39108</v>
      </c>
      <c r="V140" s="85">
        <v>0</v>
      </c>
      <c r="W140" s="85">
        <v>0</v>
      </c>
      <c r="X140" s="85">
        <v>0</v>
      </c>
      <c r="Y140" s="85">
        <v>0</v>
      </c>
      <c r="Z140" s="85">
        <v>125290</v>
      </c>
      <c r="AA140" s="85">
        <v>534311</v>
      </c>
      <c r="AB140" s="85">
        <v>0</v>
      </c>
      <c r="AC140" s="85">
        <v>0</v>
      </c>
      <c r="AD140" s="85" t="s">
        <v>340</v>
      </c>
      <c r="AE140" s="85">
        <v>0</v>
      </c>
      <c r="AF140" s="85">
        <v>0</v>
      </c>
      <c r="AG140" s="86">
        <v>0</v>
      </c>
    </row>
    <row r="141" spans="1:33" ht="15" customHeight="1" x14ac:dyDescent="0.25">
      <c r="A141" s="7"/>
      <c r="B141" s="82" t="s">
        <v>222</v>
      </c>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c r="AG141" s="86"/>
    </row>
    <row r="142" spans="1:33" ht="15" customHeight="1" x14ac:dyDescent="0.25">
      <c r="A142" s="7"/>
      <c r="B142" s="79" t="s">
        <v>286</v>
      </c>
      <c r="C142" s="85">
        <v>0</v>
      </c>
      <c r="D142" s="85">
        <v>1714250</v>
      </c>
      <c r="E142" s="85">
        <v>0</v>
      </c>
      <c r="F142" s="85">
        <v>0</v>
      </c>
      <c r="G142" s="85">
        <v>0</v>
      </c>
      <c r="H142" s="85">
        <v>0</v>
      </c>
      <c r="I142" s="85">
        <v>0</v>
      </c>
      <c r="J142" s="85">
        <v>657019</v>
      </c>
      <c r="K142" s="85">
        <v>5561</v>
      </c>
      <c r="L142" s="85">
        <v>0</v>
      </c>
      <c r="M142" s="85">
        <v>3311</v>
      </c>
      <c r="N142" s="85">
        <v>242857</v>
      </c>
      <c r="O142" s="85">
        <v>0</v>
      </c>
      <c r="P142" s="85">
        <v>254089</v>
      </c>
      <c r="Q142" s="85">
        <v>53553</v>
      </c>
      <c r="R142" s="85">
        <v>0</v>
      </c>
      <c r="S142" s="85">
        <v>149600</v>
      </c>
      <c r="T142" s="85">
        <v>228542</v>
      </c>
      <c r="U142" s="85">
        <v>447600</v>
      </c>
      <c r="V142" s="85">
        <v>0</v>
      </c>
      <c r="W142" s="85">
        <v>0</v>
      </c>
      <c r="X142" s="85">
        <v>0</v>
      </c>
      <c r="Y142" s="85">
        <v>0</v>
      </c>
      <c r="Z142" s="85">
        <v>407874</v>
      </c>
      <c r="AA142" s="85">
        <v>0</v>
      </c>
      <c r="AB142" s="85">
        <v>1115783</v>
      </c>
      <c r="AC142" s="85">
        <v>0</v>
      </c>
      <c r="AD142" s="85" t="s">
        <v>340</v>
      </c>
      <c r="AE142" s="85">
        <v>0</v>
      </c>
      <c r="AF142" s="85">
        <v>0</v>
      </c>
      <c r="AG142" s="86">
        <v>0</v>
      </c>
    </row>
    <row r="143" spans="1:33" ht="15" customHeight="1" x14ac:dyDescent="0.25">
      <c r="A143" s="7"/>
      <c r="B143" s="82" t="s">
        <v>287</v>
      </c>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c r="AG143" s="86"/>
    </row>
    <row r="144" spans="1:33" ht="15" customHeight="1" x14ac:dyDescent="0.25">
      <c r="A144" s="7"/>
      <c r="B144" s="79" t="s">
        <v>288</v>
      </c>
      <c r="C144" s="85">
        <v>132</v>
      </c>
      <c r="D144" s="85">
        <v>170135</v>
      </c>
      <c r="E144" s="85">
        <v>0</v>
      </c>
      <c r="F144" s="85">
        <v>180118</v>
      </c>
      <c r="G144" s="85">
        <v>1</v>
      </c>
      <c r="H144" s="85">
        <v>80269</v>
      </c>
      <c r="I144" s="85">
        <v>0</v>
      </c>
      <c r="J144" s="85">
        <v>463306</v>
      </c>
      <c r="K144" s="85">
        <v>325463</v>
      </c>
      <c r="L144" s="85">
        <v>1191</v>
      </c>
      <c r="M144" s="85">
        <v>21</v>
      </c>
      <c r="N144" s="85">
        <v>20561</v>
      </c>
      <c r="O144" s="85">
        <v>0</v>
      </c>
      <c r="P144" s="85">
        <v>28185</v>
      </c>
      <c r="Q144" s="85">
        <v>46095</v>
      </c>
      <c r="R144" s="85">
        <v>344</v>
      </c>
      <c r="S144" s="85">
        <v>4158</v>
      </c>
      <c r="T144" s="85">
        <v>35494</v>
      </c>
      <c r="U144" s="85">
        <v>408129</v>
      </c>
      <c r="V144" s="85">
        <v>414252</v>
      </c>
      <c r="W144" s="85">
        <v>0</v>
      </c>
      <c r="X144" s="85">
        <v>113</v>
      </c>
      <c r="Y144" s="85">
        <v>0</v>
      </c>
      <c r="Z144" s="85">
        <v>554</v>
      </c>
      <c r="AA144" s="85">
        <v>0</v>
      </c>
      <c r="AB144" s="85">
        <v>56147</v>
      </c>
      <c r="AC144" s="85">
        <v>532549</v>
      </c>
      <c r="AD144" s="85" t="s">
        <v>340</v>
      </c>
      <c r="AE144" s="85">
        <v>7918</v>
      </c>
      <c r="AF144" s="85">
        <v>0</v>
      </c>
      <c r="AG144" s="86">
        <v>4841</v>
      </c>
    </row>
    <row r="145" spans="1:33" ht="15" customHeight="1" x14ac:dyDescent="0.25">
      <c r="A145" s="7"/>
      <c r="B145" s="82" t="s">
        <v>289</v>
      </c>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6"/>
    </row>
    <row r="146" spans="1:33" s="1" customFormat="1" ht="15" customHeight="1" x14ac:dyDescent="0.25">
      <c r="A146" s="7" t="s">
        <v>13</v>
      </c>
      <c r="B146" s="10" t="s">
        <v>290</v>
      </c>
      <c r="C146" s="75">
        <v>2393707</v>
      </c>
      <c r="D146" s="75">
        <v>17723848</v>
      </c>
      <c r="E146" s="75">
        <v>2199486</v>
      </c>
      <c r="F146" s="75">
        <v>32697873</v>
      </c>
      <c r="G146" s="75">
        <v>346380</v>
      </c>
      <c r="H146" s="75">
        <v>1</v>
      </c>
      <c r="I146" s="75">
        <v>544125</v>
      </c>
      <c r="J146" s="75">
        <v>30271265</v>
      </c>
      <c r="K146" s="75">
        <v>196518</v>
      </c>
      <c r="L146" s="75">
        <v>361177</v>
      </c>
      <c r="M146" s="75">
        <v>306306</v>
      </c>
      <c r="N146" s="75">
        <v>427671</v>
      </c>
      <c r="O146" s="75">
        <v>184964</v>
      </c>
      <c r="P146" s="75">
        <v>7219679</v>
      </c>
      <c r="Q146" s="75">
        <v>243724</v>
      </c>
      <c r="R146" s="75">
        <v>6422</v>
      </c>
      <c r="S146" s="75">
        <v>10177703</v>
      </c>
      <c r="T146" s="75">
        <v>12675903</v>
      </c>
      <c r="U146" s="75">
        <v>58247843</v>
      </c>
      <c r="V146" s="75">
        <v>139246</v>
      </c>
      <c r="W146" s="75">
        <v>0</v>
      </c>
      <c r="X146" s="75">
        <v>2297839</v>
      </c>
      <c r="Y146" s="75">
        <v>282456</v>
      </c>
      <c r="Z146" s="75">
        <v>3906941</v>
      </c>
      <c r="AA146" s="75">
        <v>4253</v>
      </c>
      <c r="AB146" s="75">
        <v>21395469</v>
      </c>
      <c r="AC146" s="75">
        <v>69758</v>
      </c>
      <c r="AD146" s="75">
        <v>3016909</v>
      </c>
      <c r="AE146" s="75">
        <v>163516</v>
      </c>
      <c r="AF146" s="75">
        <v>0</v>
      </c>
      <c r="AG146" s="76">
        <v>65219</v>
      </c>
    </row>
    <row r="147" spans="1:33" s="1" customFormat="1" ht="15" customHeight="1" x14ac:dyDescent="0.25">
      <c r="A147" s="7"/>
      <c r="B147" s="12" t="s">
        <v>291</v>
      </c>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6"/>
    </row>
    <row r="148" spans="1:33" ht="15" customHeight="1" x14ac:dyDescent="0.25">
      <c r="A148" s="7"/>
      <c r="B148" s="79" t="s">
        <v>292</v>
      </c>
      <c r="C148" s="85">
        <v>491354</v>
      </c>
      <c r="D148" s="85">
        <v>4709855</v>
      </c>
      <c r="E148" s="85">
        <v>488733</v>
      </c>
      <c r="F148" s="85">
        <v>8388197</v>
      </c>
      <c r="G148" s="85">
        <v>81226</v>
      </c>
      <c r="H148" s="85">
        <v>1</v>
      </c>
      <c r="I148" s="85">
        <v>138602</v>
      </c>
      <c r="J148" s="85">
        <v>8247331</v>
      </c>
      <c r="K148" s="85">
        <v>21407</v>
      </c>
      <c r="L148" s="85">
        <v>54228</v>
      </c>
      <c r="M148" s="85">
        <v>190294</v>
      </c>
      <c r="N148" s="85">
        <v>16221</v>
      </c>
      <c r="O148" s="85">
        <v>24467</v>
      </c>
      <c r="P148" s="85">
        <v>1262687</v>
      </c>
      <c r="Q148" s="85">
        <v>68102</v>
      </c>
      <c r="R148" s="85">
        <v>6422</v>
      </c>
      <c r="S148" s="85">
        <v>2586564</v>
      </c>
      <c r="T148" s="85">
        <v>2146099</v>
      </c>
      <c r="U148" s="85">
        <v>15122215</v>
      </c>
      <c r="V148" s="85">
        <v>36188</v>
      </c>
      <c r="W148" s="85">
        <v>0</v>
      </c>
      <c r="X148" s="85">
        <v>694039</v>
      </c>
      <c r="Y148" s="85">
        <v>12714</v>
      </c>
      <c r="Z148" s="85">
        <v>645494</v>
      </c>
      <c r="AA148" s="85">
        <v>4253</v>
      </c>
      <c r="AB148" s="85">
        <v>4917813</v>
      </c>
      <c r="AC148" s="85">
        <v>14231</v>
      </c>
      <c r="AD148" s="85" t="s">
        <v>340</v>
      </c>
      <c r="AE148" s="85">
        <v>108589</v>
      </c>
      <c r="AF148" s="85">
        <v>0</v>
      </c>
      <c r="AG148" s="86">
        <v>61293</v>
      </c>
    </row>
    <row r="149" spans="1:33" ht="15" customHeight="1" x14ac:dyDescent="0.25">
      <c r="A149" s="7"/>
      <c r="B149" s="82" t="s">
        <v>293</v>
      </c>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6"/>
    </row>
    <row r="150" spans="1:33" ht="15" customHeight="1" x14ac:dyDescent="0.25">
      <c r="A150" s="7"/>
      <c r="B150" s="79" t="s">
        <v>294</v>
      </c>
      <c r="C150" s="85">
        <v>1885166</v>
      </c>
      <c r="D150" s="85">
        <v>12404953</v>
      </c>
      <c r="E150" s="85">
        <v>1694584</v>
      </c>
      <c r="F150" s="85">
        <v>22104197</v>
      </c>
      <c r="G150" s="85">
        <v>161927</v>
      </c>
      <c r="H150" s="85">
        <v>0</v>
      </c>
      <c r="I150" s="85">
        <v>385219</v>
      </c>
      <c r="J150" s="85">
        <v>19962999</v>
      </c>
      <c r="K150" s="85">
        <v>57269</v>
      </c>
      <c r="L150" s="85">
        <v>290886</v>
      </c>
      <c r="M150" s="85">
        <v>113432</v>
      </c>
      <c r="N150" s="85">
        <v>261424</v>
      </c>
      <c r="O150" s="85">
        <v>158942</v>
      </c>
      <c r="P150" s="85">
        <v>5205383</v>
      </c>
      <c r="Q150" s="85">
        <v>175622</v>
      </c>
      <c r="R150" s="85">
        <v>0</v>
      </c>
      <c r="S150" s="85">
        <v>5265398</v>
      </c>
      <c r="T150" s="85">
        <v>10339326</v>
      </c>
      <c r="U150" s="85">
        <v>39903605</v>
      </c>
      <c r="V150" s="85">
        <v>102774</v>
      </c>
      <c r="W150" s="85">
        <v>0</v>
      </c>
      <c r="X150" s="85">
        <v>1588444</v>
      </c>
      <c r="Y150" s="85">
        <v>269742</v>
      </c>
      <c r="Z150" s="85">
        <v>3244119</v>
      </c>
      <c r="AA150" s="85">
        <v>0</v>
      </c>
      <c r="AB150" s="85">
        <v>14294091</v>
      </c>
      <c r="AC150" s="85">
        <v>55488</v>
      </c>
      <c r="AD150" s="85" t="s">
        <v>340</v>
      </c>
      <c r="AE150" s="85">
        <v>54721</v>
      </c>
      <c r="AF150" s="85">
        <v>0</v>
      </c>
      <c r="AG150" s="86">
        <v>3889</v>
      </c>
    </row>
    <row r="151" spans="1:33" ht="15" customHeight="1" x14ac:dyDescent="0.25">
      <c r="A151" s="7"/>
      <c r="B151" s="82" t="s">
        <v>295</v>
      </c>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6"/>
    </row>
    <row r="152" spans="1:33" ht="15" customHeight="1" x14ac:dyDescent="0.25">
      <c r="A152" s="7"/>
      <c r="B152" s="79" t="s">
        <v>296</v>
      </c>
      <c r="C152" s="85">
        <v>9570</v>
      </c>
      <c r="D152" s="85">
        <v>229111</v>
      </c>
      <c r="E152" s="85">
        <v>337</v>
      </c>
      <c r="F152" s="85">
        <v>1644786</v>
      </c>
      <c r="G152" s="85">
        <v>98985</v>
      </c>
      <c r="H152" s="85">
        <v>0</v>
      </c>
      <c r="I152" s="85">
        <v>65</v>
      </c>
      <c r="J152" s="85">
        <v>1656766</v>
      </c>
      <c r="K152" s="85">
        <v>0</v>
      </c>
      <c r="L152" s="85">
        <v>14787</v>
      </c>
      <c r="M152" s="85">
        <v>1165</v>
      </c>
      <c r="N152" s="85">
        <v>0</v>
      </c>
      <c r="O152" s="85">
        <v>0</v>
      </c>
      <c r="P152" s="85">
        <v>675175</v>
      </c>
      <c r="Q152" s="85">
        <v>0</v>
      </c>
      <c r="R152" s="85">
        <v>0</v>
      </c>
      <c r="S152" s="85">
        <v>2314300</v>
      </c>
      <c r="T152" s="85">
        <v>170576</v>
      </c>
      <c r="U152" s="85">
        <v>2298110</v>
      </c>
      <c r="V152" s="85">
        <v>0</v>
      </c>
      <c r="W152" s="85">
        <v>0</v>
      </c>
      <c r="X152" s="85">
        <v>2577</v>
      </c>
      <c r="Y152" s="85">
        <v>0</v>
      </c>
      <c r="Z152" s="85">
        <v>6304</v>
      </c>
      <c r="AA152" s="85">
        <v>0</v>
      </c>
      <c r="AB152" s="85">
        <v>55081</v>
      </c>
      <c r="AC152" s="85">
        <v>0</v>
      </c>
      <c r="AD152" s="85" t="s">
        <v>340</v>
      </c>
      <c r="AE152" s="85">
        <v>0</v>
      </c>
      <c r="AF152" s="85">
        <v>0</v>
      </c>
      <c r="AG152" s="86">
        <v>0</v>
      </c>
    </row>
    <row r="153" spans="1:33" ht="15" customHeight="1" x14ac:dyDescent="0.25">
      <c r="A153" s="7"/>
      <c r="B153" s="82" t="s">
        <v>297</v>
      </c>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6"/>
    </row>
    <row r="154" spans="1:33" ht="15" customHeight="1" x14ac:dyDescent="0.25">
      <c r="A154" s="7"/>
      <c r="B154" s="79" t="s">
        <v>298</v>
      </c>
      <c r="C154" s="85">
        <v>7617</v>
      </c>
      <c r="D154" s="85">
        <v>379929</v>
      </c>
      <c r="E154" s="85">
        <v>15832</v>
      </c>
      <c r="F154" s="85">
        <v>560693</v>
      </c>
      <c r="G154" s="85">
        <v>4242</v>
      </c>
      <c r="H154" s="85">
        <v>0</v>
      </c>
      <c r="I154" s="85">
        <v>20239</v>
      </c>
      <c r="J154" s="85">
        <v>404169</v>
      </c>
      <c r="K154" s="85">
        <v>117842</v>
      </c>
      <c r="L154" s="85">
        <v>1276</v>
      </c>
      <c r="M154" s="85">
        <v>1415</v>
      </c>
      <c r="N154" s="85">
        <v>150026</v>
      </c>
      <c r="O154" s="85">
        <v>1555</v>
      </c>
      <c r="P154" s="85">
        <v>76434</v>
      </c>
      <c r="Q154" s="85">
        <v>0</v>
      </c>
      <c r="R154" s="85">
        <v>0</v>
      </c>
      <c r="S154" s="85">
        <v>11441</v>
      </c>
      <c r="T154" s="85">
        <v>19902</v>
      </c>
      <c r="U154" s="85">
        <v>923913</v>
      </c>
      <c r="V154" s="85">
        <v>284</v>
      </c>
      <c r="W154" s="85">
        <v>0</v>
      </c>
      <c r="X154" s="85">
        <v>12779</v>
      </c>
      <c r="Y154" s="85">
        <v>0</v>
      </c>
      <c r="Z154" s="85">
        <v>11024</v>
      </c>
      <c r="AA154" s="85">
        <v>0</v>
      </c>
      <c r="AB154" s="85">
        <v>2128484</v>
      </c>
      <c r="AC154" s="85">
        <v>39</v>
      </c>
      <c r="AD154" s="85" t="s">
        <v>340</v>
      </c>
      <c r="AE154" s="85">
        <v>206</v>
      </c>
      <c r="AF154" s="85">
        <v>0</v>
      </c>
      <c r="AG154" s="86">
        <v>37</v>
      </c>
    </row>
    <row r="155" spans="1:33" ht="15" customHeight="1" x14ac:dyDescent="0.25">
      <c r="A155" s="7"/>
      <c r="B155" s="82" t="s">
        <v>289</v>
      </c>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c r="AG155" s="86"/>
    </row>
    <row r="156" spans="1:33" s="1" customFormat="1" ht="15" customHeight="1" x14ac:dyDescent="0.25">
      <c r="A156" s="7" t="s">
        <v>14</v>
      </c>
      <c r="B156" s="10" t="s">
        <v>299</v>
      </c>
      <c r="C156" s="75">
        <v>150656</v>
      </c>
      <c r="D156" s="75">
        <v>3773994</v>
      </c>
      <c r="E156" s="75">
        <v>12</v>
      </c>
      <c r="F156" s="75">
        <v>18859705</v>
      </c>
      <c r="G156" s="75">
        <v>0</v>
      </c>
      <c r="H156" s="75">
        <v>931111</v>
      </c>
      <c r="I156" s="75">
        <v>0</v>
      </c>
      <c r="J156" s="75">
        <v>9933899</v>
      </c>
      <c r="K156" s="75">
        <v>293495</v>
      </c>
      <c r="L156" s="75">
        <v>95178</v>
      </c>
      <c r="M156" s="75">
        <v>0</v>
      </c>
      <c r="N156" s="75">
        <v>0</v>
      </c>
      <c r="O156" s="75">
        <v>3189</v>
      </c>
      <c r="P156" s="75">
        <v>529146</v>
      </c>
      <c r="Q156" s="75">
        <v>165</v>
      </c>
      <c r="R156" s="75">
        <v>0</v>
      </c>
      <c r="S156" s="75">
        <v>0</v>
      </c>
      <c r="T156" s="75">
        <v>2188099</v>
      </c>
      <c r="U156" s="75">
        <v>11548675</v>
      </c>
      <c r="V156" s="75">
        <v>0</v>
      </c>
      <c r="W156" s="75">
        <v>25060</v>
      </c>
      <c r="X156" s="75">
        <v>0</v>
      </c>
      <c r="Y156" s="75">
        <v>1541845</v>
      </c>
      <c r="Z156" s="75">
        <v>1011248</v>
      </c>
      <c r="AA156" s="75">
        <v>0</v>
      </c>
      <c r="AB156" s="75">
        <v>2943089</v>
      </c>
      <c r="AC156" s="75">
        <v>0</v>
      </c>
      <c r="AD156" s="75">
        <v>9681</v>
      </c>
      <c r="AE156" s="75">
        <v>0</v>
      </c>
      <c r="AF156" s="75">
        <v>0</v>
      </c>
      <c r="AG156" s="76">
        <v>0</v>
      </c>
    </row>
    <row r="157" spans="1:33" s="1" customFormat="1" ht="15" customHeight="1" x14ac:dyDescent="0.25">
      <c r="A157" s="7"/>
      <c r="B157" s="12" t="s">
        <v>300</v>
      </c>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6"/>
    </row>
    <row r="158" spans="1:33" ht="15" customHeight="1" x14ac:dyDescent="0.25">
      <c r="A158" s="7"/>
      <c r="B158" s="79" t="s">
        <v>301</v>
      </c>
      <c r="C158" s="85">
        <v>0</v>
      </c>
      <c r="D158" s="85">
        <v>0</v>
      </c>
      <c r="E158" s="85">
        <v>12</v>
      </c>
      <c r="F158" s="85">
        <v>0</v>
      </c>
      <c r="G158" s="85">
        <v>0</v>
      </c>
      <c r="H158" s="85">
        <v>0</v>
      </c>
      <c r="I158" s="85">
        <v>0</v>
      </c>
      <c r="J158" s="85">
        <v>612032</v>
      </c>
      <c r="K158" s="85">
        <v>2379</v>
      </c>
      <c r="L158" s="85">
        <v>0</v>
      </c>
      <c r="M158" s="85">
        <v>0</v>
      </c>
      <c r="N158" s="85">
        <v>0</v>
      </c>
      <c r="O158" s="85">
        <v>0</v>
      </c>
      <c r="P158" s="85">
        <v>140123</v>
      </c>
      <c r="Q158" s="85">
        <v>0</v>
      </c>
      <c r="R158" s="85">
        <v>0</v>
      </c>
      <c r="S158" s="85">
        <v>0</v>
      </c>
      <c r="T158" s="85">
        <v>0</v>
      </c>
      <c r="U158" s="85">
        <v>22784</v>
      </c>
      <c r="V158" s="85">
        <v>0</v>
      </c>
      <c r="W158" s="85">
        <v>0</v>
      </c>
      <c r="X158" s="85">
        <v>0</v>
      </c>
      <c r="Y158" s="85">
        <v>408374</v>
      </c>
      <c r="Z158" s="85">
        <v>0</v>
      </c>
      <c r="AA158" s="85">
        <v>0</v>
      </c>
      <c r="AB158" s="85">
        <v>0</v>
      </c>
      <c r="AC158" s="85">
        <v>0</v>
      </c>
      <c r="AD158" s="85" t="s">
        <v>340</v>
      </c>
      <c r="AE158" s="85">
        <v>0</v>
      </c>
      <c r="AF158" s="85">
        <v>0</v>
      </c>
      <c r="AG158" s="86">
        <v>0</v>
      </c>
    </row>
    <row r="159" spans="1:33" ht="15" customHeight="1" x14ac:dyDescent="0.25">
      <c r="A159" s="7"/>
      <c r="B159" s="82" t="s">
        <v>302</v>
      </c>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6"/>
    </row>
    <row r="160" spans="1:33" ht="15" customHeight="1" x14ac:dyDescent="0.25">
      <c r="A160" s="7"/>
      <c r="B160" s="79" t="s">
        <v>303</v>
      </c>
      <c r="C160" s="85">
        <v>0</v>
      </c>
      <c r="D160" s="85">
        <v>3773994</v>
      </c>
      <c r="E160" s="85">
        <v>0</v>
      </c>
      <c r="F160" s="85">
        <v>18753215</v>
      </c>
      <c r="G160" s="85">
        <v>0</v>
      </c>
      <c r="H160" s="85">
        <v>931111</v>
      </c>
      <c r="I160" s="85">
        <v>0</v>
      </c>
      <c r="J160" s="85">
        <v>8983459</v>
      </c>
      <c r="K160" s="85">
        <v>291116</v>
      </c>
      <c r="L160" s="85">
        <v>95178</v>
      </c>
      <c r="M160" s="85">
        <v>0</v>
      </c>
      <c r="N160" s="85">
        <v>0</v>
      </c>
      <c r="O160" s="85">
        <v>0</v>
      </c>
      <c r="P160" s="85">
        <v>389023</v>
      </c>
      <c r="Q160" s="85">
        <v>165</v>
      </c>
      <c r="R160" s="85">
        <v>0</v>
      </c>
      <c r="S160" s="85">
        <v>0</v>
      </c>
      <c r="T160" s="85">
        <v>1557038</v>
      </c>
      <c r="U160" s="85">
        <v>10762863</v>
      </c>
      <c r="V160" s="85">
        <v>0</v>
      </c>
      <c r="W160" s="85">
        <v>0</v>
      </c>
      <c r="X160" s="85">
        <v>0</v>
      </c>
      <c r="Y160" s="85">
        <v>109895</v>
      </c>
      <c r="Z160" s="85">
        <v>1011248</v>
      </c>
      <c r="AA160" s="85">
        <v>0</v>
      </c>
      <c r="AB160" s="85">
        <v>2754063</v>
      </c>
      <c r="AC160" s="85">
        <v>0</v>
      </c>
      <c r="AD160" s="85" t="s">
        <v>340</v>
      </c>
      <c r="AE160" s="85">
        <v>0</v>
      </c>
      <c r="AF160" s="85">
        <v>0</v>
      </c>
      <c r="AG160" s="86">
        <v>0</v>
      </c>
    </row>
    <row r="161" spans="1:33" ht="15" customHeight="1" x14ac:dyDescent="0.25">
      <c r="A161" s="7"/>
      <c r="B161" s="82" t="s">
        <v>304</v>
      </c>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6"/>
    </row>
    <row r="162" spans="1:33" ht="15" customHeight="1" x14ac:dyDescent="0.25">
      <c r="A162" s="7"/>
      <c r="B162" s="79" t="s">
        <v>305</v>
      </c>
      <c r="C162" s="85">
        <v>150656</v>
      </c>
      <c r="D162" s="85">
        <v>0</v>
      </c>
      <c r="E162" s="85">
        <v>0</v>
      </c>
      <c r="F162" s="85">
        <v>106490</v>
      </c>
      <c r="G162" s="85">
        <v>0</v>
      </c>
      <c r="H162" s="85">
        <v>0</v>
      </c>
      <c r="I162" s="85">
        <v>0</v>
      </c>
      <c r="J162" s="85">
        <v>338408</v>
      </c>
      <c r="K162" s="85">
        <v>0</v>
      </c>
      <c r="L162" s="85">
        <v>0</v>
      </c>
      <c r="M162" s="85">
        <v>0</v>
      </c>
      <c r="N162" s="85">
        <v>0</v>
      </c>
      <c r="O162" s="85">
        <v>3189</v>
      </c>
      <c r="P162" s="85">
        <v>0</v>
      </c>
      <c r="Q162" s="85">
        <v>0</v>
      </c>
      <c r="R162" s="85">
        <v>0</v>
      </c>
      <c r="S162" s="85">
        <v>0</v>
      </c>
      <c r="T162" s="85">
        <v>631061</v>
      </c>
      <c r="U162" s="85">
        <v>763028</v>
      </c>
      <c r="V162" s="85">
        <v>0</v>
      </c>
      <c r="W162" s="85">
        <v>25060</v>
      </c>
      <c r="X162" s="85">
        <v>0</v>
      </c>
      <c r="Y162" s="85">
        <v>1023576</v>
      </c>
      <c r="Z162" s="85">
        <v>0</v>
      </c>
      <c r="AA162" s="85">
        <v>0</v>
      </c>
      <c r="AB162" s="85">
        <v>189026</v>
      </c>
      <c r="AC162" s="85">
        <v>0</v>
      </c>
      <c r="AD162" s="85" t="s">
        <v>340</v>
      </c>
      <c r="AE162" s="85">
        <v>0</v>
      </c>
      <c r="AF162" s="85">
        <v>0</v>
      </c>
      <c r="AG162" s="86">
        <v>0</v>
      </c>
    </row>
    <row r="163" spans="1:33" ht="15" customHeight="1" x14ac:dyDescent="0.25">
      <c r="A163" s="7"/>
      <c r="B163" s="82" t="s">
        <v>47</v>
      </c>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6"/>
    </row>
    <row r="164" spans="1:33" s="1" customFormat="1" ht="15" customHeight="1" x14ac:dyDescent="0.25">
      <c r="A164" s="7" t="s">
        <v>15</v>
      </c>
      <c r="B164" s="10" t="s">
        <v>306</v>
      </c>
      <c r="C164" s="75">
        <v>0</v>
      </c>
      <c r="D164" s="75">
        <v>8220361</v>
      </c>
      <c r="E164" s="75">
        <v>0</v>
      </c>
      <c r="F164" s="75">
        <v>3480764</v>
      </c>
      <c r="G164" s="75">
        <v>0</v>
      </c>
      <c r="H164" s="75">
        <v>0</v>
      </c>
      <c r="I164" s="75">
        <v>0</v>
      </c>
      <c r="J164" s="75">
        <v>953613</v>
      </c>
      <c r="K164" s="75">
        <v>0</v>
      </c>
      <c r="L164" s="75">
        <v>0</v>
      </c>
      <c r="M164" s="75">
        <v>0</v>
      </c>
      <c r="N164" s="75">
        <v>98462</v>
      </c>
      <c r="O164" s="75">
        <v>125714</v>
      </c>
      <c r="P164" s="75">
        <v>3231057</v>
      </c>
      <c r="Q164" s="75">
        <v>0</v>
      </c>
      <c r="R164" s="75">
        <v>246553</v>
      </c>
      <c r="S164" s="75">
        <v>0</v>
      </c>
      <c r="T164" s="75">
        <v>3743731</v>
      </c>
      <c r="U164" s="75">
        <v>4920334</v>
      </c>
      <c r="V164" s="75">
        <v>0</v>
      </c>
      <c r="W164" s="75">
        <v>0</v>
      </c>
      <c r="X164" s="75">
        <v>0</v>
      </c>
      <c r="Y164" s="75">
        <v>0</v>
      </c>
      <c r="Z164" s="75">
        <v>0</v>
      </c>
      <c r="AA164" s="75">
        <v>745410</v>
      </c>
      <c r="AB164" s="75">
        <v>843324</v>
      </c>
      <c r="AC164" s="75">
        <v>0</v>
      </c>
      <c r="AD164" s="75">
        <v>675788</v>
      </c>
      <c r="AE164" s="75">
        <v>0</v>
      </c>
      <c r="AF164" s="75">
        <v>0</v>
      </c>
      <c r="AG164" s="76">
        <v>0</v>
      </c>
    </row>
    <row r="165" spans="1:33" s="1" customFormat="1" ht="15" customHeight="1" x14ac:dyDescent="0.25">
      <c r="A165" s="7"/>
      <c r="B165" s="12" t="s">
        <v>307</v>
      </c>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6"/>
    </row>
    <row r="166" spans="1:33" s="1" customFormat="1" ht="15" customHeight="1" x14ac:dyDescent="0.25">
      <c r="A166" s="7" t="s">
        <v>16</v>
      </c>
      <c r="B166" s="10" t="s">
        <v>246</v>
      </c>
      <c r="C166" s="75">
        <v>0</v>
      </c>
      <c r="D166" s="75">
        <v>815177</v>
      </c>
      <c r="E166" s="75">
        <v>0</v>
      </c>
      <c r="F166" s="75">
        <v>55000</v>
      </c>
      <c r="G166" s="75">
        <v>0</v>
      </c>
      <c r="H166" s="75">
        <v>0</v>
      </c>
      <c r="I166" s="75">
        <v>11611</v>
      </c>
      <c r="J166" s="75">
        <v>79667</v>
      </c>
      <c r="K166" s="75">
        <v>529</v>
      </c>
      <c r="L166" s="75">
        <v>1004</v>
      </c>
      <c r="M166" s="75">
        <v>52</v>
      </c>
      <c r="N166" s="75">
        <v>2465</v>
      </c>
      <c r="O166" s="75">
        <v>0</v>
      </c>
      <c r="P166" s="75">
        <v>0</v>
      </c>
      <c r="Q166" s="75">
        <v>0</v>
      </c>
      <c r="R166" s="75">
        <v>0</v>
      </c>
      <c r="S166" s="75">
        <v>0</v>
      </c>
      <c r="T166" s="75">
        <v>3177</v>
      </c>
      <c r="U166" s="75">
        <v>84479</v>
      </c>
      <c r="V166" s="75">
        <v>1424</v>
      </c>
      <c r="W166" s="75">
        <v>0</v>
      </c>
      <c r="X166" s="75">
        <v>19482</v>
      </c>
      <c r="Y166" s="75">
        <v>0</v>
      </c>
      <c r="Z166" s="75">
        <v>128563</v>
      </c>
      <c r="AA166" s="75">
        <v>3602</v>
      </c>
      <c r="AB166" s="75">
        <v>455912</v>
      </c>
      <c r="AC166" s="75">
        <v>0</v>
      </c>
      <c r="AD166" s="75">
        <v>19742</v>
      </c>
      <c r="AE166" s="75">
        <v>0</v>
      </c>
      <c r="AF166" s="75">
        <v>0</v>
      </c>
      <c r="AG166" s="76">
        <v>0</v>
      </c>
    </row>
    <row r="167" spans="1:33" s="1" customFormat="1" ht="15" customHeight="1" x14ac:dyDescent="0.25">
      <c r="A167" s="7"/>
      <c r="B167" s="12" t="s">
        <v>247</v>
      </c>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6"/>
    </row>
    <row r="168" spans="1:33" s="1" customFormat="1" ht="15" customHeight="1" x14ac:dyDescent="0.25">
      <c r="A168" s="7" t="s">
        <v>17</v>
      </c>
      <c r="B168" s="10" t="s">
        <v>308</v>
      </c>
      <c r="C168" s="75">
        <v>0</v>
      </c>
      <c r="D168" s="75">
        <v>0</v>
      </c>
      <c r="E168" s="75">
        <v>0</v>
      </c>
      <c r="F168" s="75">
        <v>0</v>
      </c>
      <c r="G168" s="75">
        <v>0</v>
      </c>
      <c r="H168" s="75">
        <v>0</v>
      </c>
      <c r="I168" s="75">
        <v>0</v>
      </c>
      <c r="J168" s="75">
        <v>0</v>
      </c>
      <c r="K168" s="75">
        <v>0</v>
      </c>
      <c r="L168" s="75">
        <v>0</v>
      </c>
      <c r="M168" s="75">
        <v>0</v>
      </c>
      <c r="N168" s="75">
        <v>0</v>
      </c>
      <c r="O168" s="75">
        <v>0</v>
      </c>
      <c r="P168" s="75">
        <v>0</v>
      </c>
      <c r="Q168" s="75">
        <v>0</v>
      </c>
      <c r="R168" s="75">
        <v>0</v>
      </c>
      <c r="S168" s="75">
        <v>0</v>
      </c>
      <c r="T168" s="75">
        <v>0</v>
      </c>
      <c r="U168" s="75">
        <v>0</v>
      </c>
      <c r="V168" s="75">
        <v>0</v>
      </c>
      <c r="W168" s="75">
        <v>0</v>
      </c>
      <c r="X168" s="75">
        <v>0</v>
      </c>
      <c r="Y168" s="75">
        <v>0</v>
      </c>
      <c r="Z168" s="75">
        <v>0</v>
      </c>
      <c r="AA168" s="75">
        <v>0</v>
      </c>
      <c r="AB168" s="75">
        <v>0</v>
      </c>
      <c r="AC168" s="75">
        <v>0</v>
      </c>
      <c r="AD168" s="75">
        <v>0</v>
      </c>
      <c r="AE168" s="75">
        <v>0</v>
      </c>
      <c r="AF168" s="75">
        <v>0</v>
      </c>
      <c r="AG168" s="76">
        <v>0</v>
      </c>
    </row>
    <row r="169" spans="1:33" s="1" customFormat="1" ht="15" customHeight="1" x14ac:dyDescent="0.25">
      <c r="A169" s="7"/>
      <c r="B169" s="12" t="s">
        <v>309</v>
      </c>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6"/>
    </row>
    <row r="170" spans="1:33" s="1" customFormat="1" ht="15" customHeight="1" x14ac:dyDescent="0.25">
      <c r="A170" s="7" t="s">
        <v>18</v>
      </c>
      <c r="B170" s="10" t="s">
        <v>4</v>
      </c>
      <c r="C170" s="98">
        <v>58165</v>
      </c>
      <c r="D170" s="98">
        <v>240653</v>
      </c>
      <c r="E170" s="98">
        <v>1186</v>
      </c>
      <c r="F170" s="98">
        <v>415523</v>
      </c>
      <c r="G170" s="98">
        <v>176</v>
      </c>
      <c r="H170" s="98">
        <v>19788</v>
      </c>
      <c r="I170" s="98">
        <v>3124</v>
      </c>
      <c r="J170" s="98">
        <v>554526</v>
      </c>
      <c r="K170" s="98">
        <v>26401</v>
      </c>
      <c r="L170" s="98">
        <v>2735</v>
      </c>
      <c r="M170" s="98">
        <v>976</v>
      </c>
      <c r="N170" s="98">
        <v>3843</v>
      </c>
      <c r="O170" s="98">
        <v>2249</v>
      </c>
      <c r="P170" s="98">
        <v>118043</v>
      </c>
      <c r="Q170" s="98">
        <v>3877</v>
      </c>
      <c r="R170" s="98">
        <v>6360</v>
      </c>
      <c r="S170" s="98">
        <v>7375</v>
      </c>
      <c r="T170" s="98">
        <v>110199</v>
      </c>
      <c r="U170" s="98">
        <v>1145191</v>
      </c>
      <c r="V170" s="98">
        <v>12983</v>
      </c>
      <c r="W170" s="98">
        <v>1090</v>
      </c>
      <c r="X170" s="98">
        <v>35600</v>
      </c>
      <c r="Y170" s="98">
        <v>24977</v>
      </c>
      <c r="Z170" s="98">
        <v>54588</v>
      </c>
      <c r="AA170" s="98">
        <v>13114</v>
      </c>
      <c r="AB170" s="98">
        <v>251163</v>
      </c>
      <c r="AC170" s="98">
        <v>3584</v>
      </c>
      <c r="AD170" s="98">
        <v>37366</v>
      </c>
      <c r="AE170" s="98">
        <v>13383</v>
      </c>
      <c r="AF170" s="98">
        <v>0</v>
      </c>
      <c r="AG170" s="99">
        <v>5151</v>
      </c>
    </row>
    <row r="171" spans="1:33" s="1" customFormat="1" ht="15" customHeight="1" x14ac:dyDescent="0.25">
      <c r="A171" s="7"/>
      <c r="B171" s="12" t="s">
        <v>42</v>
      </c>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9"/>
    </row>
    <row r="172" spans="1:33" s="1" customFormat="1" ht="15" customHeight="1" x14ac:dyDescent="0.25">
      <c r="A172" s="7" t="s">
        <v>19</v>
      </c>
      <c r="B172" s="10" t="s">
        <v>310</v>
      </c>
      <c r="C172" s="80">
        <v>3074</v>
      </c>
      <c r="D172" s="80">
        <v>22752</v>
      </c>
      <c r="E172" s="80">
        <v>1202</v>
      </c>
      <c r="F172" s="80">
        <v>2349</v>
      </c>
      <c r="G172" s="80">
        <v>0</v>
      </c>
      <c r="H172" s="80">
        <v>0</v>
      </c>
      <c r="I172" s="80">
        <v>16684</v>
      </c>
      <c r="J172" s="80">
        <v>60134</v>
      </c>
      <c r="K172" s="80">
        <v>16688</v>
      </c>
      <c r="L172" s="80">
        <v>1</v>
      </c>
      <c r="M172" s="80">
        <v>3350</v>
      </c>
      <c r="N172" s="80">
        <v>810</v>
      </c>
      <c r="O172" s="80">
        <v>2385</v>
      </c>
      <c r="P172" s="80">
        <v>1019</v>
      </c>
      <c r="Q172" s="80">
        <v>219</v>
      </c>
      <c r="R172" s="80">
        <v>209</v>
      </c>
      <c r="S172" s="80">
        <v>6390</v>
      </c>
      <c r="T172" s="80">
        <v>1239</v>
      </c>
      <c r="U172" s="80">
        <v>2608</v>
      </c>
      <c r="V172" s="80">
        <v>12553</v>
      </c>
      <c r="W172" s="80">
        <v>0</v>
      </c>
      <c r="X172" s="80">
        <v>0</v>
      </c>
      <c r="Y172" s="80">
        <v>0</v>
      </c>
      <c r="Z172" s="80">
        <v>0</v>
      </c>
      <c r="AA172" s="80">
        <v>2026</v>
      </c>
      <c r="AB172" s="80">
        <v>3720</v>
      </c>
      <c r="AC172" s="80">
        <v>0</v>
      </c>
      <c r="AD172" s="80">
        <v>9689</v>
      </c>
      <c r="AE172" s="80">
        <v>0</v>
      </c>
      <c r="AF172" s="80">
        <v>0</v>
      </c>
      <c r="AG172" s="81">
        <v>0</v>
      </c>
    </row>
    <row r="173" spans="1:33" s="1" customFormat="1" ht="15" customHeight="1" x14ac:dyDescent="0.25">
      <c r="A173" s="7"/>
      <c r="B173" s="12" t="s">
        <v>311</v>
      </c>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1"/>
    </row>
    <row r="174" spans="1:33" s="1" customFormat="1" ht="15" customHeight="1" x14ac:dyDescent="0.25">
      <c r="A174" s="7" t="s">
        <v>20</v>
      </c>
      <c r="B174" s="10" t="s">
        <v>312</v>
      </c>
      <c r="C174" s="80">
        <v>637</v>
      </c>
      <c r="D174" s="80">
        <v>37728</v>
      </c>
      <c r="E174" s="80">
        <v>692</v>
      </c>
      <c r="F174" s="80">
        <v>0</v>
      </c>
      <c r="G174" s="80">
        <v>0</v>
      </c>
      <c r="H174" s="80">
        <v>0</v>
      </c>
      <c r="I174" s="80">
        <v>0</v>
      </c>
      <c r="J174" s="80">
        <v>138810</v>
      </c>
      <c r="K174" s="80">
        <v>2138</v>
      </c>
      <c r="L174" s="80">
        <v>1332</v>
      </c>
      <c r="M174" s="80">
        <v>0</v>
      </c>
      <c r="N174" s="80">
        <v>1844</v>
      </c>
      <c r="O174" s="80">
        <v>88</v>
      </c>
      <c r="P174" s="80">
        <v>0</v>
      </c>
      <c r="Q174" s="80">
        <v>395</v>
      </c>
      <c r="R174" s="80">
        <v>0</v>
      </c>
      <c r="S174" s="80">
        <v>646</v>
      </c>
      <c r="T174" s="80">
        <v>0</v>
      </c>
      <c r="U174" s="80">
        <v>74401</v>
      </c>
      <c r="V174" s="80">
        <v>2411</v>
      </c>
      <c r="W174" s="80">
        <v>0</v>
      </c>
      <c r="X174" s="80">
        <v>41</v>
      </c>
      <c r="Y174" s="80">
        <v>0</v>
      </c>
      <c r="Z174" s="80">
        <v>14191</v>
      </c>
      <c r="AA174" s="80">
        <v>0</v>
      </c>
      <c r="AB174" s="80">
        <v>38875</v>
      </c>
      <c r="AC174" s="80">
        <v>1615</v>
      </c>
      <c r="AD174" s="80">
        <v>23764</v>
      </c>
      <c r="AE174" s="80">
        <v>0</v>
      </c>
      <c r="AF174" s="80">
        <v>0</v>
      </c>
      <c r="AG174" s="81">
        <v>0</v>
      </c>
    </row>
    <row r="175" spans="1:33" s="1" customFormat="1" ht="15" customHeight="1" x14ac:dyDescent="0.25">
      <c r="A175" s="7"/>
      <c r="B175" s="12" t="s">
        <v>313</v>
      </c>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1"/>
    </row>
    <row r="176" spans="1:33" s="1" customFormat="1" ht="15" customHeight="1" x14ac:dyDescent="0.25">
      <c r="A176" s="7" t="s">
        <v>21</v>
      </c>
      <c r="B176" s="10" t="s">
        <v>314</v>
      </c>
      <c r="C176" s="80">
        <v>0</v>
      </c>
      <c r="D176" s="80">
        <v>1200279</v>
      </c>
      <c r="E176" s="80">
        <v>0</v>
      </c>
      <c r="F176" s="80">
        <v>3019142</v>
      </c>
      <c r="G176" s="80">
        <v>0</v>
      </c>
      <c r="H176" s="80">
        <v>0</v>
      </c>
      <c r="I176" s="80">
        <v>0</v>
      </c>
      <c r="J176" s="80">
        <v>0</v>
      </c>
      <c r="K176" s="80">
        <v>0</v>
      </c>
      <c r="L176" s="80">
        <v>0</v>
      </c>
      <c r="M176" s="80">
        <v>0</v>
      </c>
      <c r="N176" s="80">
        <v>0</v>
      </c>
      <c r="O176" s="80">
        <v>0</v>
      </c>
      <c r="P176" s="80">
        <v>12009</v>
      </c>
      <c r="Q176" s="80">
        <v>0</v>
      </c>
      <c r="R176" s="80">
        <v>0</v>
      </c>
      <c r="S176" s="80">
        <v>30379</v>
      </c>
      <c r="T176" s="80">
        <v>0</v>
      </c>
      <c r="U176" s="80">
        <v>0</v>
      </c>
      <c r="V176" s="80">
        <v>0</v>
      </c>
      <c r="W176" s="80">
        <v>0</v>
      </c>
      <c r="X176" s="80">
        <v>0</v>
      </c>
      <c r="Y176" s="80">
        <v>0</v>
      </c>
      <c r="Z176" s="80">
        <v>0</v>
      </c>
      <c r="AA176" s="80">
        <v>0</v>
      </c>
      <c r="AB176" s="80">
        <v>0</v>
      </c>
      <c r="AC176" s="80">
        <v>0</v>
      </c>
      <c r="AD176" s="80">
        <v>0</v>
      </c>
      <c r="AE176" s="80">
        <v>0</v>
      </c>
      <c r="AF176" s="80">
        <v>0</v>
      </c>
      <c r="AG176" s="81">
        <v>0</v>
      </c>
    </row>
    <row r="177" spans="1:34" s="1" customFormat="1" ht="15" customHeight="1" x14ac:dyDescent="0.25">
      <c r="A177" s="7"/>
      <c r="B177" s="12" t="s">
        <v>315</v>
      </c>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1"/>
    </row>
    <row r="178" spans="1:34" s="1" customFormat="1" ht="15" customHeight="1" x14ac:dyDescent="0.25">
      <c r="A178" s="7" t="s">
        <v>22</v>
      </c>
      <c r="B178" s="10" t="s">
        <v>316</v>
      </c>
      <c r="C178" s="80">
        <v>245243</v>
      </c>
      <c r="D178" s="80">
        <v>237038</v>
      </c>
      <c r="E178" s="80">
        <v>35082</v>
      </c>
      <c r="F178" s="80">
        <v>2906046</v>
      </c>
      <c r="G178" s="80">
        <v>0</v>
      </c>
      <c r="H178" s="80">
        <v>140357</v>
      </c>
      <c r="I178" s="80">
        <v>0</v>
      </c>
      <c r="J178" s="80">
        <v>796643</v>
      </c>
      <c r="K178" s="80">
        <v>60284</v>
      </c>
      <c r="L178" s="80">
        <v>0</v>
      </c>
      <c r="M178" s="80">
        <v>0</v>
      </c>
      <c r="N178" s="80">
        <v>112197</v>
      </c>
      <c r="O178" s="80">
        <v>0</v>
      </c>
      <c r="P178" s="80">
        <v>190821</v>
      </c>
      <c r="Q178" s="80">
        <v>17472</v>
      </c>
      <c r="R178" s="80">
        <v>6084</v>
      </c>
      <c r="S178" s="80">
        <v>128835</v>
      </c>
      <c r="T178" s="80">
        <v>479667</v>
      </c>
      <c r="U178" s="80">
        <v>2978121</v>
      </c>
      <c r="V178" s="80">
        <v>0</v>
      </c>
      <c r="W178" s="80">
        <v>0</v>
      </c>
      <c r="X178" s="80">
        <v>0</v>
      </c>
      <c r="Y178" s="80">
        <v>0</v>
      </c>
      <c r="Z178" s="80">
        <v>0</v>
      </c>
      <c r="AA178" s="80">
        <v>15067</v>
      </c>
      <c r="AB178" s="80">
        <v>909872</v>
      </c>
      <c r="AC178" s="80">
        <v>0</v>
      </c>
      <c r="AD178" s="80">
        <v>0</v>
      </c>
      <c r="AE178" s="80">
        <v>0</v>
      </c>
      <c r="AF178" s="80">
        <v>0</v>
      </c>
      <c r="AG178" s="81">
        <v>0</v>
      </c>
    </row>
    <row r="179" spans="1:34" s="1" customFormat="1" ht="15" customHeight="1" x14ac:dyDescent="0.25">
      <c r="A179" s="7"/>
      <c r="B179" s="12" t="s">
        <v>317</v>
      </c>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1"/>
    </row>
    <row r="180" spans="1:34" s="1" customFormat="1" ht="15" customHeight="1" x14ac:dyDescent="0.25">
      <c r="A180" s="7" t="s">
        <v>23</v>
      </c>
      <c r="B180" s="10" t="s">
        <v>5</v>
      </c>
      <c r="C180" s="80">
        <v>69675</v>
      </c>
      <c r="D180" s="80">
        <v>587298</v>
      </c>
      <c r="E180" s="80">
        <v>37682</v>
      </c>
      <c r="F180" s="80">
        <v>680753</v>
      </c>
      <c r="G180" s="80">
        <v>2353</v>
      </c>
      <c r="H180" s="80">
        <v>882</v>
      </c>
      <c r="I180" s="80">
        <v>11016</v>
      </c>
      <c r="J180" s="80">
        <v>682063</v>
      </c>
      <c r="K180" s="80">
        <v>230852</v>
      </c>
      <c r="L180" s="80">
        <v>1959</v>
      </c>
      <c r="M180" s="80">
        <v>4266</v>
      </c>
      <c r="N180" s="80">
        <v>7678</v>
      </c>
      <c r="O180" s="80">
        <v>19423</v>
      </c>
      <c r="P180" s="80">
        <v>202189</v>
      </c>
      <c r="Q180" s="80">
        <v>4046</v>
      </c>
      <c r="R180" s="80">
        <v>50341</v>
      </c>
      <c r="S180" s="80">
        <v>149517</v>
      </c>
      <c r="T180" s="80">
        <v>331976</v>
      </c>
      <c r="U180" s="80">
        <v>1882357</v>
      </c>
      <c r="V180" s="80">
        <v>59027</v>
      </c>
      <c r="W180" s="80">
        <v>4137</v>
      </c>
      <c r="X180" s="80">
        <v>48039</v>
      </c>
      <c r="Y180" s="80">
        <v>40517</v>
      </c>
      <c r="Z180" s="80">
        <v>33824</v>
      </c>
      <c r="AA180" s="80">
        <v>73067</v>
      </c>
      <c r="AB180" s="80">
        <v>282163</v>
      </c>
      <c r="AC180" s="80">
        <v>1364</v>
      </c>
      <c r="AD180" s="80">
        <v>283007</v>
      </c>
      <c r="AE180" s="80">
        <v>4346</v>
      </c>
      <c r="AF180" s="80">
        <v>3974</v>
      </c>
      <c r="AG180" s="81">
        <v>12435</v>
      </c>
    </row>
    <row r="181" spans="1:34" s="1" customFormat="1" ht="15" customHeight="1" x14ac:dyDescent="0.25">
      <c r="A181" s="7"/>
      <c r="B181" s="12" t="s">
        <v>47</v>
      </c>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1"/>
    </row>
    <row r="182" spans="1:34" s="1" customFormat="1" ht="15" customHeight="1" x14ac:dyDescent="0.25">
      <c r="A182" s="100"/>
      <c r="B182" s="40" t="s">
        <v>136</v>
      </c>
      <c r="C182" s="22">
        <v>3591265</v>
      </c>
      <c r="D182" s="22">
        <v>43330251</v>
      </c>
      <c r="E182" s="22">
        <v>2342293</v>
      </c>
      <c r="F182" s="22">
        <v>81822689</v>
      </c>
      <c r="G182" s="22">
        <v>348910</v>
      </c>
      <c r="H182" s="22">
        <v>9997411</v>
      </c>
      <c r="I182" s="22">
        <v>854304</v>
      </c>
      <c r="J182" s="22">
        <v>62478768</v>
      </c>
      <c r="K182" s="22">
        <v>2935364</v>
      </c>
      <c r="L182" s="22">
        <v>473420</v>
      </c>
      <c r="M182" s="22">
        <v>333167</v>
      </c>
      <c r="N182" s="22">
        <v>1742849</v>
      </c>
      <c r="O182" s="22">
        <v>573772</v>
      </c>
      <c r="P182" s="22">
        <v>14861377</v>
      </c>
      <c r="Q182" s="22">
        <v>975548</v>
      </c>
      <c r="R182" s="22">
        <v>465126</v>
      </c>
      <c r="S182" s="22">
        <v>12649315</v>
      </c>
      <c r="T182" s="22">
        <v>22520387</v>
      </c>
      <c r="U182" s="22">
        <v>96283829</v>
      </c>
      <c r="V182" s="22">
        <v>2096486</v>
      </c>
      <c r="W182" s="22">
        <v>30287</v>
      </c>
      <c r="X182" s="22">
        <v>5838499</v>
      </c>
      <c r="Y182" s="22">
        <v>2950994</v>
      </c>
      <c r="Z182" s="22">
        <v>8218438</v>
      </c>
      <c r="AA182" s="22">
        <v>1739193</v>
      </c>
      <c r="AB182" s="22">
        <v>37289318</v>
      </c>
      <c r="AC182" s="22">
        <v>609014</v>
      </c>
      <c r="AD182" s="22">
        <v>27567524</v>
      </c>
      <c r="AE182" s="22">
        <v>915033</v>
      </c>
      <c r="AF182" s="22">
        <v>11127</v>
      </c>
      <c r="AG182" s="26">
        <v>656923</v>
      </c>
    </row>
    <row r="183" spans="1:34" ht="15" customHeight="1" x14ac:dyDescent="0.25">
      <c r="A183" s="100"/>
      <c r="B183" s="13" t="s">
        <v>48</v>
      </c>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6"/>
    </row>
    <row r="184" spans="1:34" s="1" customFormat="1" ht="15" customHeight="1" x14ac:dyDescent="0.25">
      <c r="A184" s="7" t="s">
        <v>24</v>
      </c>
      <c r="B184" s="10" t="s">
        <v>6</v>
      </c>
      <c r="C184" s="98">
        <v>300228</v>
      </c>
      <c r="D184" s="98">
        <v>1190000</v>
      </c>
      <c r="E184" s="98">
        <v>20000</v>
      </c>
      <c r="F184" s="98">
        <v>3500000</v>
      </c>
      <c r="G184" s="98">
        <v>41000</v>
      </c>
      <c r="H184" s="98">
        <v>217000</v>
      </c>
      <c r="I184" s="98">
        <v>104000</v>
      </c>
      <c r="J184" s="98">
        <v>5040124</v>
      </c>
      <c r="K184" s="98">
        <v>326269</v>
      </c>
      <c r="L184" s="98">
        <v>17500</v>
      </c>
      <c r="M184" s="98">
        <v>63000</v>
      </c>
      <c r="N184" s="98">
        <v>150000</v>
      </c>
      <c r="O184" s="98">
        <v>59500</v>
      </c>
      <c r="P184" s="98">
        <v>570000</v>
      </c>
      <c r="Q184" s="98">
        <v>85000</v>
      </c>
      <c r="R184" s="98">
        <v>101000</v>
      </c>
      <c r="S184" s="98">
        <v>904416</v>
      </c>
      <c r="T184" s="98">
        <v>1295000</v>
      </c>
      <c r="U184" s="98">
        <v>5900000</v>
      </c>
      <c r="V184" s="98">
        <v>81250</v>
      </c>
      <c r="W184" s="98">
        <v>180000</v>
      </c>
      <c r="X184" s="98">
        <v>480000</v>
      </c>
      <c r="Y184" s="98">
        <v>535624</v>
      </c>
      <c r="Z184" s="98">
        <v>476000</v>
      </c>
      <c r="AA184" s="98">
        <v>66593</v>
      </c>
      <c r="AB184" s="98">
        <v>656723</v>
      </c>
      <c r="AC184" s="98">
        <v>14355</v>
      </c>
      <c r="AD184" s="98">
        <v>39904</v>
      </c>
      <c r="AE184" s="98">
        <v>39251</v>
      </c>
      <c r="AF184" s="98">
        <v>0</v>
      </c>
      <c r="AG184" s="99">
        <v>37458</v>
      </c>
      <c r="AH184" s="118"/>
    </row>
    <row r="185" spans="1:34" s="1" customFormat="1" ht="15" customHeight="1" x14ac:dyDescent="0.25">
      <c r="A185" s="7"/>
      <c r="B185" s="12" t="s">
        <v>318</v>
      </c>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9"/>
      <c r="AH185" s="118"/>
    </row>
    <row r="186" spans="1:34" s="4" customFormat="1" ht="15" customHeight="1" x14ac:dyDescent="0.25">
      <c r="A186" s="7" t="s">
        <v>25</v>
      </c>
      <c r="B186" s="10" t="s">
        <v>7</v>
      </c>
      <c r="C186" s="98">
        <v>6790</v>
      </c>
      <c r="D186" s="98">
        <v>0</v>
      </c>
      <c r="E186" s="98">
        <v>0</v>
      </c>
      <c r="F186" s="98">
        <v>71722</v>
      </c>
      <c r="G186" s="98">
        <v>0</v>
      </c>
      <c r="H186" s="98">
        <v>0</v>
      </c>
      <c r="I186" s="98">
        <v>1362</v>
      </c>
      <c r="J186" s="98">
        <v>1061621</v>
      </c>
      <c r="K186" s="98">
        <v>8796</v>
      </c>
      <c r="L186" s="98">
        <v>6681</v>
      </c>
      <c r="M186" s="98">
        <v>0</v>
      </c>
      <c r="N186" s="98">
        <v>25000</v>
      </c>
      <c r="O186" s="98">
        <v>0</v>
      </c>
      <c r="P186" s="98">
        <v>104565</v>
      </c>
      <c r="Q186" s="98">
        <v>0</v>
      </c>
      <c r="R186" s="98">
        <v>0</v>
      </c>
      <c r="S186" s="98">
        <v>0</v>
      </c>
      <c r="T186" s="98">
        <v>0</v>
      </c>
      <c r="U186" s="98">
        <v>0</v>
      </c>
      <c r="V186" s="98">
        <v>0</v>
      </c>
      <c r="W186" s="98">
        <v>0</v>
      </c>
      <c r="X186" s="98">
        <v>7008</v>
      </c>
      <c r="Y186" s="98">
        <v>0</v>
      </c>
      <c r="Z186" s="98">
        <v>10109</v>
      </c>
      <c r="AA186" s="98">
        <v>12791</v>
      </c>
      <c r="AB186" s="98">
        <v>193390</v>
      </c>
      <c r="AC186" s="98">
        <v>0</v>
      </c>
      <c r="AD186" s="98">
        <v>0</v>
      </c>
      <c r="AE186" s="98">
        <v>0</v>
      </c>
      <c r="AF186" s="98">
        <v>0</v>
      </c>
      <c r="AG186" s="99">
        <v>0</v>
      </c>
      <c r="AH186" s="118"/>
    </row>
    <row r="187" spans="1:34" s="4" customFormat="1" ht="15" customHeight="1" x14ac:dyDescent="0.25">
      <c r="A187" s="7"/>
      <c r="B187" s="12" t="s">
        <v>49</v>
      </c>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9"/>
      <c r="AH187" s="118"/>
    </row>
    <row r="188" spans="1:34" s="4" customFormat="1" ht="15" customHeight="1" x14ac:dyDescent="0.25">
      <c r="A188" s="7" t="s">
        <v>26</v>
      </c>
      <c r="B188" s="10" t="s">
        <v>319</v>
      </c>
      <c r="C188" s="98">
        <v>0</v>
      </c>
      <c r="D188" s="98">
        <v>8558</v>
      </c>
      <c r="E188" s="98">
        <v>145</v>
      </c>
      <c r="F188" s="98">
        <v>9853</v>
      </c>
      <c r="G188" s="98">
        <v>0</v>
      </c>
      <c r="H188" s="98">
        <v>0</v>
      </c>
      <c r="I188" s="98">
        <v>0</v>
      </c>
      <c r="J188" s="98">
        <v>225714</v>
      </c>
      <c r="K188" s="98">
        <v>3731</v>
      </c>
      <c r="L188" s="98">
        <v>0</v>
      </c>
      <c r="M188" s="98">
        <v>0</v>
      </c>
      <c r="N188" s="98">
        <v>0</v>
      </c>
      <c r="O188" s="98">
        <v>0</v>
      </c>
      <c r="P188" s="98">
        <v>95900</v>
      </c>
      <c r="Q188" s="98">
        <v>0</v>
      </c>
      <c r="R188" s="98">
        <v>8000</v>
      </c>
      <c r="S188" s="98">
        <v>0</v>
      </c>
      <c r="T188" s="98">
        <v>15000</v>
      </c>
      <c r="U188" s="98">
        <v>0</v>
      </c>
      <c r="V188" s="98">
        <v>0</v>
      </c>
      <c r="W188" s="98">
        <v>0</v>
      </c>
      <c r="X188" s="98">
        <v>0</v>
      </c>
      <c r="Y188" s="98">
        <v>0</v>
      </c>
      <c r="Z188" s="98">
        <v>0</v>
      </c>
      <c r="AA188" s="98">
        <v>0</v>
      </c>
      <c r="AB188" s="98">
        <v>135000</v>
      </c>
      <c r="AC188" s="98">
        <v>0</v>
      </c>
      <c r="AD188" s="98">
        <v>0</v>
      </c>
      <c r="AE188" s="98">
        <v>0</v>
      </c>
      <c r="AF188" s="98">
        <v>0</v>
      </c>
      <c r="AG188" s="99">
        <v>0</v>
      </c>
      <c r="AH188" s="118"/>
    </row>
    <row r="189" spans="1:34" s="4" customFormat="1" ht="15" customHeight="1" x14ac:dyDescent="0.25">
      <c r="A189" s="7"/>
      <c r="B189" s="12" t="s">
        <v>320</v>
      </c>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c r="AG189" s="99"/>
      <c r="AH189" s="118"/>
    </row>
    <row r="190" spans="1:34" s="4" customFormat="1" ht="15" customHeight="1" x14ac:dyDescent="0.25">
      <c r="A190" s="7" t="s">
        <v>27</v>
      </c>
      <c r="B190" s="10" t="s">
        <v>321</v>
      </c>
      <c r="C190" s="98">
        <v>0</v>
      </c>
      <c r="D190" s="98">
        <v>-18272</v>
      </c>
      <c r="E190" s="98">
        <v>0</v>
      </c>
      <c r="F190" s="98">
        <v>-1179</v>
      </c>
      <c r="G190" s="98">
        <v>0</v>
      </c>
      <c r="H190" s="98">
        <v>0</v>
      </c>
      <c r="I190" s="98">
        <v>-1172</v>
      </c>
      <c r="J190" s="98">
        <v>-801</v>
      </c>
      <c r="K190" s="98">
        <v>0</v>
      </c>
      <c r="L190" s="98">
        <v>0</v>
      </c>
      <c r="M190" s="98">
        <v>0</v>
      </c>
      <c r="N190" s="98">
        <v>0</v>
      </c>
      <c r="O190" s="98">
        <v>0</v>
      </c>
      <c r="P190" s="98">
        <v>0</v>
      </c>
      <c r="Q190" s="98">
        <v>0</v>
      </c>
      <c r="R190" s="98">
        <v>0</v>
      </c>
      <c r="S190" s="98">
        <v>0</v>
      </c>
      <c r="T190" s="98">
        <v>0</v>
      </c>
      <c r="U190" s="98">
        <v>0</v>
      </c>
      <c r="V190" s="98">
        <v>0</v>
      </c>
      <c r="W190" s="98">
        <v>0</v>
      </c>
      <c r="X190" s="98">
        <v>0</v>
      </c>
      <c r="Y190" s="98">
        <v>0</v>
      </c>
      <c r="Z190" s="98">
        <v>0</v>
      </c>
      <c r="AA190" s="98">
        <v>0</v>
      </c>
      <c r="AB190" s="98">
        <v>-677</v>
      </c>
      <c r="AC190" s="98">
        <v>0</v>
      </c>
      <c r="AD190" s="98">
        <v>0</v>
      </c>
      <c r="AE190" s="98">
        <v>0</v>
      </c>
      <c r="AF190" s="98">
        <v>0</v>
      </c>
      <c r="AG190" s="99">
        <v>0</v>
      </c>
      <c r="AH190" s="118"/>
    </row>
    <row r="191" spans="1:34" s="4" customFormat="1" ht="15" customHeight="1" x14ac:dyDescent="0.25">
      <c r="A191" s="7"/>
      <c r="B191" s="12" t="s">
        <v>322</v>
      </c>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8"/>
      <c r="AG191" s="99"/>
      <c r="AH191" s="118"/>
    </row>
    <row r="192" spans="1:34" s="4" customFormat="1" ht="15" customHeight="1" x14ac:dyDescent="0.25">
      <c r="A192" s="7" t="s">
        <v>28</v>
      </c>
      <c r="B192" s="10" t="s">
        <v>8</v>
      </c>
      <c r="C192" s="98">
        <v>1694</v>
      </c>
      <c r="D192" s="98">
        <v>-537742</v>
      </c>
      <c r="E192" s="98">
        <v>1588</v>
      </c>
      <c r="F192" s="98">
        <v>63223</v>
      </c>
      <c r="G192" s="98">
        <v>143</v>
      </c>
      <c r="H192" s="98">
        <v>93</v>
      </c>
      <c r="I192" s="98">
        <v>-1387</v>
      </c>
      <c r="J192" s="98">
        <v>28738</v>
      </c>
      <c r="K192" s="98">
        <v>1159</v>
      </c>
      <c r="L192" s="98">
        <v>2127</v>
      </c>
      <c r="M192" s="98">
        <v>-179</v>
      </c>
      <c r="N192" s="98">
        <v>4181</v>
      </c>
      <c r="O192" s="98">
        <v>215</v>
      </c>
      <c r="P192" s="98">
        <v>-16903</v>
      </c>
      <c r="Q192" s="98">
        <v>1094</v>
      </c>
      <c r="R192" s="98">
        <v>0</v>
      </c>
      <c r="S192" s="98">
        <v>12046</v>
      </c>
      <c r="T192" s="98">
        <v>-6736</v>
      </c>
      <c r="U192" s="98">
        <v>-67731</v>
      </c>
      <c r="V192" s="98">
        <v>-13310</v>
      </c>
      <c r="W192" s="98">
        <v>-1045</v>
      </c>
      <c r="X192" s="98">
        <v>-74894</v>
      </c>
      <c r="Y192" s="98">
        <v>-299</v>
      </c>
      <c r="Z192" s="98">
        <v>-110807</v>
      </c>
      <c r="AA192" s="98">
        <v>0</v>
      </c>
      <c r="AB192" s="98">
        <v>-881266</v>
      </c>
      <c r="AC192" s="98">
        <v>-2235</v>
      </c>
      <c r="AD192" s="98">
        <v>-33424</v>
      </c>
      <c r="AE192" s="98">
        <v>-1469</v>
      </c>
      <c r="AF192" s="98">
        <v>0</v>
      </c>
      <c r="AG192" s="99">
        <v>0</v>
      </c>
      <c r="AH192" s="118"/>
    </row>
    <row r="193" spans="1:34" s="4" customFormat="1" ht="15" customHeight="1" x14ac:dyDescent="0.25">
      <c r="A193" s="7"/>
      <c r="B193" s="12" t="s">
        <v>50</v>
      </c>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c r="AG193" s="99"/>
      <c r="AH193" s="118"/>
    </row>
    <row r="194" spans="1:34" s="4" customFormat="1" ht="15" customHeight="1" x14ac:dyDescent="0.25">
      <c r="A194" s="7" t="s">
        <v>29</v>
      </c>
      <c r="B194" s="10" t="s">
        <v>323</v>
      </c>
      <c r="C194" s="98">
        <v>56692</v>
      </c>
      <c r="D194" s="98">
        <v>311131</v>
      </c>
      <c r="E194" s="98">
        <v>38886</v>
      </c>
      <c r="F194" s="98">
        <v>1604910</v>
      </c>
      <c r="G194" s="98">
        <v>-6572</v>
      </c>
      <c r="H194" s="98">
        <v>-44275</v>
      </c>
      <c r="I194" s="98">
        <v>46163</v>
      </c>
      <c r="J194" s="98">
        <v>-208359</v>
      </c>
      <c r="K194" s="98">
        <v>91438</v>
      </c>
      <c r="L194" s="98">
        <v>10988</v>
      </c>
      <c r="M194" s="98">
        <v>-19612</v>
      </c>
      <c r="N194" s="98">
        <v>111991</v>
      </c>
      <c r="O194" s="98">
        <v>-5563</v>
      </c>
      <c r="P194" s="98">
        <v>-4780</v>
      </c>
      <c r="Q194" s="98">
        <v>18145</v>
      </c>
      <c r="R194" s="98">
        <v>88515</v>
      </c>
      <c r="S194" s="98">
        <v>140046</v>
      </c>
      <c r="T194" s="98">
        <v>302952</v>
      </c>
      <c r="U194" s="98">
        <v>776058</v>
      </c>
      <c r="V194" s="98">
        <v>175307</v>
      </c>
      <c r="W194" s="98">
        <v>-22163</v>
      </c>
      <c r="X194" s="98">
        <v>-22473</v>
      </c>
      <c r="Y194" s="98">
        <v>-20220</v>
      </c>
      <c r="Z194" s="98">
        <v>269645</v>
      </c>
      <c r="AA194" s="98">
        <v>45896</v>
      </c>
      <c r="AB194" s="98">
        <v>1118483</v>
      </c>
      <c r="AC194" s="98">
        <v>8386</v>
      </c>
      <c r="AD194" s="98">
        <v>26071</v>
      </c>
      <c r="AE194" s="98">
        <v>13620</v>
      </c>
      <c r="AF194" s="98">
        <v>0</v>
      </c>
      <c r="AG194" s="99">
        <v>3090</v>
      </c>
      <c r="AH194" s="118"/>
    </row>
    <row r="195" spans="1:34" s="4" customFormat="1" ht="15" customHeight="1" x14ac:dyDescent="0.25">
      <c r="A195" s="7"/>
      <c r="B195" s="12" t="s">
        <v>324</v>
      </c>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c r="AG195" s="99"/>
      <c r="AH195" s="118"/>
    </row>
    <row r="196" spans="1:34" s="4" customFormat="1" ht="15" customHeight="1" x14ac:dyDescent="0.25">
      <c r="A196" s="7" t="s">
        <v>325</v>
      </c>
      <c r="B196" s="10" t="s">
        <v>326</v>
      </c>
      <c r="C196" s="98">
        <v>-7959</v>
      </c>
      <c r="D196" s="98">
        <v>177478</v>
      </c>
      <c r="E196" s="98">
        <v>6291</v>
      </c>
      <c r="F196" s="98">
        <v>-1483362</v>
      </c>
      <c r="G196" s="98">
        <v>-9702</v>
      </c>
      <c r="H196" s="98">
        <v>-23303</v>
      </c>
      <c r="I196" s="98">
        <v>32135</v>
      </c>
      <c r="J196" s="98">
        <v>121961</v>
      </c>
      <c r="K196" s="98">
        <v>18250</v>
      </c>
      <c r="L196" s="98">
        <v>2289</v>
      </c>
      <c r="M196" s="98">
        <v>8455</v>
      </c>
      <c r="N196" s="98">
        <v>1621</v>
      </c>
      <c r="O196" s="98">
        <v>147</v>
      </c>
      <c r="P196" s="98">
        <v>-406376</v>
      </c>
      <c r="Q196" s="98">
        <v>-21765</v>
      </c>
      <c r="R196" s="98">
        <v>6652</v>
      </c>
      <c r="S196" s="98">
        <v>41319</v>
      </c>
      <c r="T196" s="98">
        <v>2256</v>
      </c>
      <c r="U196" s="98">
        <v>-679067</v>
      </c>
      <c r="V196" s="98">
        <v>19236</v>
      </c>
      <c r="W196" s="98">
        <v>8075</v>
      </c>
      <c r="X196" s="98">
        <v>-59332</v>
      </c>
      <c r="Y196" s="98">
        <v>-2757</v>
      </c>
      <c r="Z196" s="98">
        <v>2692</v>
      </c>
      <c r="AA196" s="98">
        <v>9194</v>
      </c>
      <c r="AB196" s="98">
        <v>-9180</v>
      </c>
      <c r="AC196" s="98">
        <v>4439</v>
      </c>
      <c r="AD196" s="98">
        <v>-161467</v>
      </c>
      <c r="AE196" s="98">
        <v>-4471</v>
      </c>
      <c r="AF196" s="98">
        <v>1141</v>
      </c>
      <c r="AG196" s="99">
        <v>-2362</v>
      </c>
      <c r="AH196" s="118"/>
    </row>
    <row r="197" spans="1:34" s="4" customFormat="1" ht="15" customHeight="1" x14ac:dyDescent="0.25">
      <c r="A197" s="7"/>
      <c r="B197" s="12" t="s">
        <v>327</v>
      </c>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9"/>
      <c r="AH197" s="118"/>
    </row>
    <row r="198" spans="1:34" s="1" customFormat="1" ht="15" customHeight="1" x14ac:dyDescent="0.25">
      <c r="A198" s="7" t="s">
        <v>328</v>
      </c>
      <c r="B198" s="10" t="s">
        <v>329</v>
      </c>
      <c r="C198" s="98">
        <v>0</v>
      </c>
      <c r="D198" s="98">
        <v>0</v>
      </c>
      <c r="E198" s="98">
        <v>0</v>
      </c>
      <c r="F198" s="98">
        <v>0</v>
      </c>
      <c r="G198" s="98">
        <v>0</v>
      </c>
      <c r="H198" s="98">
        <v>0</v>
      </c>
      <c r="I198" s="98">
        <v>-9359</v>
      </c>
      <c r="J198" s="98">
        <v>0</v>
      </c>
      <c r="K198" s="98">
        <v>0</v>
      </c>
      <c r="L198" s="98">
        <v>0</v>
      </c>
      <c r="M198" s="98">
        <v>0</v>
      </c>
      <c r="N198" s="98">
        <v>0</v>
      </c>
      <c r="O198" s="98">
        <v>0</v>
      </c>
      <c r="P198" s="98">
        <v>0</v>
      </c>
      <c r="Q198" s="98">
        <v>0</v>
      </c>
      <c r="R198" s="98">
        <v>0</v>
      </c>
      <c r="S198" s="98">
        <v>0</v>
      </c>
      <c r="T198" s="98">
        <v>0</v>
      </c>
      <c r="U198" s="98">
        <v>0</v>
      </c>
      <c r="V198" s="98">
        <v>0</v>
      </c>
      <c r="W198" s="98">
        <v>0</v>
      </c>
      <c r="X198" s="98">
        <v>0</v>
      </c>
      <c r="Y198" s="98">
        <v>0</v>
      </c>
      <c r="Z198" s="98">
        <v>0</v>
      </c>
      <c r="AA198" s="98">
        <v>0</v>
      </c>
      <c r="AB198" s="98">
        <v>0</v>
      </c>
      <c r="AC198" s="98">
        <v>0</v>
      </c>
      <c r="AD198" s="98">
        <v>0</v>
      </c>
      <c r="AE198" s="98">
        <v>0</v>
      </c>
      <c r="AF198" s="98">
        <v>0</v>
      </c>
      <c r="AG198" s="99">
        <v>0</v>
      </c>
      <c r="AH198" s="118"/>
    </row>
    <row r="199" spans="1:34" s="1" customFormat="1" ht="15" customHeight="1" x14ac:dyDescent="0.25">
      <c r="A199" s="7"/>
      <c r="B199" s="12" t="s">
        <v>330</v>
      </c>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c r="AG199" s="99"/>
      <c r="AH199" s="118"/>
    </row>
    <row r="200" spans="1:34" s="1" customFormat="1" ht="15" customHeight="1" x14ac:dyDescent="0.25">
      <c r="A200" s="14"/>
      <c r="B200" s="15" t="s">
        <v>51</v>
      </c>
      <c r="C200" s="22">
        <v>357445</v>
      </c>
      <c r="D200" s="22">
        <v>1131153</v>
      </c>
      <c r="E200" s="22">
        <v>66910</v>
      </c>
      <c r="F200" s="22">
        <v>3765167</v>
      </c>
      <c r="G200" s="22">
        <v>24869</v>
      </c>
      <c r="H200" s="22">
        <v>149515</v>
      </c>
      <c r="I200" s="22">
        <v>171742</v>
      </c>
      <c r="J200" s="22">
        <v>6268998</v>
      </c>
      <c r="K200" s="22">
        <v>449643</v>
      </c>
      <c r="L200" s="22">
        <v>39585</v>
      </c>
      <c r="M200" s="22">
        <v>51664</v>
      </c>
      <c r="N200" s="22">
        <v>292793</v>
      </c>
      <c r="O200" s="22">
        <v>54299</v>
      </c>
      <c r="P200" s="22">
        <v>342406</v>
      </c>
      <c r="Q200" s="22">
        <v>82474</v>
      </c>
      <c r="R200" s="22">
        <v>204167</v>
      </c>
      <c r="S200" s="22">
        <v>1097827</v>
      </c>
      <c r="T200" s="22">
        <v>1608472</v>
      </c>
      <c r="U200" s="22">
        <v>5929260</v>
      </c>
      <c r="V200" s="22">
        <v>262483</v>
      </c>
      <c r="W200" s="22">
        <v>164867</v>
      </c>
      <c r="X200" s="22">
        <v>330309</v>
      </c>
      <c r="Y200" s="22">
        <v>512348</v>
      </c>
      <c r="Z200" s="22">
        <v>647639</v>
      </c>
      <c r="AA200" s="22">
        <v>134474</v>
      </c>
      <c r="AB200" s="22">
        <v>1212473</v>
      </c>
      <c r="AC200" s="22">
        <v>24945</v>
      </c>
      <c r="AD200" s="22">
        <v>-128916</v>
      </c>
      <c r="AE200" s="22">
        <v>46931</v>
      </c>
      <c r="AF200" s="22">
        <v>1141</v>
      </c>
      <c r="AG200" s="26">
        <v>38186</v>
      </c>
    </row>
    <row r="201" spans="1:34" ht="15" customHeight="1" x14ac:dyDescent="0.25">
      <c r="A201" s="16"/>
      <c r="B201" s="17" t="s">
        <v>52</v>
      </c>
      <c r="C201" s="103">
        <v>3948710</v>
      </c>
      <c r="D201" s="103">
        <v>44461404</v>
      </c>
      <c r="E201" s="103">
        <v>2409203</v>
      </c>
      <c r="F201" s="103">
        <v>85587856</v>
      </c>
      <c r="G201" s="103">
        <v>373779</v>
      </c>
      <c r="H201" s="103">
        <v>10146926</v>
      </c>
      <c r="I201" s="103">
        <v>1026046</v>
      </c>
      <c r="J201" s="103">
        <v>68747766</v>
      </c>
      <c r="K201" s="103">
        <v>3385007</v>
      </c>
      <c r="L201" s="103">
        <v>513005</v>
      </c>
      <c r="M201" s="103">
        <v>384831</v>
      </c>
      <c r="N201" s="103">
        <v>2035642</v>
      </c>
      <c r="O201" s="103">
        <v>628071</v>
      </c>
      <c r="P201" s="103">
        <v>15203783</v>
      </c>
      <c r="Q201" s="103">
        <v>1058022</v>
      </c>
      <c r="R201" s="103">
        <v>669293</v>
      </c>
      <c r="S201" s="103">
        <v>13747142</v>
      </c>
      <c r="T201" s="103">
        <v>24128859</v>
      </c>
      <c r="U201" s="103">
        <v>102213089</v>
      </c>
      <c r="V201" s="103">
        <v>2358969</v>
      </c>
      <c r="W201" s="103">
        <v>195154</v>
      </c>
      <c r="X201" s="103">
        <v>6168808</v>
      </c>
      <c r="Y201" s="103">
        <v>3463342</v>
      </c>
      <c r="Z201" s="103">
        <v>8866077</v>
      </c>
      <c r="AA201" s="103">
        <v>1873667</v>
      </c>
      <c r="AB201" s="103">
        <v>38501791</v>
      </c>
      <c r="AC201" s="103">
        <v>633959</v>
      </c>
      <c r="AD201" s="103">
        <v>27438608</v>
      </c>
      <c r="AE201" s="103">
        <v>961964</v>
      </c>
      <c r="AF201" s="103">
        <v>12268</v>
      </c>
      <c r="AG201" s="104">
        <v>695109</v>
      </c>
    </row>
    <row r="202" spans="1:34" ht="15" customHeight="1" x14ac:dyDescent="0.25">
      <c r="A202" s="1"/>
      <c r="B202" s="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row>
    <row r="203" spans="1:34" ht="15" customHeight="1" x14ac:dyDescent="0.25">
      <c r="A203" s="18" t="s">
        <v>135</v>
      </c>
      <c r="C203" s="24">
        <f>+C201-C126</f>
        <v>0</v>
      </c>
      <c r="D203" s="24">
        <f t="shared" ref="D203:AG203" si="0">+D201-D126</f>
        <v>0</v>
      </c>
      <c r="E203" s="24">
        <f t="shared" si="0"/>
        <v>0</v>
      </c>
      <c r="F203" s="24">
        <f t="shared" si="0"/>
        <v>0</v>
      </c>
      <c r="G203" s="24">
        <f t="shared" si="0"/>
        <v>0</v>
      </c>
      <c r="H203" s="24">
        <f t="shared" si="0"/>
        <v>0</v>
      </c>
      <c r="I203" s="24">
        <f t="shared" si="0"/>
        <v>0</v>
      </c>
      <c r="J203" s="24">
        <f t="shared" si="0"/>
        <v>0</v>
      </c>
      <c r="K203" s="24">
        <f t="shared" si="0"/>
        <v>0</v>
      </c>
      <c r="L203" s="24">
        <f t="shared" si="0"/>
        <v>0</v>
      </c>
      <c r="M203" s="24">
        <f t="shared" si="0"/>
        <v>0</v>
      </c>
      <c r="N203" s="24">
        <f t="shared" si="0"/>
        <v>0</v>
      </c>
      <c r="O203" s="24">
        <f t="shared" si="0"/>
        <v>0</v>
      </c>
      <c r="P203" s="24">
        <f t="shared" si="0"/>
        <v>0</v>
      </c>
      <c r="Q203" s="24">
        <f t="shared" si="0"/>
        <v>0</v>
      </c>
      <c r="R203" s="24">
        <f t="shared" si="0"/>
        <v>0</v>
      </c>
      <c r="S203" s="24">
        <f t="shared" si="0"/>
        <v>0</v>
      </c>
      <c r="T203" s="24">
        <f t="shared" si="0"/>
        <v>0</v>
      </c>
      <c r="U203" s="24">
        <f t="shared" si="0"/>
        <v>0</v>
      </c>
      <c r="V203" s="24">
        <f t="shared" si="0"/>
        <v>0</v>
      </c>
      <c r="W203" s="24">
        <f t="shared" si="0"/>
        <v>0</v>
      </c>
      <c r="X203" s="24">
        <f t="shared" si="0"/>
        <v>0</v>
      </c>
      <c r="Y203" s="24">
        <f t="shared" si="0"/>
        <v>0</v>
      </c>
      <c r="Z203" s="24">
        <f t="shared" si="0"/>
        <v>0</v>
      </c>
      <c r="AA203" s="24">
        <f t="shared" si="0"/>
        <v>0</v>
      </c>
      <c r="AB203" s="24">
        <f t="shared" si="0"/>
        <v>0</v>
      </c>
      <c r="AC203" s="24">
        <f t="shared" si="0"/>
        <v>0</v>
      </c>
      <c r="AD203" s="24">
        <f t="shared" si="0"/>
        <v>0</v>
      </c>
      <c r="AE203" s="24">
        <f t="shared" si="0"/>
        <v>0</v>
      </c>
      <c r="AF203" s="24">
        <f t="shared" si="0"/>
        <v>0</v>
      </c>
      <c r="AG203" s="24">
        <f t="shared" si="0"/>
        <v>0</v>
      </c>
    </row>
    <row r="204" spans="1:34" ht="15" customHeight="1" x14ac:dyDescent="0.25">
      <c r="A204" s="19" t="s">
        <v>53</v>
      </c>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row>
    <row r="205" spans="1:34" x14ac:dyDescent="0.25">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row>
    <row r="206" spans="1:34" x14ac:dyDescent="0.25">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row>
    <row r="207" spans="1:34" x14ac:dyDescent="0.25">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row>
    <row r="208" spans="1:34" x14ac:dyDescent="0.25">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row>
    <row r="209" spans="3:33" x14ac:dyDescent="0.25">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row>
    <row r="210" spans="3:33" x14ac:dyDescent="0.25">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c r="AE210" s="113"/>
      <c r="AF210" s="113"/>
      <c r="AG210" s="113"/>
    </row>
  </sheetData>
  <pageMargins left="0.70866141732283472" right="0.70866141732283472" top="0.27559055118110237" bottom="0.39370078740157483" header="0.15748031496062992" footer="0.31496062992125984"/>
  <pageSetup paperSize="9"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S207"/>
  <sheetViews>
    <sheetView showGridLines="0" topLeftCell="A156" zoomScaleNormal="100" workbookViewId="0">
      <pane xSplit="2" topLeftCell="C1" activePane="topRight" state="frozen"/>
      <selection pane="topRight" activeCell="L168" sqref="L168"/>
    </sheetView>
  </sheetViews>
  <sheetFormatPr defaultColWidth="9.140625" defaultRowHeight="15" x14ac:dyDescent="0.25"/>
  <cols>
    <col min="1" max="1" width="4.28515625" style="66" customWidth="1"/>
    <col min="2" max="2" width="64.5703125" style="18" bestFit="1" customWidth="1"/>
    <col min="3" max="34" width="10" style="20" customWidth="1"/>
    <col min="35" max="35" width="9.140625" style="66"/>
    <col min="36" max="36" width="12.42578125" style="66" bestFit="1" customWidth="1"/>
    <col min="37" max="44" width="9.140625" style="66"/>
    <col min="45" max="45" width="12.42578125" style="66" bestFit="1" customWidth="1"/>
    <col min="46" max="47" width="9.140625" style="66"/>
    <col min="48" max="48" width="10.85546875" style="66" bestFit="1" customWidth="1"/>
    <col min="49" max="16384" width="9.140625" style="66"/>
  </cols>
  <sheetData>
    <row r="1" spans="1:45" x14ac:dyDescent="0.25">
      <c r="A1" s="65" t="s">
        <v>40</v>
      </c>
      <c r="B1" s="33"/>
    </row>
    <row r="2" spans="1:45" x14ac:dyDescent="0.25">
      <c r="A2" s="65" t="s">
        <v>372</v>
      </c>
      <c r="B2" s="33"/>
      <c r="AS2" s="133"/>
    </row>
    <row r="3" spans="1:45" ht="15" customHeight="1" x14ac:dyDescent="0.25">
      <c r="A3" s="67" t="s">
        <v>161</v>
      </c>
      <c r="B3" s="68"/>
      <c r="AS3" s="133"/>
    </row>
    <row r="4" spans="1:45" ht="30" customHeight="1" x14ac:dyDescent="0.25">
      <c r="A4" s="69"/>
      <c r="B4" s="6"/>
      <c r="C4" s="46" t="s">
        <v>162</v>
      </c>
      <c r="D4" s="46" t="s">
        <v>30</v>
      </c>
      <c r="E4" s="46" t="s">
        <v>163</v>
      </c>
      <c r="F4" s="70" t="s">
        <v>31</v>
      </c>
      <c r="G4" s="46" t="s">
        <v>32</v>
      </c>
      <c r="H4" s="46" t="s">
        <v>164</v>
      </c>
      <c r="I4" s="46" t="s">
        <v>1</v>
      </c>
      <c r="J4" s="46" t="s">
        <v>165</v>
      </c>
      <c r="K4" s="46" t="s">
        <v>166</v>
      </c>
      <c r="L4" s="46" t="s">
        <v>167</v>
      </c>
      <c r="M4" s="46" t="s">
        <v>33</v>
      </c>
      <c r="N4" s="46" t="s">
        <v>34</v>
      </c>
      <c r="O4" s="46" t="s">
        <v>35</v>
      </c>
      <c r="P4" s="46" t="s">
        <v>168</v>
      </c>
      <c r="Q4" s="46" t="s">
        <v>169</v>
      </c>
      <c r="R4" s="46" t="s">
        <v>170</v>
      </c>
      <c r="S4" s="46" t="s">
        <v>103</v>
      </c>
      <c r="T4" s="46" t="s">
        <v>36</v>
      </c>
      <c r="U4" s="46" t="s">
        <v>2</v>
      </c>
      <c r="V4" s="46" t="s">
        <v>37</v>
      </c>
      <c r="W4" s="46" t="s">
        <v>171</v>
      </c>
      <c r="X4" s="46" t="s">
        <v>0</v>
      </c>
      <c r="Y4" s="46" t="s">
        <v>172</v>
      </c>
      <c r="Z4" s="46" t="s">
        <v>173</v>
      </c>
      <c r="AA4" s="70" t="s">
        <v>174</v>
      </c>
      <c r="AB4" s="70" t="s">
        <v>38</v>
      </c>
      <c r="AC4" s="46" t="s">
        <v>176</v>
      </c>
      <c r="AD4" s="46" t="s">
        <v>177</v>
      </c>
      <c r="AE4" s="46" t="s">
        <v>39</v>
      </c>
      <c r="AF4" s="46" t="s">
        <v>178</v>
      </c>
      <c r="AG4" s="46" t="s">
        <v>179</v>
      </c>
      <c r="AH4" s="47" t="s">
        <v>180</v>
      </c>
    </row>
    <row r="5" spans="1:45" s="73" customFormat="1" ht="15" customHeight="1" x14ac:dyDescent="0.25">
      <c r="A5" s="8"/>
      <c r="B5" s="9" t="s">
        <v>335</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72"/>
    </row>
    <row r="6" spans="1:45" s="84" customFormat="1" x14ac:dyDescent="0.25">
      <c r="A6" s="7" t="s">
        <v>9</v>
      </c>
      <c r="B6" s="10" t="s">
        <v>182</v>
      </c>
      <c r="C6" s="75">
        <v>11163</v>
      </c>
      <c r="D6" s="75">
        <v>430610</v>
      </c>
      <c r="E6" s="75">
        <v>144</v>
      </c>
      <c r="F6" s="75">
        <v>697689</v>
      </c>
      <c r="G6" s="75">
        <v>65</v>
      </c>
      <c r="H6" s="75">
        <v>5</v>
      </c>
      <c r="I6" s="75">
        <v>8728</v>
      </c>
      <c r="J6" s="75">
        <v>905445</v>
      </c>
      <c r="K6" s="75">
        <v>4128</v>
      </c>
      <c r="L6" s="75">
        <v>3179</v>
      </c>
      <c r="M6" s="75">
        <v>0</v>
      </c>
      <c r="N6" s="75">
        <v>3026</v>
      </c>
      <c r="O6" s="75">
        <v>304</v>
      </c>
      <c r="P6" s="75">
        <v>62767</v>
      </c>
      <c r="Q6" s="75">
        <v>4926</v>
      </c>
      <c r="R6" s="75">
        <v>15</v>
      </c>
      <c r="S6" s="75">
        <v>129251</v>
      </c>
      <c r="T6" s="75">
        <v>180825</v>
      </c>
      <c r="U6" s="75">
        <v>628836</v>
      </c>
      <c r="V6" s="75">
        <v>366</v>
      </c>
      <c r="W6" s="75">
        <v>0</v>
      </c>
      <c r="X6" s="75">
        <v>47180</v>
      </c>
      <c r="Y6" s="75">
        <v>127</v>
      </c>
      <c r="Z6" s="75">
        <v>88220</v>
      </c>
      <c r="AA6" s="75">
        <v>18</v>
      </c>
      <c r="AB6" s="75">
        <v>279363</v>
      </c>
      <c r="AC6" s="75">
        <v>2496</v>
      </c>
      <c r="AD6" s="75">
        <v>136072</v>
      </c>
      <c r="AE6" s="75">
        <v>1789</v>
      </c>
      <c r="AF6" s="75">
        <v>0</v>
      </c>
      <c r="AG6" s="75">
        <v>995</v>
      </c>
      <c r="AH6" s="76">
        <v>8</v>
      </c>
    </row>
    <row r="7" spans="1:45" s="84" customFormat="1" x14ac:dyDescent="0.25">
      <c r="A7" s="7"/>
      <c r="B7" s="11" t="s">
        <v>183</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6"/>
    </row>
    <row r="8" spans="1:45" x14ac:dyDescent="0.25">
      <c r="A8" s="78"/>
      <c r="B8" s="79" t="s">
        <v>184</v>
      </c>
      <c r="C8" s="85">
        <v>1962</v>
      </c>
      <c r="D8" s="80">
        <v>187996</v>
      </c>
      <c r="E8" s="80">
        <v>144</v>
      </c>
      <c r="F8" s="80">
        <v>307538</v>
      </c>
      <c r="G8" s="80">
        <v>64</v>
      </c>
      <c r="H8" s="80">
        <v>0</v>
      </c>
      <c r="I8" s="80">
        <v>1147</v>
      </c>
      <c r="J8" s="80">
        <v>168857</v>
      </c>
      <c r="K8" s="80">
        <v>13</v>
      </c>
      <c r="L8" s="80">
        <v>3179</v>
      </c>
      <c r="M8" s="80">
        <v>0</v>
      </c>
      <c r="N8" s="80">
        <v>57</v>
      </c>
      <c r="O8" s="80">
        <v>260</v>
      </c>
      <c r="P8" s="80">
        <v>38981</v>
      </c>
      <c r="Q8" s="80">
        <v>3</v>
      </c>
      <c r="R8" s="80">
        <v>12</v>
      </c>
      <c r="S8" s="80">
        <v>91726</v>
      </c>
      <c r="T8" s="80">
        <v>132809</v>
      </c>
      <c r="U8" s="80">
        <v>303447</v>
      </c>
      <c r="V8" s="80">
        <v>2</v>
      </c>
      <c r="W8" s="80">
        <v>0</v>
      </c>
      <c r="X8" s="80">
        <v>18731</v>
      </c>
      <c r="Y8" s="80">
        <v>10</v>
      </c>
      <c r="Z8" s="80">
        <v>47240</v>
      </c>
      <c r="AA8" s="80">
        <v>18</v>
      </c>
      <c r="AB8" s="80">
        <v>176542</v>
      </c>
      <c r="AC8" s="80">
        <v>1337</v>
      </c>
      <c r="AD8" s="80" t="s">
        <v>340</v>
      </c>
      <c r="AE8" s="80">
        <v>0</v>
      </c>
      <c r="AF8" s="80">
        <v>0</v>
      </c>
      <c r="AG8" s="80">
        <v>995</v>
      </c>
      <c r="AH8" s="81">
        <v>0</v>
      </c>
      <c r="AJ8" s="84"/>
    </row>
    <row r="9" spans="1:45" x14ac:dyDescent="0.25">
      <c r="A9" s="78"/>
      <c r="B9" s="82" t="s">
        <v>186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1"/>
      <c r="AJ9" s="84"/>
    </row>
    <row r="10" spans="1:45" x14ac:dyDescent="0.25">
      <c r="A10" s="83"/>
      <c r="B10" s="79" t="s">
        <v>187</v>
      </c>
      <c r="C10" s="80">
        <v>9201</v>
      </c>
      <c r="D10" s="80">
        <v>242614</v>
      </c>
      <c r="E10" s="80">
        <v>0</v>
      </c>
      <c r="F10" s="80">
        <v>390151</v>
      </c>
      <c r="G10" s="80">
        <v>1</v>
      </c>
      <c r="H10" s="80">
        <v>5</v>
      </c>
      <c r="I10" s="80">
        <v>7581</v>
      </c>
      <c r="J10" s="80">
        <v>736588</v>
      </c>
      <c r="K10" s="80">
        <v>4115</v>
      </c>
      <c r="L10" s="80">
        <v>0</v>
      </c>
      <c r="M10" s="80">
        <v>0</v>
      </c>
      <c r="N10" s="80">
        <v>2969</v>
      </c>
      <c r="O10" s="80">
        <v>44</v>
      </c>
      <c r="P10" s="80">
        <v>23786</v>
      </c>
      <c r="Q10" s="80">
        <v>4923</v>
      </c>
      <c r="R10" s="80">
        <v>3</v>
      </c>
      <c r="S10" s="80">
        <v>37525</v>
      </c>
      <c r="T10" s="80">
        <v>48016</v>
      </c>
      <c r="U10" s="80">
        <v>325389</v>
      </c>
      <c r="V10" s="80">
        <v>364</v>
      </c>
      <c r="W10" s="80">
        <v>0</v>
      </c>
      <c r="X10" s="80">
        <v>28449</v>
      </c>
      <c r="Y10" s="80">
        <v>117</v>
      </c>
      <c r="Z10" s="80">
        <v>40980</v>
      </c>
      <c r="AA10" s="80">
        <v>0</v>
      </c>
      <c r="AB10" s="80">
        <v>102821</v>
      </c>
      <c r="AC10" s="80">
        <v>1159</v>
      </c>
      <c r="AD10" s="80" t="s">
        <v>340</v>
      </c>
      <c r="AE10" s="80">
        <v>1789</v>
      </c>
      <c r="AF10" s="80">
        <v>0</v>
      </c>
      <c r="AG10" s="80">
        <v>0</v>
      </c>
      <c r="AH10" s="81">
        <v>8</v>
      </c>
      <c r="AJ10" s="84"/>
    </row>
    <row r="11" spans="1:45" x14ac:dyDescent="0.25">
      <c r="A11" s="83"/>
      <c r="B11" s="82" t="s">
        <v>188</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1"/>
      <c r="AJ11" s="84"/>
    </row>
    <row r="12" spans="1:45" s="84" customFormat="1" x14ac:dyDescent="0.25">
      <c r="A12" s="7" t="s">
        <v>10</v>
      </c>
      <c r="B12" s="10" t="s">
        <v>189</v>
      </c>
      <c r="C12" s="75">
        <v>89300</v>
      </c>
      <c r="D12" s="75">
        <v>150200</v>
      </c>
      <c r="E12" s="75">
        <v>41328</v>
      </c>
      <c r="F12" s="75">
        <v>671379</v>
      </c>
      <c r="G12" s="75">
        <v>40640</v>
      </c>
      <c r="H12" s="75">
        <v>14733</v>
      </c>
      <c r="I12" s="75">
        <v>55935</v>
      </c>
      <c r="J12" s="75">
        <v>208357</v>
      </c>
      <c r="K12" s="75">
        <v>26193</v>
      </c>
      <c r="L12" s="75">
        <v>35155</v>
      </c>
      <c r="M12" s="75">
        <v>88678</v>
      </c>
      <c r="N12" s="75">
        <v>8917</v>
      </c>
      <c r="O12" s="75">
        <v>4366</v>
      </c>
      <c r="P12" s="75">
        <v>80622</v>
      </c>
      <c r="Q12" s="75">
        <v>33944</v>
      </c>
      <c r="R12" s="75">
        <v>877</v>
      </c>
      <c r="S12" s="75">
        <v>65216</v>
      </c>
      <c r="T12" s="75">
        <v>52093</v>
      </c>
      <c r="U12" s="75">
        <v>473699</v>
      </c>
      <c r="V12" s="75">
        <v>1620</v>
      </c>
      <c r="W12" s="75">
        <v>16295</v>
      </c>
      <c r="X12" s="75">
        <v>46325</v>
      </c>
      <c r="Y12" s="75">
        <v>58918</v>
      </c>
      <c r="Z12" s="75">
        <v>93999</v>
      </c>
      <c r="AA12" s="75">
        <v>1919</v>
      </c>
      <c r="AB12" s="75">
        <v>157540</v>
      </c>
      <c r="AC12" s="75">
        <v>1617</v>
      </c>
      <c r="AD12" s="75">
        <v>103434</v>
      </c>
      <c r="AE12" s="75">
        <v>15116</v>
      </c>
      <c r="AF12" s="75">
        <v>1</v>
      </c>
      <c r="AG12" s="75">
        <v>2684</v>
      </c>
      <c r="AH12" s="76">
        <v>3085</v>
      </c>
    </row>
    <row r="13" spans="1:45" s="84" customFormat="1" x14ac:dyDescent="0.25">
      <c r="A13" s="7"/>
      <c r="B13" s="11" t="s">
        <v>190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6"/>
    </row>
    <row r="14" spans="1:45" s="84" customFormat="1" x14ac:dyDescent="0.25">
      <c r="A14" s="7" t="s">
        <v>11</v>
      </c>
      <c r="B14" s="10" t="s">
        <v>191</v>
      </c>
      <c r="C14" s="75">
        <v>0</v>
      </c>
      <c r="D14" s="75">
        <v>423425</v>
      </c>
      <c r="E14" s="75">
        <v>89946</v>
      </c>
      <c r="F14" s="75">
        <v>2319450</v>
      </c>
      <c r="G14" s="75">
        <v>0</v>
      </c>
      <c r="H14" s="75">
        <v>0</v>
      </c>
      <c r="I14" s="75">
        <v>67201</v>
      </c>
      <c r="J14" s="75">
        <v>1968947</v>
      </c>
      <c r="K14" s="75">
        <v>849056</v>
      </c>
      <c r="L14" s="75">
        <v>0</v>
      </c>
      <c r="M14" s="75">
        <v>68</v>
      </c>
      <c r="N14" s="75">
        <v>101187</v>
      </c>
      <c r="O14" s="75">
        <v>47158</v>
      </c>
      <c r="P14" s="75">
        <v>6463</v>
      </c>
      <c r="Q14" s="75">
        <v>95870</v>
      </c>
      <c r="R14" s="75">
        <v>5363</v>
      </c>
      <c r="S14" s="75">
        <v>1470</v>
      </c>
      <c r="T14" s="75">
        <v>153691</v>
      </c>
      <c r="U14" s="75">
        <v>3136986</v>
      </c>
      <c r="V14" s="75">
        <v>902838</v>
      </c>
      <c r="W14" s="75">
        <v>0</v>
      </c>
      <c r="X14" s="75">
        <v>84458</v>
      </c>
      <c r="Y14" s="75">
        <v>498882</v>
      </c>
      <c r="Z14" s="75">
        <v>45106</v>
      </c>
      <c r="AA14" s="75">
        <v>1732</v>
      </c>
      <c r="AB14" s="75">
        <v>2058267</v>
      </c>
      <c r="AC14" s="75">
        <v>0</v>
      </c>
      <c r="AD14" s="75">
        <v>4545</v>
      </c>
      <c r="AE14" s="75">
        <v>0</v>
      </c>
      <c r="AF14" s="75">
        <v>0</v>
      </c>
      <c r="AG14" s="75">
        <v>0</v>
      </c>
      <c r="AH14" s="76">
        <v>0</v>
      </c>
    </row>
    <row r="15" spans="1:45" s="84" customFormat="1" x14ac:dyDescent="0.25">
      <c r="A15" s="7"/>
      <c r="B15" s="11" t="s">
        <v>41</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6"/>
    </row>
    <row r="16" spans="1:45" x14ac:dyDescent="0.25">
      <c r="A16" s="83"/>
      <c r="B16" s="79" t="s">
        <v>192</v>
      </c>
      <c r="C16" s="80">
        <v>0</v>
      </c>
      <c r="D16" s="80">
        <v>3624</v>
      </c>
      <c r="E16" s="80">
        <v>1964</v>
      </c>
      <c r="F16" s="80">
        <v>228174</v>
      </c>
      <c r="G16" s="80">
        <v>0</v>
      </c>
      <c r="H16" s="80">
        <v>0</v>
      </c>
      <c r="I16" s="80">
        <v>42511</v>
      </c>
      <c r="J16" s="80">
        <v>264897</v>
      </c>
      <c r="K16" s="80">
        <v>7464</v>
      </c>
      <c r="L16" s="80">
        <v>0</v>
      </c>
      <c r="M16" s="80">
        <v>0</v>
      </c>
      <c r="N16" s="80" t="s">
        <v>340</v>
      </c>
      <c r="O16" s="80">
        <v>4441</v>
      </c>
      <c r="P16" s="80">
        <v>0</v>
      </c>
      <c r="Q16" s="80">
        <v>875</v>
      </c>
      <c r="R16" s="80">
        <v>0</v>
      </c>
      <c r="S16" s="80">
        <v>0</v>
      </c>
      <c r="T16" s="80">
        <v>0</v>
      </c>
      <c r="U16" s="80">
        <v>445669</v>
      </c>
      <c r="V16" s="80">
        <v>0</v>
      </c>
      <c r="W16" s="80">
        <v>0</v>
      </c>
      <c r="X16" s="80">
        <v>0</v>
      </c>
      <c r="Y16" s="80">
        <v>130868</v>
      </c>
      <c r="Z16" s="80">
        <v>0</v>
      </c>
      <c r="AA16" s="80">
        <v>0</v>
      </c>
      <c r="AB16" s="80">
        <v>0</v>
      </c>
      <c r="AC16" s="80">
        <v>0</v>
      </c>
      <c r="AD16" s="80" t="s">
        <v>340</v>
      </c>
      <c r="AE16" s="80">
        <v>0</v>
      </c>
      <c r="AF16" s="80">
        <v>0</v>
      </c>
      <c r="AG16" s="80">
        <v>0</v>
      </c>
      <c r="AH16" s="81">
        <v>0</v>
      </c>
      <c r="AJ16" s="84"/>
    </row>
    <row r="17" spans="1:36" x14ac:dyDescent="0.25">
      <c r="A17" s="83"/>
      <c r="B17" s="82" t="s">
        <v>193</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1"/>
      <c r="AJ17" s="84"/>
    </row>
    <row r="18" spans="1:36" x14ac:dyDescent="0.25">
      <c r="A18" s="83"/>
      <c r="B18" s="79" t="s">
        <v>194</v>
      </c>
      <c r="C18" s="80">
        <v>0</v>
      </c>
      <c r="D18" s="80">
        <v>10369</v>
      </c>
      <c r="E18" s="80">
        <v>0</v>
      </c>
      <c r="F18" s="80">
        <v>85082</v>
      </c>
      <c r="G18" s="80">
        <v>0</v>
      </c>
      <c r="H18" s="80">
        <v>0</v>
      </c>
      <c r="I18" s="80">
        <v>18384</v>
      </c>
      <c r="J18" s="80">
        <v>5602</v>
      </c>
      <c r="K18" s="80">
        <v>32790</v>
      </c>
      <c r="L18" s="80">
        <v>0</v>
      </c>
      <c r="M18" s="80">
        <v>0</v>
      </c>
      <c r="N18" s="80" t="s">
        <v>340</v>
      </c>
      <c r="O18" s="80">
        <v>39659</v>
      </c>
      <c r="P18" s="80">
        <v>0</v>
      </c>
      <c r="Q18" s="80">
        <v>12799</v>
      </c>
      <c r="R18" s="80">
        <v>0</v>
      </c>
      <c r="S18" s="80">
        <v>0</v>
      </c>
      <c r="T18" s="80">
        <v>0</v>
      </c>
      <c r="U18" s="80">
        <v>0</v>
      </c>
      <c r="V18" s="80">
        <v>80570</v>
      </c>
      <c r="W18" s="80">
        <v>0</v>
      </c>
      <c r="X18" s="80">
        <v>1271</v>
      </c>
      <c r="Y18" s="80">
        <v>0</v>
      </c>
      <c r="Z18" s="80">
        <v>0</v>
      </c>
      <c r="AA18" s="80">
        <v>0</v>
      </c>
      <c r="AB18" s="80">
        <v>0</v>
      </c>
      <c r="AC18" s="80">
        <v>0</v>
      </c>
      <c r="AD18" s="80" t="s">
        <v>340</v>
      </c>
      <c r="AE18" s="80">
        <v>0</v>
      </c>
      <c r="AF18" s="80">
        <v>0</v>
      </c>
      <c r="AG18" s="80">
        <v>0</v>
      </c>
      <c r="AH18" s="81">
        <v>0</v>
      </c>
      <c r="AJ18" s="84"/>
    </row>
    <row r="19" spans="1:36" x14ac:dyDescent="0.25">
      <c r="A19" s="83"/>
      <c r="B19" s="82" t="s">
        <v>195</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1"/>
      <c r="AJ19" s="84"/>
    </row>
    <row r="20" spans="1:36" x14ac:dyDescent="0.25">
      <c r="A20" s="78"/>
      <c r="B20" s="79" t="s">
        <v>196</v>
      </c>
      <c r="C20" s="80">
        <v>0</v>
      </c>
      <c r="D20" s="80">
        <v>73385</v>
      </c>
      <c r="E20" s="80">
        <v>15750</v>
      </c>
      <c r="F20" s="80">
        <v>12191</v>
      </c>
      <c r="G20" s="80">
        <v>0</v>
      </c>
      <c r="H20" s="80">
        <v>0</v>
      </c>
      <c r="I20" s="80">
        <v>5918</v>
      </c>
      <c r="J20" s="80">
        <v>7268</v>
      </c>
      <c r="K20" s="80">
        <v>9082</v>
      </c>
      <c r="L20" s="80">
        <v>0</v>
      </c>
      <c r="M20" s="80">
        <v>0</v>
      </c>
      <c r="N20" s="80" t="s">
        <v>340</v>
      </c>
      <c r="O20" s="80">
        <v>1392</v>
      </c>
      <c r="P20" s="80">
        <v>0</v>
      </c>
      <c r="Q20" s="80">
        <v>20</v>
      </c>
      <c r="R20" s="80">
        <v>0</v>
      </c>
      <c r="S20" s="80">
        <v>1234</v>
      </c>
      <c r="T20" s="80">
        <v>10909</v>
      </c>
      <c r="U20" s="80">
        <v>23038</v>
      </c>
      <c r="V20" s="80">
        <v>1416</v>
      </c>
      <c r="W20" s="80">
        <v>0</v>
      </c>
      <c r="X20" s="80">
        <v>4275</v>
      </c>
      <c r="Y20" s="80">
        <v>115190</v>
      </c>
      <c r="Z20" s="80">
        <v>0</v>
      </c>
      <c r="AA20" s="80">
        <v>0</v>
      </c>
      <c r="AB20" s="80">
        <v>0</v>
      </c>
      <c r="AC20" s="80">
        <v>0</v>
      </c>
      <c r="AD20" s="80" t="s">
        <v>340</v>
      </c>
      <c r="AE20" s="80">
        <v>0</v>
      </c>
      <c r="AF20" s="80">
        <v>0</v>
      </c>
      <c r="AG20" s="80">
        <v>0</v>
      </c>
      <c r="AH20" s="81">
        <v>0</v>
      </c>
      <c r="AJ20" s="84"/>
    </row>
    <row r="21" spans="1:36" x14ac:dyDescent="0.25">
      <c r="A21" s="78"/>
      <c r="B21" s="82" t="s">
        <v>197</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1"/>
      <c r="AJ21" s="84"/>
    </row>
    <row r="22" spans="1:36" x14ac:dyDescent="0.25">
      <c r="A22" s="78"/>
      <c r="B22" s="79" t="s">
        <v>198</v>
      </c>
      <c r="C22" s="80">
        <v>0</v>
      </c>
      <c r="D22" s="80">
        <v>0</v>
      </c>
      <c r="E22" s="80">
        <v>46006</v>
      </c>
      <c r="F22" s="80">
        <v>507</v>
      </c>
      <c r="G22" s="80">
        <v>0</v>
      </c>
      <c r="H22" s="80">
        <v>0</v>
      </c>
      <c r="I22" s="80">
        <v>0</v>
      </c>
      <c r="J22" s="80">
        <v>0</v>
      </c>
      <c r="K22" s="80">
        <v>573</v>
      </c>
      <c r="L22" s="80">
        <v>0</v>
      </c>
      <c r="M22" s="80">
        <v>0</v>
      </c>
      <c r="N22" s="80" t="s">
        <v>340</v>
      </c>
      <c r="O22" s="80">
        <v>0</v>
      </c>
      <c r="P22" s="80">
        <v>0</v>
      </c>
      <c r="Q22" s="80">
        <v>0</v>
      </c>
      <c r="R22" s="80">
        <v>0</v>
      </c>
      <c r="S22" s="80">
        <v>0</v>
      </c>
      <c r="T22" s="80">
        <v>367</v>
      </c>
      <c r="U22" s="80">
        <v>2466</v>
      </c>
      <c r="V22" s="80">
        <v>4727</v>
      </c>
      <c r="W22" s="80">
        <v>0</v>
      </c>
      <c r="X22" s="80">
        <v>0</v>
      </c>
      <c r="Y22" s="80">
        <v>0</v>
      </c>
      <c r="Z22" s="80">
        <v>13184</v>
      </c>
      <c r="AA22" s="80">
        <v>1732</v>
      </c>
      <c r="AB22" s="80">
        <v>227193</v>
      </c>
      <c r="AC22" s="80">
        <v>0</v>
      </c>
      <c r="AD22" s="80" t="s">
        <v>340</v>
      </c>
      <c r="AE22" s="80">
        <v>0</v>
      </c>
      <c r="AF22" s="80">
        <v>0</v>
      </c>
      <c r="AG22" s="80">
        <v>0</v>
      </c>
      <c r="AH22" s="81">
        <v>0</v>
      </c>
      <c r="AJ22" s="84"/>
    </row>
    <row r="23" spans="1:36" x14ac:dyDescent="0.25">
      <c r="A23" s="78"/>
      <c r="B23" s="82" t="s">
        <v>199</v>
      </c>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1"/>
      <c r="AJ23" s="84"/>
    </row>
    <row r="24" spans="1:36" x14ac:dyDescent="0.25">
      <c r="A24" s="78"/>
      <c r="B24" s="79" t="s">
        <v>200</v>
      </c>
      <c r="C24" s="80">
        <v>0</v>
      </c>
      <c r="D24" s="80">
        <v>336047</v>
      </c>
      <c r="E24" s="80">
        <v>26226</v>
      </c>
      <c r="F24" s="80">
        <v>1993496</v>
      </c>
      <c r="G24" s="80">
        <v>0</v>
      </c>
      <c r="H24" s="80">
        <v>0</v>
      </c>
      <c r="I24" s="80">
        <v>388</v>
      </c>
      <c r="J24" s="80">
        <v>1691180</v>
      </c>
      <c r="K24" s="80">
        <v>799147</v>
      </c>
      <c r="L24" s="80">
        <v>0</v>
      </c>
      <c r="M24" s="80">
        <v>68</v>
      </c>
      <c r="N24" s="80" t="s">
        <v>340</v>
      </c>
      <c r="O24" s="80">
        <v>1666</v>
      </c>
      <c r="P24" s="80">
        <v>6463</v>
      </c>
      <c r="Q24" s="80">
        <v>82176</v>
      </c>
      <c r="R24" s="80">
        <v>5363</v>
      </c>
      <c r="S24" s="80">
        <v>236</v>
      </c>
      <c r="T24" s="80">
        <v>142415</v>
      </c>
      <c r="U24" s="80">
        <v>2665813</v>
      </c>
      <c r="V24" s="80">
        <v>816125</v>
      </c>
      <c r="W24" s="80">
        <v>0</v>
      </c>
      <c r="X24" s="80">
        <v>78912</v>
      </c>
      <c r="Y24" s="80">
        <v>252824</v>
      </c>
      <c r="Z24" s="80">
        <v>31922</v>
      </c>
      <c r="AA24" s="80">
        <v>0</v>
      </c>
      <c r="AB24" s="80">
        <v>1831074</v>
      </c>
      <c r="AC24" s="80">
        <v>0</v>
      </c>
      <c r="AD24" s="80" t="s">
        <v>340</v>
      </c>
      <c r="AE24" s="80">
        <v>0</v>
      </c>
      <c r="AF24" s="80">
        <v>0</v>
      </c>
      <c r="AG24" s="80">
        <v>0</v>
      </c>
      <c r="AH24" s="81">
        <v>0</v>
      </c>
      <c r="AJ24" s="84"/>
    </row>
    <row r="25" spans="1:36" x14ac:dyDescent="0.25">
      <c r="A25" s="78"/>
      <c r="B25" s="82" t="s">
        <v>201</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1"/>
      <c r="AJ25" s="84"/>
    </row>
    <row r="26" spans="1:36" s="84" customFormat="1" x14ac:dyDescent="0.25">
      <c r="A26" s="7" t="s">
        <v>12</v>
      </c>
      <c r="B26" s="10" t="s">
        <v>202</v>
      </c>
      <c r="C26" s="75">
        <v>29270</v>
      </c>
      <c r="D26" s="75">
        <v>17493</v>
      </c>
      <c r="E26" s="75">
        <v>0</v>
      </c>
      <c r="F26" s="75">
        <v>0</v>
      </c>
      <c r="G26" s="75">
        <v>0</v>
      </c>
      <c r="H26" s="75">
        <v>0</v>
      </c>
      <c r="I26" s="75">
        <v>0</v>
      </c>
      <c r="J26" s="75">
        <v>2057090</v>
      </c>
      <c r="K26" s="75">
        <v>0</v>
      </c>
      <c r="L26" s="75">
        <v>1</v>
      </c>
      <c r="M26" s="75">
        <v>0</v>
      </c>
      <c r="N26" s="75">
        <v>0</v>
      </c>
      <c r="O26" s="75">
        <v>0</v>
      </c>
      <c r="P26" s="75">
        <v>120453</v>
      </c>
      <c r="Q26" s="75">
        <v>75925</v>
      </c>
      <c r="R26" s="75">
        <v>0</v>
      </c>
      <c r="S26" s="75">
        <v>13115</v>
      </c>
      <c r="T26" s="75">
        <v>3667</v>
      </c>
      <c r="U26" s="75">
        <v>141235</v>
      </c>
      <c r="V26" s="75">
        <v>11309</v>
      </c>
      <c r="W26" s="75">
        <v>0</v>
      </c>
      <c r="X26" s="75">
        <v>0</v>
      </c>
      <c r="Y26" s="75">
        <v>81740</v>
      </c>
      <c r="Z26" s="75">
        <v>31506</v>
      </c>
      <c r="AA26" s="75">
        <v>0</v>
      </c>
      <c r="AB26" s="75">
        <v>93318</v>
      </c>
      <c r="AC26" s="75">
        <v>0</v>
      </c>
      <c r="AD26" s="75">
        <v>0</v>
      </c>
      <c r="AE26" s="75">
        <v>0</v>
      </c>
      <c r="AF26" s="75">
        <v>0</v>
      </c>
      <c r="AG26" s="75">
        <v>0</v>
      </c>
      <c r="AH26" s="76">
        <v>0</v>
      </c>
    </row>
    <row r="27" spans="1:36" s="84" customFormat="1" x14ac:dyDescent="0.25">
      <c r="A27" s="7"/>
      <c r="B27" s="11" t="s">
        <v>203</v>
      </c>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6"/>
    </row>
    <row r="28" spans="1:36" x14ac:dyDescent="0.25">
      <c r="A28" s="78"/>
      <c r="B28" s="79" t="s">
        <v>204</v>
      </c>
      <c r="C28" s="80">
        <v>0</v>
      </c>
      <c r="D28" s="80">
        <v>484</v>
      </c>
      <c r="E28" s="80">
        <v>0</v>
      </c>
      <c r="F28" s="80">
        <v>0</v>
      </c>
      <c r="G28" s="80">
        <v>0</v>
      </c>
      <c r="H28" s="80">
        <v>0</v>
      </c>
      <c r="I28" s="80">
        <v>0</v>
      </c>
      <c r="J28" s="80">
        <v>244758</v>
      </c>
      <c r="K28" s="80">
        <v>0</v>
      </c>
      <c r="L28" s="80">
        <v>0</v>
      </c>
      <c r="M28" s="80">
        <v>0</v>
      </c>
      <c r="N28" s="80">
        <v>0</v>
      </c>
      <c r="O28" s="80">
        <v>0</v>
      </c>
      <c r="P28" s="80">
        <v>0</v>
      </c>
      <c r="Q28" s="80">
        <v>76</v>
      </c>
      <c r="R28" s="80">
        <v>0</v>
      </c>
      <c r="S28" s="80">
        <v>0</v>
      </c>
      <c r="T28" s="80">
        <v>0</v>
      </c>
      <c r="U28" s="80">
        <v>0</v>
      </c>
      <c r="V28" s="80">
        <v>0</v>
      </c>
      <c r="W28" s="80">
        <v>0</v>
      </c>
      <c r="X28" s="80">
        <v>0</v>
      </c>
      <c r="Y28" s="80">
        <v>81740</v>
      </c>
      <c r="Z28" s="80">
        <v>7206</v>
      </c>
      <c r="AA28" s="80">
        <v>0</v>
      </c>
      <c r="AB28" s="80">
        <v>93318</v>
      </c>
      <c r="AC28" s="80">
        <v>0</v>
      </c>
      <c r="AD28" s="80">
        <v>0</v>
      </c>
      <c r="AE28" s="80">
        <v>0</v>
      </c>
      <c r="AF28" s="80">
        <v>0</v>
      </c>
      <c r="AG28" s="80">
        <v>0</v>
      </c>
      <c r="AH28" s="81">
        <v>0</v>
      </c>
      <c r="AJ28" s="84"/>
    </row>
    <row r="29" spans="1:36" x14ac:dyDescent="0.25">
      <c r="A29" s="78"/>
      <c r="B29" s="82" t="s">
        <v>193</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1"/>
      <c r="AJ29" s="84"/>
    </row>
    <row r="30" spans="1:36" x14ac:dyDescent="0.25">
      <c r="A30" s="83"/>
      <c r="B30" s="79" t="s">
        <v>205</v>
      </c>
      <c r="C30" s="80">
        <v>20329</v>
      </c>
      <c r="D30" s="80">
        <v>0</v>
      </c>
      <c r="E30" s="80">
        <v>0</v>
      </c>
      <c r="F30" s="80">
        <v>0</v>
      </c>
      <c r="G30" s="80">
        <v>0</v>
      </c>
      <c r="H30" s="80">
        <v>0</v>
      </c>
      <c r="I30" s="80">
        <v>0</v>
      </c>
      <c r="J30" s="80">
        <v>124899</v>
      </c>
      <c r="K30" s="80">
        <v>0</v>
      </c>
      <c r="L30" s="80">
        <v>0</v>
      </c>
      <c r="M30" s="80">
        <v>0</v>
      </c>
      <c r="N30" s="80">
        <v>0</v>
      </c>
      <c r="O30" s="80">
        <v>0</v>
      </c>
      <c r="P30" s="80">
        <v>59860</v>
      </c>
      <c r="Q30" s="80">
        <v>0</v>
      </c>
      <c r="R30" s="80">
        <v>0</v>
      </c>
      <c r="S30" s="80">
        <v>13115</v>
      </c>
      <c r="T30" s="80">
        <v>3667</v>
      </c>
      <c r="U30" s="80">
        <v>10214</v>
      </c>
      <c r="V30" s="80">
        <v>11309</v>
      </c>
      <c r="W30" s="80">
        <v>0</v>
      </c>
      <c r="X30" s="80">
        <v>0</v>
      </c>
      <c r="Y30" s="80">
        <v>0</v>
      </c>
      <c r="Z30" s="80">
        <v>24300</v>
      </c>
      <c r="AA30" s="80">
        <v>0</v>
      </c>
      <c r="AB30" s="80">
        <v>0</v>
      </c>
      <c r="AC30" s="80">
        <v>0</v>
      </c>
      <c r="AD30" s="80">
        <v>0</v>
      </c>
      <c r="AE30" s="80">
        <v>0</v>
      </c>
      <c r="AF30" s="80">
        <v>0</v>
      </c>
      <c r="AG30" s="80">
        <v>0</v>
      </c>
      <c r="AH30" s="81">
        <v>0</v>
      </c>
      <c r="AJ30" s="84"/>
    </row>
    <row r="31" spans="1:36" x14ac:dyDescent="0.25">
      <c r="A31" s="83"/>
      <c r="B31" s="82" t="s">
        <v>195</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1"/>
      <c r="AJ31" s="84"/>
    </row>
    <row r="32" spans="1:36" x14ac:dyDescent="0.25">
      <c r="A32" s="78"/>
      <c r="B32" s="79" t="s">
        <v>206</v>
      </c>
      <c r="C32" s="80">
        <v>0</v>
      </c>
      <c r="D32" s="80">
        <v>17009</v>
      </c>
      <c r="E32" s="80">
        <v>0</v>
      </c>
      <c r="F32" s="80">
        <v>0</v>
      </c>
      <c r="G32" s="80">
        <v>0</v>
      </c>
      <c r="H32" s="80">
        <v>0</v>
      </c>
      <c r="I32" s="80">
        <v>0</v>
      </c>
      <c r="J32" s="80">
        <v>216011</v>
      </c>
      <c r="K32" s="80">
        <v>0</v>
      </c>
      <c r="L32" s="80">
        <v>1</v>
      </c>
      <c r="M32" s="80">
        <v>0</v>
      </c>
      <c r="N32" s="80">
        <v>0</v>
      </c>
      <c r="O32" s="80">
        <v>0</v>
      </c>
      <c r="P32" s="80">
        <v>439</v>
      </c>
      <c r="Q32" s="80">
        <v>2617</v>
      </c>
      <c r="R32" s="80">
        <v>0</v>
      </c>
      <c r="S32" s="80">
        <v>0</v>
      </c>
      <c r="T32" s="80">
        <v>0</v>
      </c>
      <c r="U32" s="80">
        <v>13</v>
      </c>
      <c r="V32" s="80">
        <v>0</v>
      </c>
      <c r="W32" s="80">
        <v>0</v>
      </c>
      <c r="X32" s="80">
        <v>0</v>
      </c>
      <c r="Y32" s="80">
        <v>0</v>
      </c>
      <c r="Z32" s="80">
        <v>0</v>
      </c>
      <c r="AA32" s="80">
        <v>0</v>
      </c>
      <c r="AB32" s="80">
        <v>0</v>
      </c>
      <c r="AC32" s="80">
        <v>0</v>
      </c>
      <c r="AD32" s="80">
        <v>0</v>
      </c>
      <c r="AE32" s="80">
        <v>0</v>
      </c>
      <c r="AF32" s="80">
        <v>0</v>
      </c>
      <c r="AG32" s="80">
        <v>0</v>
      </c>
      <c r="AH32" s="81">
        <v>0</v>
      </c>
      <c r="AJ32" s="84"/>
    </row>
    <row r="33" spans="1:36" x14ac:dyDescent="0.25">
      <c r="A33" s="78"/>
      <c r="B33" s="82" t="s">
        <v>197</v>
      </c>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1"/>
      <c r="AJ33" s="84"/>
    </row>
    <row r="34" spans="1:36" x14ac:dyDescent="0.25">
      <c r="A34" s="78"/>
      <c r="B34" s="79" t="s">
        <v>207</v>
      </c>
      <c r="C34" s="80">
        <v>8941</v>
      </c>
      <c r="D34" s="80">
        <v>0</v>
      </c>
      <c r="E34" s="80">
        <v>0</v>
      </c>
      <c r="F34" s="80">
        <v>0</v>
      </c>
      <c r="G34" s="80">
        <v>0</v>
      </c>
      <c r="H34" s="80">
        <v>0</v>
      </c>
      <c r="I34" s="80">
        <v>0</v>
      </c>
      <c r="J34" s="80">
        <v>1471422</v>
      </c>
      <c r="K34" s="80">
        <v>0</v>
      </c>
      <c r="L34" s="80">
        <v>0</v>
      </c>
      <c r="M34" s="80">
        <v>0</v>
      </c>
      <c r="N34" s="80">
        <v>0</v>
      </c>
      <c r="O34" s="80">
        <v>0</v>
      </c>
      <c r="P34" s="80">
        <v>60154</v>
      </c>
      <c r="Q34" s="80">
        <v>73232</v>
      </c>
      <c r="R34" s="80">
        <v>0</v>
      </c>
      <c r="S34" s="80">
        <v>0</v>
      </c>
      <c r="T34" s="80">
        <v>0</v>
      </c>
      <c r="U34" s="80">
        <v>131008</v>
      </c>
      <c r="V34" s="80">
        <v>0</v>
      </c>
      <c r="W34" s="80">
        <v>0</v>
      </c>
      <c r="X34" s="80">
        <v>0</v>
      </c>
      <c r="Y34" s="80">
        <v>0</v>
      </c>
      <c r="Z34" s="80">
        <v>0</v>
      </c>
      <c r="AA34" s="80">
        <v>0</v>
      </c>
      <c r="AB34" s="80">
        <v>0</v>
      </c>
      <c r="AC34" s="80">
        <v>0</v>
      </c>
      <c r="AD34" s="80">
        <v>0</v>
      </c>
      <c r="AE34" s="80">
        <v>0</v>
      </c>
      <c r="AF34" s="80">
        <v>0</v>
      </c>
      <c r="AG34" s="80">
        <v>0</v>
      </c>
      <c r="AH34" s="81">
        <v>0</v>
      </c>
      <c r="AJ34" s="84"/>
    </row>
    <row r="35" spans="1:36" x14ac:dyDescent="0.25">
      <c r="A35" s="78"/>
      <c r="B35" s="82" t="s">
        <v>199</v>
      </c>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1"/>
      <c r="AJ35" s="84"/>
    </row>
    <row r="36" spans="1:36" s="84" customFormat="1" x14ac:dyDescent="0.25">
      <c r="A36" s="7" t="s">
        <v>13</v>
      </c>
      <c r="B36" s="10" t="s">
        <v>208</v>
      </c>
      <c r="C36" s="75">
        <v>4931</v>
      </c>
      <c r="D36" s="75">
        <v>13924663</v>
      </c>
      <c r="E36" s="75">
        <v>42692</v>
      </c>
      <c r="F36" s="75">
        <v>12566168</v>
      </c>
      <c r="G36" s="75">
        <v>1778</v>
      </c>
      <c r="H36" s="75">
        <v>2000</v>
      </c>
      <c r="I36" s="75">
        <v>621808</v>
      </c>
      <c r="J36" s="75">
        <v>13702088</v>
      </c>
      <c r="K36" s="75">
        <v>391074</v>
      </c>
      <c r="L36" s="75">
        <v>67797</v>
      </c>
      <c r="M36" s="75">
        <v>68740</v>
      </c>
      <c r="N36" s="75">
        <v>571994</v>
      </c>
      <c r="O36" s="75">
        <v>128452</v>
      </c>
      <c r="P36" s="75">
        <v>3499482</v>
      </c>
      <c r="Q36" s="75">
        <v>309811</v>
      </c>
      <c r="R36" s="75">
        <v>78301</v>
      </c>
      <c r="S36" s="75">
        <v>1754235</v>
      </c>
      <c r="T36" s="75">
        <v>6841700</v>
      </c>
      <c r="U36" s="75">
        <v>15377219</v>
      </c>
      <c r="V36" s="75">
        <v>486790</v>
      </c>
      <c r="W36" s="75">
        <v>43319</v>
      </c>
      <c r="X36" s="75">
        <v>23085</v>
      </c>
      <c r="Y36" s="75">
        <v>33076</v>
      </c>
      <c r="Z36" s="75">
        <v>1517516</v>
      </c>
      <c r="AA36" s="75">
        <v>177716</v>
      </c>
      <c r="AB36" s="75">
        <v>7841607</v>
      </c>
      <c r="AC36" s="75">
        <v>50908</v>
      </c>
      <c r="AD36" s="75">
        <v>1136918</v>
      </c>
      <c r="AE36" s="75">
        <v>279016</v>
      </c>
      <c r="AF36" s="75">
        <v>0</v>
      </c>
      <c r="AG36" s="75">
        <v>0</v>
      </c>
      <c r="AH36" s="76">
        <v>0</v>
      </c>
    </row>
    <row r="37" spans="1:36" s="84" customFormat="1" x14ac:dyDescent="0.25">
      <c r="A37" s="7"/>
      <c r="B37" s="12" t="s">
        <v>209</v>
      </c>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6"/>
    </row>
    <row r="38" spans="1:36" x14ac:dyDescent="0.25">
      <c r="A38" s="7"/>
      <c r="B38" s="79" t="s">
        <v>210</v>
      </c>
      <c r="C38" s="80">
        <v>4868</v>
      </c>
      <c r="D38" s="80">
        <v>5895938</v>
      </c>
      <c r="E38" s="80">
        <v>1352</v>
      </c>
      <c r="F38" s="80">
        <v>2579348</v>
      </c>
      <c r="G38" s="80">
        <v>1778</v>
      </c>
      <c r="H38" s="80">
        <v>252</v>
      </c>
      <c r="I38" s="80">
        <v>306222</v>
      </c>
      <c r="J38" s="80">
        <v>3683332</v>
      </c>
      <c r="K38" s="80">
        <v>294821</v>
      </c>
      <c r="L38" s="80">
        <v>904</v>
      </c>
      <c r="M38" s="80">
        <v>1328</v>
      </c>
      <c r="N38" s="80" t="s">
        <v>340</v>
      </c>
      <c r="O38" s="80">
        <v>54840</v>
      </c>
      <c r="P38" s="80">
        <v>237313</v>
      </c>
      <c r="Q38" s="80">
        <v>72537</v>
      </c>
      <c r="R38" s="80">
        <v>0</v>
      </c>
      <c r="S38" s="80">
        <v>1262314</v>
      </c>
      <c r="T38" s="80">
        <v>1231389</v>
      </c>
      <c r="U38" s="80">
        <v>4796396</v>
      </c>
      <c r="V38" s="80">
        <v>341334</v>
      </c>
      <c r="W38" s="80">
        <v>0</v>
      </c>
      <c r="X38" s="80">
        <v>17933</v>
      </c>
      <c r="Y38" s="80">
        <v>25325</v>
      </c>
      <c r="Z38" s="80">
        <v>707451</v>
      </c>
      <c r="AA38" s="80">
        <v>177716</v>
      </c>
      <c r="AB38" s="80">
        <v>4382757</v>
      </c>
      <c r="AC38" s="80">
        <v>338</v>
      </c>
      <c r="AD38" s="80" t="s">
        <v>340</v>
      </c>
      <c r="AE38" s="80">
        <v>9700</v>
      </c>
      <c r="AF38" s="80">
        <v>0</v>
      </c>
      <c r="AG38" s="80">
        <v>0</v>
      </c>
      <c r="AH38" s="81">
        <v>0</v>
      </c>
      <c r="AJ38" s="84"/>
    </row>
    <row r="39" spans="1:36" x14ac:dyDescent="0.25">
      <c r="A39" s="7"/>
      <c r="B39" s="82" t="s">
        <v>193</v>
      </c>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1"/>
      <c r="AJ39" s="84"/>
    </row>
    <row r="40" spans="1:36" x14ac:dyDescent="0.25">
      <c r="A40" s="7"/>
      <c r="B40" s="79" t="s">
        <v>211</v>
      </c>
      <c r="C40" s="80">
        <v>0</v>
      </c>
      <c r="D40" s="80">
        <v>7831380</v>
      </c>
      <c r="E40" s="80">
        <v>0</v>
      </c>
      <c r="F40" s="80">
        <v>9126715</v>
      </c>
      <c r="G40" s="80">
        <v>0</v>
      </c>
      <c r="H40" s="80">
        <v>1495</v>
      </c>
      <c r="I40" s="80">
        <v>292621</v>
      </c>
      <c r="J40" s="80">
        <v>8947561</v>
      </c>
      <c r="K40" s="80">
        <v>66704</v>
      </c>
      <c r="L40" s="80">
        <v>61953</v>
      </c>
      <c r="M40" s="80">
        <v>66852</v>
      </c>
      <c r="N40" s="80" t="s">
        <v>340</v>
      </c>
      <c r="O40" s="80">
        <v>68137</v>
      </c>
      <c r="P40" s="80">
        <v>3296557</v>
      </c>
      <c r="Q40" s="80">
        <v>174745</v>
      </c>
      <c r="R40" s="80">
        <v>0</v>
      </c>
      <c r="S40" s="80">
        <v>115665</v>
      </c>
      <c r="T40" s="80">
        <v>5118350</v>
      </c>
      <c r="U40" s="80">
        <v>9511001</v>
      </c>
      <c r="V40" s="80">
        <v>96115</v>
      </c>
      <c r="W40" s="80">
        <v>0</v>
      </c>
      <c r="X40" s="80">
        <v>0</v>
      </c>
      <c r="Y40" s="80">
        <v>7751</v>
      </c>
      <c r="Z40" s="80">
        <v>808697</v>
      </c>
      <c r="AA40" s="80">
        <v>0</v>
      </c>
      <c r="AB40" s="80">
        <v>3278542</v>
      </c>
      <c r="AC40" s="80">
        <v>49143</v>
      </c>
      <c r="AD40" s="80" t="s">
        <v>340</v>
      </c>
      <c r="AE40" s="80">
        <v>272100</v>
      </c>
      <c r="AF40" s="80">
        <v>0</v>
      </c>
      <c r="AG40" s="80">
        <v>0</v>
      </c>
      <c r="AH40" s="81">
        <v>0</v>
      </c>
      <c r="AJ40" s="84"/>
    </row>
    <row r="41" spans="1:36" x14ac:dyDescent="0.25">
      <c r="A41" s="7"/>
      <c r="B41" s="82" t="s">
        <v>195</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1"/>
      <c r="AJ41" s="84"/>
    </row>
    <row r="42" spans="1:36" x14ac:dyDescent="0.25">
      <c r="A42" s="7"/>
      <c r="B42" s="79" t="s">
        <v>212</v>
      </c>
      <c r="C42" s="80">
        <v>63</v>
      </c>
      <c r="D42" s="80">
        <v>91784</v>
      </c>
      <c r="E42" s="80">
        <v>941</v>
      </c>
      <c r="F42" s="80">
        <v>1042651</v>
      </c>
      <c r="G42" s="80">
        <v>0</v>
      </c>
      <c r="H42" s="80">
        <v>253</v>
      </c>
      <c r="I42" s="80">
        <v>22965</v>
      </c>
      <c r="J42" s="80">
        <v>460050</v>
      </c>
      <c r="K42" s="80">
        <v>3835</v>
      </c>
      <c r="L42" s="80">
        <v>5002</v>
      </c>
      <c r="M42" s="80">
        <v>560</v>
      </c>
      <c r="N42" s="80" t="s">
        <v>340</v>
      </c>
      <c r="O42" s="80">
        <v>12809</v>
      </c>
      <c r="P42" s="80">
        <v>41001</v>
      </c>
      <c r="Q42" s="80">
        <v>40319</v>
      </c>
      <c r="R42" s="80">
        <v>0</v>
      </c>
      <c r="S42" s="80">
        <v>377511</v>
      </c>
      <c r="T42" s="80">
        <v>17892</v>
      </c>
      <c r="U42" s="80">
        <v>1133235</v>
      </c>
      <c r="V42" s="80">
        <v>21227</v>
      </c>
      <c r="W42" s="80">
        <v>0</v>
      </c>
      <c r="X42" s="80">
        <v>5766</v>
      </c>
      <c r="Y42" s="80">
        <v>0</v>
      </c>
      <c r="Z42" s="80">
        <v>1368</v>
      </c>
      <c r="AA42" s="80">
        <v>0</v>
      </c>
      <c r="AB42" s="80">
        <v>228189</v>
      </c>
      <c r="AC42" s="80">
        <v>1427</v>
      </c>
      <c r="AD42" s="80" t="s">
        <v>340</v>
      </c>
      <c r="AE42" s="80">
        <v>0</v>
      </c>
      <c r="AF42" s="80">
        <v>0</v>
      </c>
      <c r="AG42" s="80">
        <v>0</v>
      </c>
      <c r="AH42" s="81">
        <v>0</v>
      </c>
      <c r="AJ42" s="84"/>
    </row>
    <row r="43" spans="1:36" x14ac:dyDescent="0.25">
      <c r="A43" s="7"/>
      <c r="B43" s="82" t="s">
        <v>197</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1"/>
      <c r="AJ43" s="84"/>
    </row>
    <row r="44" spans="1:36" x14ac:dyDescent="0.25">
      <c r="A44" s="7"/>
      <c r="B44" s="79" t="s">
        <v>213</v>
      </c>
      <c r="C44" s="80">
        <v>0</v>
      </c>
      <c r="D44" s="80">
        <v>184136</v>
      </c>
      <c r="E44" s="80">
        <v>40825</v>
      </c>
      <c r="F44" s="80">
        <v>4925</v>
      </c>
      <c r="G44" s="80">
        <v>0</v>
      </c>
      <c r="H44" s="80">
        <v>0</v>
      </c>
      <c r="I44" s="80">
        <v>0</v>
      </c>
      <c r="J44" s="80">
        <v>771745</v>
      </c>
      <c r="K44" s="80">
        <v>31285</v>
      </c>
      <c r="L44" s="80">
        <v>0</v>
      </c>
      <c r="M44" s="80">
        <v>167</v>
      </c>
      <c r="N44" s="80" t="s">
        <v>340</v>
      </c>
      <c r="O44" s="80">
        <v>0</v>
      </c>
      <c r="P44" s="80">
        <v>0</v>
      </c>
      <c r="Q44" s="80">
        <v>22964</v>
      </c>
      <c r="R44" s="80">
        <v>78301</v>
      </c>
      <c r="S44" s="80">
        <v>0</v>
      </c>
      <c r="T44" s="80">
        <v>516375</v>
      </c>
      <c r="U44" s="80">
        <v>765711</v>
      </c>
      <c r="V44" s="80">
        <v>30102</v>
      </c>
      <c r="W44" s="80">
        <v>43319</v>
      </c>
      <c r="X44" s="80">
        <v>0</v>
      </c>
      <c r="Y44" s="80">
        <v>0</v>
      </c>
      <c r="Z44" s="80">
        <v>0</v>
      </c>
      <c r="AA44" s="80">
        <v>0</v>
      </c>
      <c r="AB44" s="80">
        <v>0</v>
      </c>
      <c r="AC44" s="80">
        <v>0</v>
      </c>
      <c r="AD44" s="80" t="s">
        <v>340</v>
      </c>
      <c r="AE44" s="80">
        <v>0</v>
      </c>
      <c r="AF44" s="80">
        <v>0</v>
      </c>
      <c r="AG44" s="80">
        <v>0</v>
      </c>
      <c r="AH44" s="81">
        <v>0</v>
      </c>
      <c r="AJ44" s="84"/>
    </row>
    <row r="45" spans="1:36" x14ac:dyDescent="0.25">
      <c r="A45" s="7"/>
      <c r="B45" s="82" t="s">
        <v>199</v>
      </c>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1"/>
      <c r="AJ45" s="84"/>
    </row>
    <row r="46" spans="1:36" x14ac:dyDescent="0.25">
      <c r="A46" s="7"/>
      <c r="B46" s="79" t="s">
        <v>214</v>
      </c>
      <c r="C46" s="80">
        <v>0</v>
      </c>
      <c r="D46" s="80">
        <v>-78575</v>
      </c>
      <c r="E46" s="80">
        <v>-426</v>
      </c>
      <c r="F46" s="80">
        <v>-187471</v>
      </c>
      <c r="G46" s="80">
        <v>0</v>
      </c>
      <c r="H46" s="80">
        <v>0</v>
      </c>
      <c r="I46" s="80">
        <v>0</v>
      </c>
      <c r="J46" s="80">
        <v>-160600</v>
      </c>
      <c r="K46" s="80">
        <v>-5571</v>
      </c>
      <c r="L46" s="80">
        <v>-62</v>
      </c>
      <c r="M46" s="80">
        <v>-167</v>
      </c>
      <c r="N46" s="80" t="s">
        <v>340</v>
      </c>
      <c r="O46" s="80">
        <v>-7334</v>
      </c>
      <c r="P46" s="80">
        <v>-75389</v>
      </c>
      <c r="Q46" s="80">
        <v>-754</v>
      </c>
      <c r="R46" s="80">
        <v>0</v>
      </c>
      <c r="S46" s="80">
        <v>-1255</v>
      </c>
      <c r="T46" s="80">
        <v>-42306</v>
      </c>
      <c r="U46" s="80">
        <v>-829124</v>
      </c>
      <c r="V46" s="80">
        <v>-1988</v>
      </c>
      <c r="W46" s="80">
        <v>0</v>
      </c>
      <c r="X46" s="80">
        <v>-614</v>
      </c>
      <c r="Y46" s="80">
        <v>0</v>
      </c>
      <c r="Z46" s="80">
        <v>0</v>
      </c>
      <c r="AA46" s="80">
        <v>0</v>
      </c>
      <c r="AB46" s="80">
        <v>-47881</v>
      </c>
      <c r="AC46" s="80">
        <v>0</v>
      </c>
      <c r="AD46" s="80" t="s">
        <v>340</v>
      </c>
      <c r="AE46" s="80">
        <v>-2784</v>
      </c>
      <c r="AF46" s="80">
        <v>0</v>
      </c>
      <c r="AG46" s="80">
        <v>0</v>
      </c>
      <c r="AH46" s="81">
        <v>0</v>
      </c>
      <c r="AJ46" s="84"/>
    </row>
    <row r="47" spans="1:36" x14ac:dyDescent="0.25">
      <c r="A47" s="7"/>
      <c r="B47" s="82" t="s">
        <v>215</v>
      </c>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1"/>
      <c r="AJ47" s="84"/>
    </row>
    <row r="48" spans="1:36" s="84" customFormat="1" x14ac:dyDescent="0.25">
      <c r="A48" s="7" t="s">
        <v>14</v>
      </c>
      <c r="B48" s="10" t="s">
        <v>216</v>
      </c>
      <c r="C48" s="75">
        <v>490445</v>
      </c>
      <c r="D48" s="75">
        <v>1023611</v>
      </c>
      <c r="E48" s="75">
        <v>2630204</v>
      </c>
      <c r="F48" s="75">
        <v>16923395</v>
      </c>
      <c r="G48" s="75">
        <v>270237</v>
      </c>
      <c r="H48" s="75">
        <v>949119</v>
      </c>
      <c r="I48" s="75">
        <v>28720</v>
      </c>
      <c r="J48" s="75">
        <v>6434969</v>
      </c>
      <c r="K48" s="75">
        <v>256566</v>
      </c>
      <c r="L48" s="75">
        <v>7962</v>
      </c>
      <c r="M48" s="75">
        <v>122242</v>
      </c>
      <c r="N48" s="75">
        <v>850514</v>
      </c>
      <c r="O48" s="75">
        <v>0</v>
      </c>
      <c r="P48" s="75">
        <v>1603340</v>
      </c>
      <c r="Q48" s="75">
        <v>19863</v>
      </c>
      <c r="R48" s="75">
        <v>60659</v>
      </c>
      <c r="S48" s="75">
        <v>288421</v>
      </c>
      <c r="T48" s="75">
        <v>420764</v>
      </c>
      <c r="U48" s="75">
        <v>8398471</v>
      </c>
      <c r="V48" s="75">
        <v>70809</v>
      </c>
      <c r="W48" s="75">
        <v>0</v>
      </c>
      <c r="X48" s="75">
        <v>290137</v>
      </c>
      <c r="Y48" s="75">
        <v>871879</v>
      </c>
      <c r="Z48" s="75">
        <v>123023</v>
      </c>
      <c r="AA48" s="75">
        <v>15026</v>
      </c>
      <c r="AB48" s="75">
        <v>2676192</v>
      </c>
      <c r="AC48" s="75">
        <v>171860</v>
      </c>
      <c r="AD48" s="75">
        <v>18040124</v>
      </c>
      <c r="AE48" s="75">
        <v>258348</v>
      </c>
      <c r="AF48" s="75">
        <v>0</v>
      </c>
      <c r="AG48" s="75">
        <v>0</v>
      </c>
      <c r="AH48" s="76">
        <v>116654</v>
      </c>
    </row>
    <row r="49" spans="1:36" s="84" customFormat="1" x14ac:dyDescent="0.25">
      <c r="A49" s="7"/>
      <c r="B49" s="12" t="s">
        <v>217</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6"/>
    </row>
    <row r="50" spans="1:36" x14ac:dyDescent="0.25">
      <c r="A50" s="7"/>
      <c r="B50" s="79" t="s">
        <v>218</v>
      </c>
      <c r="C50" s="80">
        <v>45090</v>
      </c>
      <c r="D50" s="80">
        <v>0</v>
      </c>
      <c r="E50" s="80">
        <v>0</v>
      </c>
      <c r="F50" s="80">
        <v>0</v>
      </c>
      <c r="G50" s="80">
        <v>0</v>
      </c>
      <c r="H50" s="80">
        <v>0</v>
      </c>
      <c r="I50" s="80">
        <v>0</v>
      </c>
      <c r="J50" s="80">
        <v>0</v>
      </c>
      <c r="K50" s="80">
        <v>60000</v>
      </c>
      <c r="L50" s="80">
        <v>0</v>
      </c>
      <c r="M50" s="80">
        <v>0</v>
      </c>
      <c r="N50" s="80" t="s">
        <v>340</v>
      </c>
      <c r="O50" s="80">
        <v>0</v>
      </c>
      <c r="P50" s="80">
        <v>50000</v>
      </c>
      <c r="Q50" s="80">
        <v>0</v>
      </c>
      <c r="R50" s="80">
        <v>0</v>
      </c>
      <c r="S50" s="80">
        <v>0</v>
      </c>
      <c r="T50" s="80">
        <v>71993</v>
      </c>
      <c r="U50" s="80">
        <v>951192</v>
      </c>
      <c r="V50" s="80">
        <v>0</v>
      </c>
      <c r="W50" s="80">
        <v>0</v>
      </c>
      <c r="X50" s="80">
        <v>0</v>
      </c>
      <c r="Y50" s="80">
        <v>192</v>
      </c>
      <c r="Z50" s="80">
        <v>0</v>
      </c>
      <c r="AA50" s="80">
        <v>0</v>
      </c>
      <c r="AB50" s="80">
        <v>0</v>
      </c>
      <c r="AC50" s="80">
        <v>26401</v>
      </c>
      <c r="AD50" s="80" t="s">
        <v>340</v>
      </c>
      <c r="AE50" s="80">
        <v>0</v>
      </c>
      <c r="AF50" s="80">
        <v>0</v>
      </c>
      <c r="AG50" s="80">
        <v>0</v>
      </c>
      <c r="AH50" s="81">
        <v>0</v>
      </c>
      <c r="AJ50" s="84"/>
    </row>
    <row r="51" spans="1:36" x14ac:dyDescent="0.25">
      <c r="A51" s="7"/>
      <c r="B51" s="82" t="s">
        <v>219</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1"/>
      <c r="AJ51" s="84"/>
    </row>
    <row r="52" spans="1:36" x14ac:dyDescent="0.25">
      <c r="A52" s="7"/>
      <c r="B52" s="79" t="s">
        <v>220</v>
      </c>
      <c r="C52" s="80">
        <v>385207</v>
      </c>
      <c r="D52" s="80">
        <v>73442</v>
      </c>
      <c r="E52" s="80">
        <v>2630207</v>
      </c>
      <c r="F52" s="80">
        <v>4747021</v>
      </c>
      <c r="G52" s="80">
        <v>270237</v>
      </c>
      <c r="H52" s="80">
        <v>949119</v>
      </c>
      <c r="I52" s="80">
        <v>100</v>
      </c>
      <c r="J52" s="80">
        <v>5080432</v>
      </c>
      <c r="K52" s="80">
        <v>0</v>
      </c>
      <c r="L52" s="80">
        <v>7962</v>
      </c>
      <c r="M52" s="80">
        <v>122242</v>
      </c>
      <c r="N52" s="80" t="s">
        <v>340</v>
      </c>
      <c r="O52" s="80">
        <v>0</v>
      </c>
      <c r="P52" s="80">
        <v>19301</v>
      </c>
      <c r="Q52" s="80">
        <v>0</v>
      </c>
      <c r="R52" s="80">
        <v>0</v>
      </c>
      <c r="S52" s="80">
        <v>254022</v>
      </c>
      <c r="T52" s="80">
        <v>43417</v>
      </c>
      <c r="U52" s="80">
        <v>1611348</v>
      </c>
      <c r="V52" s="80">
        <v>5766</v>
      </c>
      <c r="W52" s="80">
        <v>0</v>
      </c>
      <c r="X52" s="80">
        <v>172575</v>
      </c>
      <c r="Y52" s="80">
        <v>462042</v>
      </c>
      <c r="Z52" s="80">
        <v>10338</v>
      </c>
      <c r="AA52" s="80">
        <v>15026</v>
      </c>
      <c r="AB52" s="80">
        <v>978978</v>
      </c>
      <c r="AC52" s="80">
        <v>50782</v>
      </c>
      <c r="AD52" s="80" t="s">
        <v>340</v>
      </c>
      <c r="AE52" s="80">
        <v>0</v>
      </c>
      <c r="AF52" s="80">
        <v>0</v>
      </c>
      <c r="AG52" s="80">
        <v>0</v>
      </c>
      <c r="AH52" s="81">
        <v>0</v>
      </c>
      <c r="AJ52" s="84"/>
    </row>
    <row r="53" spans="1:36" x14ac:dyDescent="0.25">
      <c r="A53" s="7"/>
      <c r="B53" s="82" t="s">
        <v>153</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1"/>
      <c r="AJ53" s="84"/>
    </row>
    <row r="54" spans="1:36" x14ac:dyDescent="0.25">
      <c r="A54" s="7"/>
      <c r="B54" s="79" t="s">
        <v>221</v>
      </c>
      <c r="C54" s="80">
        <v>0</v>
      </c>
      <c r="D54" s="80">
        <v>35840</v>
      </c>
      <c r="E54" s="80">
        <v>0</v>
      </c>
      <c r="F54" s="80">
        <v>6031631</v>
      </c>
      <c r="G54" s="80">
        <v>0</v>
      </c>
      <c r="H54" s="80">
        <v>0</v>
      </c>
      <c r="I54" s="80">
        <v>25</v>
      </c>
      <c r="J54" s="80">
        <v>1026901</v>
      </c>
      <c r="K54" s="80">
        <v>0</v>
      </c>
      <c r="L54" s="80">
        <v>0</v>
      </c>
      <c r="M54" s="80">
        <v>0</v>
      </c>
      <c r="N54" s="80" t="s">
        <v>340</v>
      </c>
      <c r="O54" s="80">
        <v>0</v>
      </c>
      <c r="P54" s="80">
        <v>798747</v>
      </c>
      <c r="Q54" s="80">
        <v>11540</v>
      </c>
      <c r="R54" s="80">
        <v>0</v>
      </c>
      <c r="S54" s="80">
        <v>5019</v>
      </c>
      <c r="T54" s="80">
        <v>86000</v>
      </c>
      <c r="U54" s="80">
        <v>3722947</v>
      </c>
      <c r="V54" s="80">
        <v>65043</v>
      </c>
      <c r="W54" s="80">
        <v>0</v>
      </c>
      <c r="X54" s="80">
        <v>117562</v>
      </c>
      <c r="Y54" s="80">
        <v>0</v>
      </c>
      <c r="Z54" s="80">
        <v>10000</v>
      </c>
      <c r="AA54" s="80">
        <v>0</v>
      </c>
      <c r="AB54" s="80">
        <v>48360</v>
      </c>
      <c r="AC54" s="80">
        <v>0</v>
      </c>
      <c r="AD54" s="80" t="s">
        <v>340</v>
      </c>
      <c r="AE54" s="80">
        <v>245034</v>
      </c>
      <c r="AF54" s="80">
        <v>0</v>
      </c>
      <c r="AG54" s="80">
        <v>0</v>
      </c>
      <c r="AH54" s="81">
        <v>116645</v>
      </c>
      <c r="AJ54" s="84"/>
    </row>
    <row r="55" spans="1:36" x14ac:dyDescent="0.25">
      <c r="A55" s="7"/>
      <c r="B55" s="82" t="s">
        <v>222</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1"/>
      <c r="AJ55" s="84"/>
    </row>
    <row r="56" spans="1:36" x14ac:dyDescent="0.25">
      <c r="A56" s="7"/>
      <c r="B56" s="79" t="s">
        <v>223</v>
      </c>
      <c r="C56" s="80">
        <v>60148</v>
      </c>
      <c r="D56" s="80">
        <v>890890</v>
      </c>
      <c r="E56" s="80">
        <v>0</v>
      </c>
      <c r="F56" s="80">
        <v>4865290</v>
      </c>
      <c r="G56" s="80">
        <v>0</v>
      </c>
      <c r="H56" s="80">
        <v>0</v>
      </c>
      <c r="I56" s="80">
        <v>28595</v>
      </c>
      <c r="J56" s="80">
        <v>327720</v>
      </c>
      <c r="K56" s="80">
        <v>113604</v>
      </c>
      <c r="L56" s="80">
        <v>0</v>
      </c>
      <c r="M56" s="80">
        <v>0</v>
      </c>
      <c r="N56" s="80" t="s">
        <v>340</v>
      </c>
      <c r="O56" s="80">
        <v>0</v>
      </c>
      <c r="P56" s="80">
        <v>735294</v>
      </c>
      <c r="Q56" s="80">
        <v>541</v>
      </c>
      <c r="R56" s="80">
        <v>60659</v>
      </c>
      <c r="S56" s="80">
        <v>19298</v>
      </c>
      <c r="T56" s="80">
        <v>199486</v>
      </c>
      <c r="U56" s="80">
        <v>1985648</v>
      </c>
      <c r="V56" s="80">
        <v>0</v>
      </c>
      <c r="W56" s="80">
        <v>0</v>
      </c>
      <c r="X56" s="80">
        <v>0</v>
      </c>
      <c r="Y56" s="80">
        <v>409645</v>
      </c>
      <c r="Z56" s="80">
        <v>102685</v>
      </c>
      <c r="AA56" s="80">
        <v>0</v>
      </c>
      <c r="AB56" s="80">
        <v>1359479</v>
      </c>
      <c r="AC56" s="80">
        <v>94677</v>
      </c>
      <c r="AD56" s="80" t="s">
        <v>340</v>
      </c>
      <c r="AE56" s="80">
        <v>13314</v>
      </c>
      <c r="AF56" s="80">
        <v>0</v>
      </c>
      <c r="AG56" s="80">
        <v>0</v>
      </c>
      <c r="AH56" s="81">
        <v>9</v>
      </c>
      <c r="AJ56" s="84"/>
    </row>
    <row r="57" spans="1:36" x14ac:dyDescent="0.25">
      <c r="A57" s="7"/>
      <c r="B57" s="82" t="s">
        <v>224</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1"/>
      <c r="AJ57" s="84"/>
    </row>
    <row r="58" spans="1:36" x14ac:dyDescent="0.25">
      <c r="A58" s="7"/>
      <c r="B58" s="79" t="s">
        <v>225</v>
      </c>
      <c r="C58" s="80">
        <v>0</v>
      </c>
      <c r="D58" s="80">
        <v>24759</v>
      </c>
      <c r="E58" s="80">
        <v>0</v>
      </c>
      <c r="F58" s="80">
        <v>1488835</v>
      </c>
      <c r="G58" s="80">
        <v>0</v>
      </c>
      <c r="H58" s="80">
        <v>0</v>
      </c>
      <c r="I58" s="80">
        <v>0</v>
      </c>
      <c r="J58" s="80">
        <v>0</v>
      </c>
      <c r="K58" s="80">
        <v>83204</v>
      </c>
      <c r="L58" s="80">
        <v>0</v>
      </c>
      <c r="M58" s="80">
        <v>0</v>
      </c>
      <c r="N58" s="80" t="s">
        <v>340</v>
      </c>
      <c r="O58" s="80">
        <v>0</v>
      </c>
      <c r="P58" s="80">
        <v>0</v>
      </c>
      <c r="Q58" s="80">
        <v>7782</v>
      </c>
      <c r="R58" s="80">
        <v>0</v>
      </c>
      <c r="S58" s="80">
        <v>10082</v>
      </c>
      <c r="T58" s="80">
        <v>19947</v>
      </c>
      <c r="U58" s="80">
        <v>141164</v>
      </c>
      <c r="V58" s="80">
        <v>0</v>
      </c>
      <c r="W58" s="80">
        <v>0</v>
      </c>
      <c r="X58" s="80">
        <v>0</v>
      </c>
      <c r="Y58" s="80">
        <v>0</v>
      </c>
      <c r="Z58" s="80">
        <v>0</v>
      </c>
      <c r="AA58" s="80">
        <v>0</v>
      </c>
      <c r="AB58" s="80">
        <v>289375</v>
      </c>
      <c r="AC58" s="80">
        <v>0</v>
      </c>
      <c r="AD58" s="80" t="s">
        <v>340</v>
      </c>
      <c r="AE58" s="80">
        <v>0</v>
      </c>
      <c r="AF58" s="80">
        <v>0</v>
      </c>
      <c r="AG58" s="80">
        <v>0</v>
      </c>
      <c r="AH58" s="81">
        <v>0</v>
      </c>
      <c r="AJ58" s="84"/>
    </row>
    <row r="59" spans="1:36" x14ac:dyDescent="0.25">
      <c r="A59" s="7"/>
      <c r="B59" s="82" t="s">
        <v>226</v>
      </c>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1"/>
      <c r="AJ59" s="84"/>
    </row>
    <row r="60" spans="1:36" x14ac:dyDescent="0.25">
      <c r="A60" s="7"/>
      <c r="B60" s="79" t="s">
        <v>227</v>
      </c>
      <c r="C60" s="80">
        <v>0</v>
      </c>
      <c r="D60" s="80">
        <v>-1320</v>
      </c>
      <c r="E60" s="80">
        <v>-3</v>
      </c>
      <c r="F60" s="80">
        <v>-209382</v>
      </c>
      <c r="G60" s="80">
        <v>0</v>
      </c>
      <c r="H60" s="80">
        <v>0</v>
      </c>
      <c r="I60" s="80">
        <v>0</v>
      </c>
      <c r="J60" s="80">
        <v>-84</v>
      </c>
      <c r="K60" s="80">
        <v>-242</v>
      </c>
      <c r="L60" s="80">
        <v>0</v>
      </c>
      <c r="M60" s="80">
        <v>0</v>
      </c>
      <c r="N60" s="80" t="s">
        <v>340</v>
      </c>
      <c r="O60" s="80">
        <v>0</v>
      </c>
      <c r="P60" s="80">
        <v>-2</v>
      </c>
      <c r="Q60" s="80">
        <v>0</v>
      </c>
      <c r="R60" s="80">
        <v>0</v>
      </c>
      <c r="S60" s="80">
        <v>0</v>
      </c>
      <c r="T60" s="80">
        <v>-79</v>
      </c>
      <c r="U60" s="80">
        <v>-13828</v>
      </c>
      <c r="V60" s="80">
        <v>0</v>
      </c>
      <c r="W60" s="80">
        <v>0</v>
      </c>
      <c r="X60" s="80">
        <v>0</v>
      </c>
      <c r="Y60" s="80">
        <v>0</v>
      </c>
      <c r="Z60" s="80">
        <v>0</v>
      </c>
      <c r="AA60" s="80">
        <v>0</v>
      </c>
      <c r="AB60" s="80">
        <v>0</v>
      </c>
      <c r="AC60" s="80">
        <v>0</v>
      </c>
      <c r="AD60" s="80" t="s">
        <v>340</v>
      </c>
      <c r="AE60" s="80">
        <v>0</v>
      </c>
      <c r="AF60" s="80">
        <v>0</v>
      </c>
      <c r="AG60" s="80">
        <v>0</v>
      </c>
      <c r="AH60" s="81">
        <v>0</v>
      </c>
      <c r="AJ60" s="84"/>
    </row>
    <row r="61" spans="1:36" x14ac:dyDescent="0.25">
      <c r="A61" s="7"/>
      <c r="B61" s="82" t="s">
        <v>215</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1"/>
      <c r="AJ61" s="84"/>
    </row>
    <row r="62" spans="1:36" s="84" customFormat="1" x14ac:dyDescent="0.25">
      <c r="A62" s="7" t="s">
        <v>15</v>
      </c>
      <c r="B62" s="10" t="s">
        <v>228</v>
      </c>
      <c r="C62" s="75">
        <v>316220</v>
      </c>
      <c r="D62" s="75">
        <v>26640024</v>
      </c>
      <c r="E62" s="75">
        <v>115731</v>
      </c>
      <c r="F62" s="75">
        <v>46082740</v>
      </c>
      <c r="G62" s="75">
        <v>12070</v>
      </c>
      <c r="H62" s="75">
        <v>2245097</v>
      </c>
      <c r="I62" s="75">
        <v>170646</v>
      </c>
      <c r="J62" s="75">
        <v>39105280</v>
      </c>
      <c r="K62" s="75">
        <v>783305</v>
      </c>
      <c r="L62" s="75">
        <v>399283</v>
      </c>
      <c r="M62" s="75">
        <v>115800</v>
      </c>
      <c r="N62" s="75">
        <v>311516</v>
      </c>
      <c r="O62" s="75">
        <v>218538</v>
      </c>
      <c r="P62" s="75">
        <v>8939081</v>
      </c>
      <c r="Q62" s="75">
        <v>465291</v>
      </c>
      <c r="R62" s="75">
        <v>555120</v>
      </c>
      <c r="S62" s="75">
        <v>7986711</v>
      </c>
      <c r="T62" s="75">
        <v>15628377</v>
      </c>
      <c r="U62" s="75">
        <v>66485077</v>
      </c>
      <c r="V62" s="75">
        <v>685700</v>
      </c>
      <c r="W62" s="75">
        <v>134581</v>
      </c>
      <c r="X62" s="75">
        <v>5990038</v>
      </c>
      <c r="Y62" s="75">
        <v>1885103</v>
      </c>
      <c r="Z62" s="75">
        <v>6109645</v>
      </c>
      <c r="AA62" s="75">
        <v>1093587</v>
      </c>
      <c r="AB62" s="75">
        <v>25795039</v>
      </c>
      <c r="AC62" s="75">
        <v>211018</v>
      </c>
      <c r="AD62" s="75">
        <v>9194734</v>
      </c>
      <c r="AE62" s="75">
        <v>593397</v>
      </c>
      <c r="AF62" s="75">
        <v>0</v>
      </c>
      <c r="AG62" s="75">
        <v>30878</v>
      </c>
      <c r="AH62" s="76">
        <v>260942</v>
      </c>
    </row>
    <row r="63" spans="1:36" s="84" customFormat="1" x14ac:dyDescent="0.25">
      <c r="A63" s="7"/>
      <c r="B63" s="12" t="s">
        <v>229</v>
      </c>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6"/>
    </row>
    <row r="64" spans="1:36" x14ac:dyDescent="0.25">
      <c r="A64" s="7"/>
      <c r="B64" s="79" t="s">
        <v>230</v>
      </c>
      <c r="C64" s="85">
        <v>278304</v>
      </c>
      <c r="D64" s="85">
        <v>16647402</v>
      </c>
      <c r="E64" s="85">
        <v>113210</v>
      </c>
      <c r="F64" s="85">
        <v>38207496</v>
      </c>
      <c r="G64" s="85">
        <v>12019</v>
      </c>
      <c r="H64" s="85">
        <v>2216929</v>
      </c>
      <c r="I64" s="85">
        <v>25552</v>
      </c>
      <c r="J64" s="85">
        <v>38077367</v>
      </c>
      <c r="K64" s="85">
        <v>864084</v>
      </c>
      <c r="L64" s="85">
        <v>398733</v>
      </c>
      <c r="M64" s="85">
        <v>115544</v>
      </c>
      <c r="N64" s="85" t="s">
        <v>340</v>
      </c>
      <c r="O64" s="85">
        <v>55177</v>
      </c>
      <c r="P64" s="85">
        <v>5250593</v>
      </c>
      <c r="Q64" s="85">
        <v>429313</v>
      </c>
      <c r="R64" s="85">
        <v>312047</v>
      </c>
      <c r="S64" s="85">
        <v>7836890</v>
      </c>
      <c r="T64" s="85">
        <v>11559875</v>
      </c>
      <c r="U64" s="85">
        <v>55531947</v>
      </c>
      <c r="V64" s="85">
        <v>713145</v>
      </c>
      <c r="W64" s="85">
        <v>132131</v>
      </c>
      <c r="X64" s="85">
        <v>5308389</v>
      </c>
      <c r="Y64" s="85">
        <v>1662998</v>
      </c>
      <c r="Z64" s="85">
        <v>5680097</v>
      </c>
      <c r="AA64" s="85">
        <v>296963</v>
      </c>
      <c r="AB64" s="85">
        <v>21913815</v>
      </c>
      <c r="AC64" s="85">
        <v>211018</v>
      </c>
      <c r="AD64" s="85" t="s">
        <v>340</v>
      </c>
      <c r="AE64" s="85">
        <v>599342</v>
      </c>
      <c r="AF64" s="85">
        <v>0</v>
      </c>
      <c r="AG64" s="85">
        <v>30878</v>
      </c>
      <c r="AH64" s="86">
        <v>249051</v>
      </c>
      <c r="AJ64" s="84"/>
    </row>
    <row r="65" spans="1:36" x14ac:dyDescent="0.25">
      <c r="A65" s="7"/>
      <c r="B65" s="82" t="s">
        <v>231</v>
      </c>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6"/>
      <c r="AJ65" s="84"/>
    </row>
    <row r="66" spans="1:36" x14ac:dyDescent="0.25">
      <c r="A66" s="7"/>
      <c r="B66" s="79" t="s">
        <v>232</v>
      </c>
      <c r="C66" s="80">
        <v>0</v>
      </c>
      <c r="D66" s="80">
        <v>8246018</v>
      </c>
      <c r="E66" s="80">
        <v>0</v>
      </c>
      <c r="F66" s="80">
        <v>5311163</v>
      </c>
      <c r="G66" s="80">
        <v>0</v>
      </c>
      <c r="H66" s="80">
        <v>0</v>
      </c>
      <c r="I66" s="80">
        <v>0</v>
      </c>
      <c r="J66" s="80">
        <v>1067759</v>
      </c>
      <c r="K66" s="80">
        <v>0</v>
      </c>
      <c r="L66" s="80">
        <v>0</v>
      </c>
      <c r="M66" s="80">
        <v>0</v>
      </c>
      <c r="N66" s="80" t="s">
        <v>340</v>
      </c>
      <c r="O66" s="80">
        <v>140692</v>
      </c>
      <c r="P66" s="80">
        <v>3339336</v>
      </c>
      <c r="Q66" s="80">
        <v>0</v>
      </c>
      <c r="R66" s="80">
        <v>238803</v>
      </c>
      <c r="S66" s="80">
        <v>0</v>
      </c>
      <c r="T66" s="80">
        <v>3956284</v>
      </c>
      <c r="U66" s="80">
        <v>4985632</v>
      </c>
      <c r="V66" s="80">
        <v>0</v>
      </c>
      <c r="W66" s="80">
        <v>0</v>
      </c>
      <c r="X66" s="80">
        <v>0</v>
      </c>
      <c r="Y66" s="80">
        <v>0</v>
      </c>
      <c r="Z66" s="80">
        <v>0</v>
      </c>
      <c r="AA66" s="80">
        <v>784166</v>
      </c>
      <c r="AB66" s="80">
        <v>2173914</v>
      </c>
      <c r="AC66" s="80">
        <v>0</v>
      </c>
      <c r="AD66" s="80" t="s">
        <v>340</v>
      </c>
      <c r="AE66" s="80">
        <v>0</v>
      </c>
      <c r="AF66" s="80">
        <v>0</v>
      </c>
      <c r="AG66" s="80">
        <v>0</v>
      </c>
      <c r="AH66" s="81">
        <v>0</v>
      </c>
      <c r="AJ66" s="84"/>
    </row>
    <row r="67" spans="1:36" x14ac:dyDescent="0.25">
      <c r="A67" s="7"/>
      <c r="B67" s="82" t="s">
        <v>233</v>
      </c>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1"/>
      <c r="AJ67" s="84"/>
    </row>
    <row r="68" spans="1:36" x14ac:dyDescent="0.25">
      <c r="A68" s="7"/>
      <c r="B68" s="79" t="s">
        <v>234</v>
      </c>
      <c r="C68" s="80">
        <v>33361</v>
      </c>
      <c r="D68" s="80">
        <v>1518538</v>
      </c>
      <c r="E68" s="80">
        <v>0</v>
      </c>
      <c r="F68" s="80">
        <v>2640841</v>
      </c>
      <c r="G68" s="80">
        <v>0</v>
      </c>
      <c r="H68" s="80">
        <v>0</v>
      </c>
      <c r="I68" s="80">
        <v>145090</v>
      </c>
      <c r="J68" s="80">
        <v>0</v>
      </c>
      <c r="K68" s="80">
        <v>0</v>
      </c>
      <c r="L68" s="80">
        <v>0</v>
      </c>
      <c r="M68" s="80">
        <v>0</v>
      </c>
      <c r="N68" s="80" t="s">
        <v>340</v>
      </c>
      <c r="O68" s="80">
        <v>17047</v>
      </c>
      <c r="P68" s="80">
        <v>82584</v>
      </c>
      <c r="Q68" s="80">
        <v>21217</v>
      </c>
      <c r="R68" s="80">
        <v>0</v>
      </c>
      <c r="S68" s="80">
        <v>159843</v>
      </c>
      <c r="T68" s="80">
        <v>0</v>
      </c>
      <c r="U68" s="80">
        <v>5178279</v>
      </c>
      <c r="V68" s="80">
        <v>17043</v>
      </c>
      <c r="W68" s="80">
        <v>0</v>
      </c>
      <c r="X68" s="80">
        <v>627294</v>
      </c>
      <c r="Y68" s="80">
        <v>222105</v>
      </c>
      <c r="Z68" s="80">
        <v>403400</v>
      </c>
      <c r="AA68" s="80">
        <v>0</v>
      </c>
      <c r="AB68" s="80">
        <v>1475063</v>
      </c>
      <c r="AC68" s="80">
        <v>0</v>
      </c>
      <c r="AD68" s="80" t="s">
        <v>340</v>
      </c>
      <c r="AE68" s="80">
        <v>0</v>
      </c>
      <c r="AF68" s="80">
        <v>0</v>
      </c>
      <c r="AG68" s="80">
        <v>0</v>
      </c>
      <c r="AH68" s="81">
        <v>0</v>
      </c>
      <c r="AJ68" s="84"/>
    </row>
    <row r="69" spans="1:36" x14ac:dyDescent="0.25">
      <c r="A69" s="7"/>
      <c r="B69" s="82" t="s">
        <v>235</v>
      </c>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1"/>
      <c r="AJ69" s="84"/>
    </row>
    <row r="70" spans="1:36" x14ac:dyDescent="0.25">
      <c r="A70" s="7"/>
      <c r="B70" s="79" t="s">
        <v>236</v>
      </c>
      <c r="C70" s="80">
        <v>11726</v>
      </c>
      <c r="D70" s="80">
        <v>729409</v>
      </c>
      <c r="E70" s="80">
        <v>3305</v>
      </c>
      <c r="F70" s="80">
        <v>3296767</v>
      </c>
      <c r="G70" s="80">
        <v>516</v>
      </c>
      <c r="H70" s="80">
        <v>330522</v>
      </c>
      <c r="I70" s="80">
        <v>299</v>
      </c>
      <c r="J70" s="80">
        <v>1724035</v>
      </c>
      <c r="K70" s="80">
        <v>2365</v>
      </c>
      <c r="L70" s="80">
        <v>14728</v>
      </c>
      <c r="M70" s="80">
        <v>2239</v>
      </c>
      <c r="N70" s="80" t="s">
        <v>340</v>
      </c>
      <c r="O70" s="80">
        <v>28632</v>
      </c>
      <c r="P70" s="80">
        <v>772832</v>
      </c>
      <c r="Q70" s="80">
        <v>29418</v>
      </c>
      <c r="R70" s="80">
        <v>240684</v>
      </c>
      <c r="S70" s="80">
        <v>644285</v>
      </c>
      <c r="T70" s="80">
        <v>800906</v>
      </c>
      <c r="U70" s="80">
        <v>3691167</v>
      </c>
      <c r="V70" s="80">
        <v>28558</v>
      </c>
      <c r="W70" s="80">
        <v>12420</v>
      </c>
      <c r="X70" s="80">
        <v>200182</v>
      </c>
      <c r="Y70" s="80">
        <v>9017</v>
      </c>
      <c r="Z70" s="80">
        <v>207430</v>
      </c>
      <c r="AA70" s="80">
        <v>53647</v>
      </c>
      <c r="AB70" s="80">
        <v>836467</v>
      </c>
      <c r="AC70" s="80">
        <v>807</v>
      </c>
      <c r="AD70" s="80" t="s">
        <v>340</v>
      </c>
      <c r="AE70" s="80">
        <v>1034</v>
      </c>
      <c r="AF70" s="80">
        <v>0</v>
      </c>
      <c r="AG70" s="80">
        <v>0</v>
      </c>
      <c r="AH70" s="81">
        <v>28183</v>
      </c>
      <c r="AJ70" s="84"/>
    </row>
    <row r="71" spans="1:36" x14ac:dyDescent="0.25">
      <c r="A71" s="7"/>
      <c r="B71" s="82" t="s">
        <v>237</v>
      </c>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1"/>
      <c r="AJ71" s="84"/>
    </row>
    <row r="72" spans="1:36" x14ac:dyDescent="0.25">
      <c r="A72" s="7"/>
      <c r="B72" s="79" t="s">
        <v>238</v>
      </c>
      <c r="C72" s="80">
        <v>-7171</v>
      </c>
      <c r="D72" s="80">
        <v>-501343</v>
      </c>
      <c r="E72" s="80">
        <v>-784</v>
      </c>
      <c r="F72" s="80">
        <v>-3373527</v>
      </c>
      <c r="G72" s="80">
        <v>-465</v>
      </c>
      <c r="H72" s="80">
        <v>-302354</v>
      </c>
      <c r="I72" s="80">
        <v>-295</v>
      </c>
      <c r="J72" s="80">
        <v>-1763881</v>
      </c>
      <c r="K72" s="80">
        <v>-83144</v>
      </c>
      <c r="L72" s="80">
        <v>-14178</v>
      </c>
      <c r="M72" s="80">
        <v>-1983</v>
      </c>
      <c r="N72" s="80" t="s">
        <v>340</v>
      </c>
      <c r="O72" s="80">
        <v>-23010</v>
      </c>
      <c r="P72" s="80">
        <v>-506264</v>
      </c>
      <c r="Q72" s="80">
        <v>-14657</v>
      </c>
      <c r="R72" s="80">
        <v>-236414</v>
      </c>
      <c r="S72" s="80">
        <v>-654307</v>
      </c>
      <c r="T72" s="80">
        <v>-688688</v>
      </c>
      <c r="U72" s="80">
        <v>-2901948</v>
      </c>
      <c r="V72" s="80">
        <v>-73046</v>
      </c>
      <c r="W72" s="80">
        <v>-9970</v>
      </c>
      <c r="X72" s="80">
        <v>-145827</v>
      </c>
      <c r="Y72" s="80">
        <v>-9017</v>
      </c>
      <c r="Z72" s="80">
        <v>-181282</v>
      </c>
      <c r="AA72" s="80">
        <v>-41189</v>
      </c>
      <c r="AB72" s="80">
        <v>-604220</v>
      </c>
      <c r="AC72" s="80">
        <v>-807</v>
      </c>
      <c r="AD72" s="80">
        <v>-577387</v>
      </c>
      <c r="AE72" s="80">
        <v>-6979</v>
      </c>
      <c r="AF72" s="80">
        <v>0</v>
      </c>
      <c r="AG72" s="80">
        <v>0</v>
      </c>
      <c r="AH72" s="81">
        <v>-16292</v>
      </c>
      <c r="AJ72" s="84"/>
    </row>
    <row r="73" spans="1:36" x14ac:dyDescent="0.25">
      <c r="A73" s="7"/>
      <c r="B73" s="82" t="s">
        <v>42</v>
      </c>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1"/>
      <c r="AJ73" s="84"/>
    </row>
    <row r="74" spans="1:36" s="84" customFormat="1" x14ac:dyDescent="0.25">
      <c r="A74" s="7" t="s">
        <v>16</v>
      </c>
      <c r="B74" s="10" t="s">
        <v>239</v>
      </c>
      <c r="C74" s="75">
        <v>25077</v>
      </c>
      <c r="D74" s="75">
        <v>0</v>
      </c>
      <c r="E74" s="75">
        <v>0</v>
      </c>
      <c r="F74" s="75">
        <v>3733672</v>
      </c>
      <c r="G74" s="75">
        <v>0</v>
      </c>
      <c r="H74" s="75">
        <v>6842034</v>
      </c>
      <c r="I74" s="75">
        <v>0</v>
      </c>
      <c r="J74" s="75">
        <v>763287</v>
      </c>
      <c r="K74" s="75">
        <v>38584</v>
      </c>
      <c r="L74" s="75">
        <v>0</v>
      </c>
      <c r="M74" s="75">
        <v>0</v>
      </c>
      <c r="N74" s="75">
        <v>94115</v>
      </c>
      <c r="O74" s="75">
        <v>96597</v>
      </c>
      <c r="P74" s="75">
        <v>0</v>
      </c>
      <c r="Q74" s="75">
        <v>26068</v>
      </c>
      <c r="R74" s="75">
        <v>0</v>
      </c>
      <c r="S74" s="75">
        <v>1952743</v>
      </c>
      <c r="T74" s="75">
        <v>17431</v>
      </c>
      <c r="U74" s="75">
        <v>0</v>
      </c>
      <c r="V74" s="75">
        <v>0</v>
      </c>
      <c r="W74" s="75">
        <v>0</v>
      </c>
      <c r="X74" s="75">
        <v>0</v>
      </c>
      <c r="Y74" s="75">
        <v>0</v>
      </c>
      <c r="Z74" s="75">
        <v>600272</v>
      </c>
      <c r="AA74" s="75">
        <v>856229</v>
      </c>
      <c r="AB74" s="75">
        <v>0</v>
      </c>
      <c r="AC74" s="75">
        <v>0</v>
      </c>
      <c r="AD74" s="75">
        <v>0</v>
      </c>
      <c r="AE74" s="75">
        <v>0</v>
      </c>
      <c r="AF74" s="75">
        <v>0</v>
      </c>
      <c r="AG74" s="75">
        <v>0</v>
      </c>
      <c r="AH74" s="76">
        <v>455860</v>
      </c>
    </row>
    <row r="75" spans="1:36" s="84" customFormat="1" x14ac:dyDescent="0.25">
      <c r="A75" s="7"/>
      <c r="B75" s="12" t="s">
        <v>240</v>
      </c>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6"/>
    </row>
    <row r="76" spans="1:36" x14ac:dyDescent="0.25">
      <c r="A76" s="7"/>
      <c r="B76" s="79" t="s">
        <v>241</v>
      </c>
      <c r="C76" s="80">
        <v>25711</v>
      </c>
      <c r="D76" s="80">
        <v>0</v>
      </c>
      <c r="E76" s="80">
        <v>0</v>
      </c>
      <c r="F76" s="80">
        <v>2138268</v>
      </c>
      <c r="G76" s="80">
        <v>0</v>
      </c>
      <c r="H76" s="80">
        <v>0</v>
      </c>
      <c r="I76" s="80">
        <v>0</v>
      </c>
      <c r="J76" s="80">
        <v>129123</v>
      </c>
      <c r="K76" s="80">
        <v>0</v>
      </c>
      <c r="L76" s="80">
        <v>0</v>
      </c>
      <c r="M76" s="80">
        <v>0</v>
      </c>
      <c r="N76" s="80" t="s">
        <v>340</v>
      </c>
      <c r="O76" s="80">
        <v>27465</v>
      </c>
      <c r="P76" s="80">
        <v>0</v>
      </c>
      <c r="Q76" s="80">
        <v>238</v>
      </c>
      <c r="R76" s="80">
        <v>0</v>
      </c>
      <c r="S76" s="80">
        <v>1179384</v>
      </c>
      <c r="T76" s="80">
        <v>6262</v>
      </c>
      <c r="U76" s="80">
        <v>0</v>
      </c>
      <c r="V76" s="80">
        <v>0</v>
      </c>
      <c r="W76" s="80">
        <v>0</v>
      </c>
      <c r="X76" s="80">
        <v>0</v>
      </c>
      <c r="Y76" s="80">
        <v>0</v>
      </c>
      <c r="Z76" s="80">
        <v>322122</v>
      </c>
      <c r="AA76" s="80">
        <v>0</v>
      </c>
      <c r="AB76" s="80">
        <v>0</v>
      </c>
      <c r="AC76" s="80">
        <v>0</v>
      </c>
      <c r="AD76" s="80">
        <v>0</v>
      </c>
      <c r="AE76" s="80">
        <v>0</v>
      </c>
      <c r="AF76" s="80">
        <v>0</v>
      </c>
      <c r="AG76" s="80">
        <v>0</v>
      </c>
      <c r="AH76" s="81">
        <v>0</v>
      </c>
      <c r="AJ76" s="84"/>
    </row>
    <row r="77" spans="1:36" x14ac:dyDescent="0.25">
      <c r="A77" s="7"/>
      <c r="B77" s="82" t="s">
        <v>193</v>
      </c>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1"/>
      <c r="AJ77" s="84"/>
    </row>
    <row r="78" spans="1:36" x14ac:dyDescent="0.25">
      <c r="A78" s="7"/>
      <c r="B78" s="79" t="s">
        <v>242</v>
      </c>
      <c r="C78" s="80">
        <v>0</v>
      </c>
      <c r="D78" s="80">
        <v>0</v>
      </c>
      <c r="E78" s="80">
        <v>0</v>
      </c>
      <c r="F78" s="80">
        <v>1595404</v>
      </c>
      <c r="G78" s="80">
        <v>0</v>
      </c>
      <c r="H78" s="80">
        <v>6842034</v>
      </c>
      <c r="I78" s="80">
        <v>0</v>
      </c>
      <c r="J78" s="80">
        <v>663855</v>
      </c>
      <c r="K78" s="80">
        <v>38584</v>
      </c>
      <c r="L78" s="80">
        <v>0</v>
      </c>
      <c r="M78" s="80">
        <v>0</v>
      </c>
      <c r="N78" s="80" t="s">
        <v>340</v>
      </c>
      <c r="O78" s="80">
        <v>69132</v>
      </c>
      <c r="P78" s="80">
        <v>0</v>
      </c>
      <c r="Q78" s="80">
        <v>25830</v>
      </c>
      <c r="R78" s="80">
        <v>0</v>
      </c>
      <c r="S78" s="80">
        <v>773359</v>
      </c>
      <c r="T78" s="80">
        <v>11169</v>
      </c>
      <c r="U78" s="80">
        <v>0</v>
      </c>
      <c r="V78" s="80">
        <v>0</v>
      </c>
      <c r="W78" s="80">
        <v>0</v>
      </c>
      <c r="X78" s="80">
        <v>0</v>
      </c>
      <c r="Y78" s="80">
        <v>0</v>
      </c>
      <c r="Z78" s="80">
        <v>278150</v>
      </c>
      <c r="AA78" s="80">
        <v>856229</v>
      </c>
      <c r="AB78" s="80">
        <v>0</v>
      </c>
      <c r="AC78" s="80">
        <v>0</v>
      </c>
      <c r="AD78" s="80">
        <v>0</v>
      </c>
      <c r="AE78" s="80">
        <v>0</v>
      </c>
      <c r="AF78" s="80">
        <v>0</v>
      </c>
      <c r="AG78" s="80">
        <v>0</v>
      </c>
      <c r="AH78" s="81">
        <v>455860</v>
      </c>
      <c r="AJ78" s="84"/>
    </row>
    <row r="79" spans="1:36" x14ac:dyDescent="0.25">
      <c r="A79" s="7"/>
      <c r="B79" s="82" t="s">
        <v>195</v>
      </c>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1"/>
      <c r="AJ79" s="84"/>
    </row>
    <row r="80" spans="1:36" x14ac:dyDescent="0.25">
      <c r="A80" s="7"/>
      <c r="B80" s="79" t="s">
        <v>243</v>
      </c>
      <c r="C80" s="80">
        <v>-634</v>
      </c>
      <c r="D80" s="80">
        <v>0</v>
      </c>
      <c r="E80" s="80">
        <v>0</v>
      </c>
      <c r="F80" s="80">
        <v>0</v>
      </c>
      <c r="G80" s="80">
        <v>0</v>
      </c>
      <c r="H80" s="80">
        <v>0</v>
      </c>
      <c r="I80" s="80">
        <v>0</v>
      </c>
      <c r="J80" s="80">
        <v>-29691</v>
      </c>
      <c r="K80" s="80">
        <v>0</v>
      </c>
      <c r="L80" s="80">
        <v>0</v>
      </c>
      <c r="M80" s="80">
        <v>0</v>
      </c>
      <c r="N80" s="80" t="s">
        <v>340</v>
      </c>
      <c r="O80" s="80">
        <v>0</v>
      </c>
      <c r="P80" s="80">
        <v>0</v>
      </c>
      <c r="Q80" s="80">
        <v>0</v>
      </c>
      <c r="R80" s="80">
        <v>0</v>
      </c>
      <c r="S80" s="80">
        <v>0</v>
      </c>
      <c r="T80" s="80">
        <v>0</v>
      </c>
      <c r="U80" s="80">
        <v>0</v>
      </c>
      <c r="V80" s="80">
        <v>0</v>
      </c>
      <c r="W80" s="80">
        <v>0</v>
      </c>
      <c r="X80" s="80">
        <v>0</v>
      </c>
      <c r="Y80" s="80">
        <v>0</v>
      </c>
      <c r="Z80" s="80">
        <v>0</v>
      </c>
      <c r="AA80" s="80">
        <v>0</v>
      </c>
      <c r="AB80" s="80">
        <v>0</v>
      </c>
      <c r="AC80" s="80">
        <v>0</v>
      </c>
      <c r="AD80" s="80">
        <v>0</v>
      </c>
      <c r="AE80" s="80">
        <v>0</v>
      </c>
      <c r="AF80" s="80">
        <v>0</v>
      </c>
      <c r="AG80" s="80">
        <v>0</v>
      </c>
      <c r="AH80" s="81">
        <v>0</v>
      </c>
      <c r="AJ80" s="84"/>
    </row>
    <row r="81" spans="1:36" x14ac:dyDescent="0.25">
      <c r="A81" s="7"/>
      <c r="B81" s="82" t="s">
        <v>215</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1"/>
      <c r="AJ81" s="84"/>
    </row>
    <row r="82" spans="1:36" x14ac:dyDescent="0.25">
      <c r="A82" s="7" t="s">
        <v>17</v>
      </c>
      <c r="B82" s="10" t="s">
        <v>244</v>
      </c>
      <c r="C82" s="75">
        <v>0</v>
      </c>
      <c r="D82" s="75">
        <v>0</v>
      </c>
      <c r="E82" s="75">
        <v>0</v>
      </c>
      <c r="F82" s="75">
        <v>0</v>
      </c>
      <c r="G82" s="75">
        <v>0</v>
      </c>
      <c r="H82" s="75">
        <v>0</v>
      </c>
      <c r="I82" s="75">
        <v>0</v>
      </c>
      <c r="J82" s="75">
        <v>0</v>
      </c>
      <c r="K82" s="75">
        <v>0</v>
      </c>
      <c r="L82" s="75">
        <v>0</v>
      </c>
      <c r="M82" s="75">
        <v>0</v>
      </c>
      <c r="N82" s="75">
        <v>0</v>
      </c>
      <c r="O82" s="75">
        <v>0</v>
      </c>
      <c r="P82" s="75">
        <v>219864</v>
      </c>
      <c r="Q82" s="75">
        <v>-4</v>
      </c>
      <c r="R82" s="75">
        <v>0</v>
      </c>
      <c r="S82" s="75">
        <v>0</v>
      </c>
      <c r="T82" s="75">
        <v>0</v>
      </c>
      <c r="U82" s="75">
        <v>1571585</v>
      </c>
      <c r="V82" s="75">
        <v>0</v>
      </c>
      <c r="W82" s="75">
        <v>0</v>
      </c>
      <c r="X82" s="75">
        <v>0</v>
      </c>
      <c r="Y82" s="75">
        <v>0</v>
      </c>
      <c r="Z82" s="75">
        <v>0</v>
      </c>
      <c r="AA82" s="75">
        <v>0</v>
      </c>
      <c r="AB82" s="75">
        <v>0</v>
      </c>
      <c r="AC82" s="75">
        <v>0</v>
      </c>
      <c r="AD82" s="75">
        <v>0</v>
      </c>
      <c r="AE82" s="75">
        <v>0</v>
      </c>
      <c r="AF82" s="75">
        <v>0</v>
      </c>
      <c r="AG82" s="75">
        <v>0</v>
      </c>
      <c r="AH82" s="76">
        <v>0</v>
      </c>
      <c r="AJ82" s="84"/>
    </row>
    <row r="83" spans="1:36" x14ac:dyDescent="0.25">
      <c r="A83" s="7"/>
      <c r="B83" s="12" t="s">
        <v>245</v>
      </c>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6"/>
      <c r="AJ83" s="84"/>
    </row>
    <row r="84" spans="1:36" s="84" customFormat="1" x14ac:dyDescent="0.25">
      <c r="A84" s="7" t="s">
        <v>18</v>
      </c>
      <c r="B84" s="10" t="s">
        <v>246</v>
      </c>
      <c r="C84" s="75">
        <v>0</v>
      </c>
      <c r="D84" s="75">
        <v>308111</v>
      </c>
      <c r="E84" s="75">
        <v>180</v>
      </c>
      <c r="F84" s="75">
        <v>97659</v>
      </c>
      <c r="G84" s="75">
        <v>0</v>
      </c>
      <c r="H84" s="75">
        <v>0</v>
      </c>
      <c r="I84" s="75">
        <v>0</v>
      </c>
      <c r="J84" s="75">
        <v>447482</v>
      </c>
      <c r="K84" s="75">
        <v>3334</v>
      </c>
      <c r="L84" s="75">
        <v>1811</v>
      </c>
      <c r="M84" s="75">
        <v>25</v>
      </c>
      <c r="N84" s="75">
        <v>0</v>
      </c>
      <c r="O84" s="75">
        <v>0</v>
      </c>
      <c r="P84" s="75">
        <v>0</v>
      </c>
      <c r="Q84" s="75">
        <v>0</v>
      </c>
      <c r="R84" s="75">
        <v>0</v>
      </c>
      <c r="S84" s="75">
        <v>0</v>
      </c>
      <c r="T84" s="75">
        <v>1315</v>
      </c>
      <c r="U84" s="75">
        <v>121388</v>
      </c>
      <c r="V84" s="75">
        <v>1631</v>
      </c>
      <c r="W84" s="75">
        <v>0</v>
      </c>
      <c r="X84" s="75">
        <v>3346</v>
      </c>
      <c r="Y84" s="75">
        <v>2271</v>
      </c>
      <c r="Z84" s="75">
        <v>0</v>
      </c>
      <c r="AA84" s="75">
        <v>0</v>
      </c>
      <c r="AB84" s="75">
        <v>196633</v>
      </c>
      <c r="AC84" s="75">
        <v>0</v>
      </c>
      <c r="AD84" s="75">
        <v>15498</v>
      </c>
      <c r="AE84" s="75">
        <v>0</v>
      </c>
      <c r="AF84" s="75">
        <v>0</v>
      </c>
      <c r="AG84" s="75">
        <v>0</v>
      </c>
      <c r="AH84" s="76">
        <v>0</v>
      </c>
    </row>
    <row r="85" spans="1:36" s="84" customFormat="1" x14ac:dyDescent="0.25">
      <c r="A85" s="7"/>
      <c r="B85" s="12" t="s">
        <v>247</v>
      </c>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6"/>
    </row>
    <row r="86" spans="1:36" s="84" customFormat="1" x14ac:dyDescent="0.25">
      <c r="A86" s="7" t="s">
        <v>19</v>
      </c>
      <c r="B86" s="10" t="s">
        <v>248</v>
      </c>
      <c r="C86" s="75">
        <v>40000</v>
      </c>
      <c r="D86" s="75">
        <v>0</v>
      </c>
      <c r="E86" s="75">
        <v>0</v>
      </c>
      <c r="F86" s="75">
        <v>941832</v>
      </c>
      <c r="G86" s="75">
        <v>0</v>
      </c>
      <c r="H86" s="75">
        <v>137427</v>
      </c>
      <c r="I86" s="75">
        <v>0</v>
      </c>
      <c r="J86" s="75">
        <v>1067709</v>
      </c>
      <c r="K86" s="75">
        <v>0</v>
      </c>
      <c r="L86" s="75">
        <v>8481</v>
      </c>
      <c r="M86" s="75">
        <v>0</v>
      </c>
      <c r="N86" s="75">
        <v>0</v>
      </c>
      <c r="O86" s="75">
        <v>26775</v>
      </c>
      <c r="P86" s="75">
        <v>284680</v>
      </c>
      <c r="Q86" s="75">
        <v>8407</v>
      </c>
      <c r="R86" s="75">
        <v>1052</v>
      </c>
      <c r="S86" s="75">
        <v>292891</v>
      </c>
      <c r="T86" s="75">
        <v>217612</v>
      </c>
      <c r="U86" s="75">
        <v>295611</v>
      </c>
      <c r="V86" s="75">
        <v>0</v>
      </c>
      <c r="W86" s="75">
        <v>10986</v>
      </c>
      <c r="X86" s="75">
        <v>74</v>
      </c>
      <c r="Y86" s="75">
        <v>0</v>
      </c>
      <c r="Z86" s="75">
        <v>0</v>
      </c>
      <c r="AA86" s="75">
        <v>1433</v>
      </c>
      <c r="AB86" s="75">
        <v>178840</v>
      </c>
      <c r="AC86" s="75">
        <v>0</v>
      </c>
      <c r="AD86" s="75">
        <v>48966</v>
      </c>
      <c r="AE86" s="75">
        <v>0</v>
      </c>
      <c r="AF86" s="75">
        <v>0</v>
      </c>
      <c r="AG86" s="75">
        <v>0</v>
      </c>
      <c r="AH86" s="76">
        <v>2345</v>
      </c>
    </row>
    <row r="87" spans="1:36" s="84" customFormat="1" x14ac:dyDescent="0.25">
      <c r="A87" s="7"/>
      <c r="B87" s="12" t="s">
        <v>249</v>
      </c>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6"/>
    </row>
    <row r="88" spans="1:36" x14ac:dyDescent="0.25">
      <c r="A88" s="7"/>
      <c r="B88" s="79" t="s">
        <v>250</v>
      </c>
      <c r="C88" s="80">
        <v>40000</v>
      </c>
      <c r="D88" s="80">
        <v>0</v>
      </c>
      <c r="E88" s="80">
        <v>0</v>
      </c>
      <c r="F88" s="80">
        <v>1220245</v>
      </c>
      <c r="G88" s="80">
        <v>0</v>
      </c>
      <c r="H88" s="80">
        <v>159160</v>
      </c>
      <c r="I88" s="80">
        <v>0</v>
      </c>
      <c r="J88" s="80">
        <v>1242886</v>
      </c>
      <c r="K88" s="80">
        <v>0</v>
      </c>
      <c r="L88" s="80">
        <v>9169</v>
      </c>
      <c r="M88" s="80">
        <v>0</v>
      </c>
      <c r="N88" s="80">
        <v>0</v>
      </c>
      <c r="O88" s="80">
        <v>29934</v>
      </c>
      <c r="P88" s="80">
        <v>297562</v>
      </c>
      <c r="Q88" s="80">
        <v>8407</v>
      </c>
      <c r="R88" s="80">
        <v>1052</v>
      </c>
      <c r="S88" s="80">
        <v>332282</v>
      </c>
      <c r="T88" s="80">
        <v>247157</v>
      </c>
      <c r="U88" s="80">
        <v>362542</v>
      </c>
      <c r="V88" s="80">
        <v>0</v>
      </c>
      <c r="W88" s="80">
        <v>16909</v>
      </c>
      <c r="X88" s="80">
        <v>74</v>
      </c>
      <c r="Y88" s="80">
        <v>0</v>
      </c>
      <c r="Z88" s="80">
        <v>0</v>
      </c>
      <c r="AA88" s="80">
        <v>1433</v>
      </c>
      <c r="AB88" s="80">
        <v>260506</v>
      </c>
      <c r="AC88" s="80">
        <v>0</v>
      </c>
      <c r="AD88" s="80" t="s">
        <v>340</v>
      </c>
      <c r="AE88" s="80">
        <v>0</v>
      </c>
      <c r="AF88" s="80">
        <v>0</v>
      </c>
      <c r="AG88" s="80">
        <v>0</v>
      </c>
      <c r="AH88" s="81">
        <v>5515</v>
      </c>
      <c r="AJ88" s="84"/>
    </row>
    <row r="89" spans="1:36" x14ac:dyDescent="0.25">
      <c r="A89" s="7"/>
      <c r="B89" s="35" t="s">
        <v>251</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1"/>
      <c r="AJ89" s="84"/>
    </row>
    <row r="90" spans="1:36" x14ac:dyDescent="0.25">
      <c r="A90" s="7"/>
      <c r="B90" s="79" t="s">
        <v>252</v>
      </c>
      <c r="C90" s="80">
        <v>0</v>
      </c>
      <c r="D90" s="80">
        <v>0</v>
      </c>
      <c r="E90" s="80">
        <v>0</v>
      </c>
      <c r="F90" s="80">
        <v>-278413</v>
      </c>
      <c r="G90" s="80">
        <v>0</v>
      </c>
      <c r="H90" s="80">
        <v>-21733</v>
      </c>
      <c r="I90" s="80">
        <v>0</v>
      </c>
      <c r="J90" s="80">
        <v>-175177</v>
      </c>
      <c r="K90" s="80">
        <v>0</v>
      </c>
      <c r="L90" s="80">
        <v>-688</v>
      </c>
      <c r="M90" s="80">
        <v>0</v>
      </c>
      <c r="N90" s="80">
        <v>0</v>
      </c>
      <c r="O90" s="80">
        <v>-3159</v>
      </c>
      <c r="P90" s="80">
        <v>-12882</v>
      </c>
      <c r="Q90" s="80">
        <v>0</v>
      </c>
      <c r="R90" s="80">
        <v>0</v>
      </c>
      <c r="S90" s="80">
        <v>-39391</v>
      </c>
      <c r="T90" s="80">
        <v>-29545</v>
      </c>
      <c r="U90" s="80">
        <v>-66931</v>
      </c>
      <c r="V90" s="80">
        <v>0</v>
      </c>
      <c r="W90" s="80">
        <v>-5923</v>
      </c>
      <c r="X90" s="80">
        <v>0</v>
      </c>
      <c r="Y90" s="80">
        <v>0</v>
      </c>
      <c r="Z90" s="80">
        <v>0</v>
      </c>
      <c r="AA90" s="80">
        <v>0</v>
      </c>
      <c r="AB90" s="80">
        <v>-81666</v>
      </c>
      <c r="AC90" s="80">
        <v>0</v>
      </c>
      <c r="AD90" s="80" t="s">
        <v>340</v>
      </c>
      <c r="AE90" s="80">
        <v>0</v>
      </c>
      <c r="AF90" s="80">
        <v>0</v>
      </c>
      <c r="AG90" s="80">
        <v>0</v>
      </c>
      <c r="AH90" s="81">
        <v>-3170</v>
      </c>
      <c r="AJ90" s="84"/>
    </row>
    <row r="91" spans="1:36" x14ac:dyDescent="0.25">
      <c r="A91" s="7"/>
      <c r="B91" s="35" t="s">
        <v>215</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1"/>
      <c r="AJ91" s="84"/>
    </row>
    <row r="92" spans="1:36" s="84" customFormat="1" x14ac:dyDescent="0.25">
      <c r="A92" s="7" t="s">
        <v>20</v>
      </c>
      <c r="B92" s="10" t="s">
        <v>253</v>
      </c>
      <c r="C92" s="75">
        <v>0</v>
      </c>
      <c r="D92" s="75">
        <v>0</v>
      </c>
      <c r="E92" s="75">
        <v>0</v>
      </c>
      <c r="F92" s="75">
        <v>0</v>
      </c>
      <c r="G92" s="75">
        <v>0</v>
      </c>
      <c r="H92" s="75">
        <v>0</v>
      </c>
      <c r="I92" s="75">
        <v>0</v>
      </c>
      <c r="J92" s="75">
        <v>0</v>
      </c>
      <c r="K92" s="75">
        <v>0</v>
      </c>
      <c r="L92" s="75">
        <v>0</v>
      </c>
      <c r="M92" s="75">
        <v>0</v>
      </c>
      <c r="N92" s="75">
        <v>310</v>
      </c>
      <c r="O92" s="75">
        <v>0</v>
      </c>
      <c r="P92" s="75">
        <v>64082</v>
      </c>
      <c r="Q92" s="75">
        <v>0</v>
      </c>
      <c r="R92" s="75">
        <v>0</v>
      </c>
      <c r="S92" s="75">
        <v>0</v>
      </c>
      <c r="T92" s="75">
        <v>0</v>
      </c>
      <c r="U92" s="75">
        <v>3600</v>
      </c>
      <c r="V92" s="75">
        <v>0</v>
      </c>
      <c r="W92" s="75">
        <v>0</v>
      </c>
      <c r="X92" s="75">
        <v>0</v>
      </c>
      <c r="Y92" s="75">
        <v>0</v>
      </c>
      <c r="Z92" s="75">
        <v>0</v>
      </c>
      <c r="AA92" s="75">
        <v>0</v>
      </c>
      <c r="AB92" s="75">
        <v>0</v>
      </c>
      <c r="AC92" s="75">
        <v>0</v>
      </c>
      <c r="AD92" s="75">
        <v>0</v>
      </c>
      <c r="AE92" s="75">
        <v>0</v>
      </c>
      <c r="AF92" s="75">
        <v>0</v>
      </c>
      <c r="AG92" s="75">
        <v>0</v>
      </c>
      <c r="AH92" s="76">
        <v>0</v>
      </c>
    </row>
    <row r="93" spans="1:36" s="84" customFormat="1" x14ac:dyDescent="0.25">
      <c r="A93" s="7"/>
      <c r="B93" s="12" t="s">
        <v>254</v>
      </c>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6"/>
    </row>
    <row r="94" spans="1:36" x14ac:dyDescent="0.25">
      <c r="A94" s="7"/>
      <c r="B94" s="79" t="s">
        <v>255</v>
      </c>
      <c r="C94" s="80">
        <v>0</v>
      </c>
      <c r="D94" s="80">
        <v>0</v>
      </c>
      <c r="E94" s="80">
        <v>0</v>
      </c>
      <c r="F94" s="80">
        <v>0</v>
      </c>
      <c r="G94" s="80">
        <v>0</v>
      </c>
      <c r="H94" s="80">
        <v>0</v>
      </c>
      <c r="I94" s="80">
        <v>0</v>
      </c>
      <c r="J94" s="80">
        <v>0</v>
      </c>
      <c r="K94" s="80">
        <v>0</v>
      </c>
      <c r="L94" s="80">
        <v>0</v>
      </c>
      <c r="M94" s="80">
        <v>0</v>
      </c>
      <c r="N94" s="80">
        <v>413</v>
      </c>
      <c r="O94" s="80">
        <v>0</v>
      </c>
      <c r="P94" s="80">
        <v>70243</v>
      </c>
      <c r="Q94" s="80">
        <v>0</v>
      </c>
      <c r="R94" s="80">
        <v>0</v>
      </c>
      <c r="S94" s="80">
        <v>0</v>
      </c>
      <c r="T94" s="80">
        <v>0</v>
      </c>
      <c r="U94" s="80">
        <v>3600</v>
      </c>
      <c r="V94" s="80">
        <v>0</v>
      </c>
      <c r="W94" s="80">
        <v>0</v>
      </c>
      <c r="X94" s="80">
        <v>0</v>
      </c>
      <c r="Y94" s="80">
        <v>0</v>
      </c>
      <c r="Z94" s="80">
        <v>0</v>
      </c>
      <c r="AA94" s="80">
        <v>0</v>
      </c>
      <c r="AB94" s="80">
        <v>0</v>
      </c>
      <c r="AC94" s="80">
        <v>0</v>
      </c>
      <c r="AD94" s="80">
        <v>0</v>
      </c>
      <c r="AE94" s="80">
        <v>0</v>
      </c>
      <c r="AF94" s="80">
        <v>0</v>
      </c>
      <c r="AG94" s="80">
        <v>0</v>
      </c>
      <c r="AH94" s="81">
        <v>0</v>
      </c>
      <c r="AJ94" s="84"/>
    </row>
    <row r="95" spans="1:36" x14ac:dyDescent="0.25">
      <c r="A95" s="7"/>
      <c r="B95" s="35" t="s">
        <v>251</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1"/>
      <c r="AJ95" s="84"/>
    </row>
    <row r="96" spans="1:36" x14ac:dyDescent="0.25">
      <c r="A96" s="7"/>
      <c r="B96" s="79" t="s">
        <v>256</v>
      </c>
      <c r="C96" s="80">
        <v>0</v>
      </c>
      <c r="D96" s="80">
        <v>0</v>
      </c>
      <c r="E96" s="80">
        <v>0</v>
      </c>
      <c r="F96" s="80">
        <v>0</v>
      </c>
      <c r="G96" s="80">
        <v>0</v>
      </c>
      <c r="H96" s="80">
        <v>0</v>
      </c>
      <c r="I96" s="80">
        <v>0</v>
      </c>
      <c r="J96" s="80">
        <v>0</v>
      </c>
      <c r="K96" s="80">
        <v>0</v>
      </c>
      <c r="L96" s="80">
        <v>0</v>
      </c>
      <c r="M96" s="80">
        <v>0</v>
      </c>
      <c r="N96" s="80">
        <v>-103</v>
      </c>
      <c r="O96" s="80">
        <v>0</v>
      </c>
      <c r="P96" s="80">
        <v>-6161</v>
      </c>
      <c r="Q96" s="80">
        <v>0</v>
      </c>
      <c r="R96" s="80">
        <v>0</v>
      </c>
      <c r="S96" s="80">
        <v>0</v>
      </c>
      <c r="T96" s="80">
        <v>0</v>
      </c>
      <c r="U96" s="80">
        <v>0</v>
      </c>
      <c r="V96" s="80">
        <v>0</v>
      </c>
      <c r="W96" s="80">
        <v>0</v>
      </c>
      <c r="X96" s="80">
        <v>0</v>
      </c>
      <c r="Y96" s="80">
        <v>0</v>
      </c>
      <c r="Z96" s="80">
        <v>0</v>
      </c>
      <c r="AA96" s="80">
        <v>0</v>
      </c>
      <c r="AB96" s="80">
        <v>0</v>
      </c>
      <c r="AC96" s="80">
        <v>0</v>
      </c>
      <c r="AD96" s="80">
        <v>0</v>
      </c>
      <c r="AE96" s="80">
        <v>0</v>
      </c>
      <c r="AF96" s="80">
        <v>0</v>
      </c>
      <c r="AG96" s="80">
        <v>0</v>
      </c>
      <c r="AH96" s="81">
        <v>0</v>
      </c>
      <c r="AJ96" s="84"/>
    </row>
    <row r="97" spans="1:36" x14ac:dyDescent="0.25">
      <c r="A97" s="7"/>
      <c r="B97" s="35" t="s">
        <v>257</v>
      </c>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1"/>
      <c r="AJ97" s="84"/>
    </row>
    <row r="98" spans="1:36" s="84" customFormat="1" x14ac:dyDescent="0.25">
      <c r="A98" s="7" t="s">
        <v>21</v>
      </c>
      <c r="B98" s="10" t="s">
        <v>258</v>
      </c>
      <c r="C98" s="75">
        <v>2857</v>
      </c>
      <c r="D98" s="75">
        <v>84002</v>
      </c>
      <c r="E98" s="75">
        <v>1617</v>
      </c>
      <c r="F98" s="75">
        <v>316686</v>
      </c>
      <c r="G98" s="75">
        <v>3194</v>
      </c>
      <c r="H98" s="75">
        <v>9</v>
      </c>
      <c r="I98" s="75">
        <v>16828</v>
      </c>
      <c r="J98" s="75">
        <v>357388</v>
      </c>
      <c r="K98" s="75">
        <v>15873</v>
      </c>
      <c r="L98" s="75">
        <v>6162</v>
      </c>
      <c r="M98" s="75">
        <v>1801</v>
      </c>
      <c r="N98" s="75">
        <v>4598</v>
      </c>
      <c r="O98" s="75">
        <v>2705</v>
      </c>
      <c r="P98" s="75">
        <v>43786</v>
      </c>
      <c r="Q98" s="75">
        <v>12333</v>
      </c>
      <c r="R98" s="75">
        <v>8858</v>
      </c>
      <c r="S98" s="75">
        <v>261095</v>
      </c>
      <c r="T98" s="75">
        <v>62353</v>
      </c>
      <c r="U98" s="75">
        <v>470435</v>
      </c>
      <c r="V98" s="75">
        <v>11834</v>
      </c>
      <c r="W98" s="75">
        <v>0</v>
      </c>
      <c r="X98" s="75">
        <v>45597</v>
      </c>
      <c r="Y98" s="75">
        <v>5697</v>
      </c>
      <c r="Z98" s="75">
        <v>90662</v>
      </c>
      <c r="AA98" s="75">
        <v>7481</v>
      </c>
      <c r="AB98" s="75">
        <v>317596</v>
      </c>
      <c r="AC98" s="75">
        <v>1091</v>
      </c>
      <c r="AD98" s="75">
        <v>63600</v>
      </c>
      <c r="AE98" s="75">
        <v>1676</v>
      </c>
      <c r="AF98" s="75">
        <v>7292</v>
      </c>
      <c r="AG98" s="75">
        <v>44</v>
      </c>
      <c r="AH98" s="76">
        <v>701</v>
      </c>
    </row>
    <row r="99" spans="1:36" s="84" customFormat="1" x14ac:dyDescent="0.25">
      <c r="A99" s="7"/>
      <c r="B99" s="12" t="s">
        <v>259</v>
      </c>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6"/>
    </row>
    <row r="100" spans="1:36" x14ac:dyDescent="0.25">
      <c r="A100" s="7"/>
      <c r="B100" s="79" t="s">
        <v>260</v>
      </c>
      <c r="C100" s="85">
        <v>4928</v>
      </c>
      <c r="D100" s="85">
        <v>497735</v>
      </c>
      <c r="E100" s="85">
        <v>24829</v>
      </c>
      <c r="F100" s="85">
        <v>1115867</v>
      </c>
      <c r="G100" s="85">
        <v>3789</v>
      </c>
      <c r="H100" s="85">
        <v>4651</v>
      </c>
      <c r="I100" s="85">
        <v>25647</v>
      </c>
      <c r="J100" s="85">
        <v>1090819</v>
      </c>
      <c r="K100" s="85">
        <v>28859</v>
      </c>
      <c r="L100" s="85">
        <v>9523</v>
      </c>
      <c r="M100" s="85">
        <v>4767</v>
      </c>
      <c r="N100" s="85">
        <v>6924</v>
      </c>
      <c r="O100" s="85">
        <v>5715</v>
      </c>
      <c r="P100" s="85">
        <v>115469</v>
      </c>
      <c r="Q100" s="85">
        <v>16333</v>
      </c>
      <c r="R100" s="85">
        <v>16450</v>
      </c>
      <c r="S100" s="85">
        <v>456598</v>
      </c>
      <c r="T100" s="85">
        <v>224470</v>
      </c>
      <c r="U100" s="85">
        <v>1222892</v>
      </c>
      <c r="V100" s="85">
        <v>22679</v>
      </c>
      <c r="W100" s="85">
        <v>776</v>
      </c>
      <c r="X100" s="85">
        <v>121607</v>
      </c>
      <c r="Y100" s="85">
        <v>9859</v>
      </c>
      <c r="Z100" s="85">
        <v>181809</v>
      </c>
      <c r="AA100" s="85">
        <v>11459</v>
      </c>
      <c r="AB100" s="85">
        <v>800847</v>
      </c>
      <c r="AC100" s="85">
        <v>2936</v>
      </c>
      <c r="AD100" s="85">
        <v>142113</v>
      </c>
      <c r="AE100" s="85">
        <v>4876</v>
      </c>
      <c r="AF100" s="85">
        <v>9647</v>
      </c>
      <c r="AG100" s="85">
        <v>425</v>
      </c>
      <c r="AH100" s="86">
        <v>3027</v>
      </c>
      <c r="AJ100" s="84"/>
    </row>
    <row r="101" spans="1:36" x14ac:dyDescent="0.25">
      <c r="A101" s="7"/>
      <c r="B101" s="35" t="s">
        <v>251</v>
      </c>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6"/>
      <c r="AJ101" s="84"/>
    </row>
    <row r="102" spans="1:36" x14ac:dyDescent="0.25">
      <c r="A102" s="7"/>
      <c r="B102" s="79" t="s">
        <v>261</v>
      </c>
      <c r="C102" s="85">
        <v>-2071</v>
      </c>
      <c r="D102" s="85">
        <v>-413733</v>
      </c>
      <c r="E102" s="85">
        <v>-23212</v>
      </c>
      <c r="F102" s="85">
        <v>-799181</v>
      </c>
      <c r="G102" s="85">
        <v>-595</v>
      </c>
      <c r="H102" s="85">
        <v>-4642</v>
      </c>
      <c r="I102" s="85">
        <v>-8819</v>
      </c>
      <c r="J102" s="85">
        <v>-733431</v>
      </c>
      <c r="K102" s="85">
        <v>-12986</v>
      </c>
      <c r="L102" s="85">
        <v>-3361</v>
      </c>
      <c r="M102" s="85">
        <v>-2966</v>
      </c>
      <c r="N102" s="85">
        <v>-2326</v>
      </c>
      <c r="O102" s="85">
        <v>-3010</v>
      </c>
      <c r="P102" s="85">
        <v>-71683</v>
      </c>
      <c r="Q102" s="85">
        <v>-4000</v>
      </c>
      <c r="R102" s="85">
        <v>-7592</v>
      </c>
      <c r="S102" s="85">
        <v>-195503</v>
      </c>
      <c r="T102" s="85">
        <v>-162117</v>
      </c>
      <c r="U102" s="85">
        <v>-752457</v>
      </c>
      <c r="V102" s="85">
        <v>-10845</v>
      </c>
      <c r="W102" s="85">
        <v>-776</v>
      </c>
      <c r="X102" s="85">
        <v>-76010</v>
      </c>
      <c r="Y102" s="85">
        <v>-4162</v>
      </c>
      <c r="Z102" s="85">
        <v>-91147</v>
      </c>
      <c r="AA102" s="85">
        <v>-3978</v>
      </c>
      <c r="AB102" s="85">
        <v>-483251</v>
      </c>
      <c r="AC102" s="85">
        <v>-1845</v>
      </c>
      <c r="AD102" s="85">
        <v>-78513</v>
      </c>
      <c r="AE102" s="85">
        <v>-3200</v>
      </c>
      <c r="AF102" s="85">
        <v>-2355</v>
      </c>
      <c r="AG102" s="85">
        <v>-381</v>
      </c>
      <c r="AH102" s="86">
        <v>-2326</v>
      </c>
      <c r="AJ102" s="84"/>
    </row>
    <row r="103" spans="1:36" x14ac:dyDescent="0.25">
      <c r="A103" s="7"/>
      <c r="B103" s="35" t="s">
        <v>257</v>
      </c>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6"/>
      <c r="AJ103" s="84"/>
    </row>
    <row r="104" spans="1:36" s="84" customFormat="1" x14ac:dyDescent="0.25">
      <c r="A104" s="7" t="s">
        <v>22</v>
      </c>
      <c r="B104" s="10" t="s">
        <v>262</v>
      </c>
      <c r="C104" s="75">
        <v>434</v>
      </c>
      <c r="D104" s="75">
        <v>9037</v>
      </c>
      <c r="E104" s="75">
        <v>56</v>
      </c>
      <c r="F104" s="75">
        <v>10541</v>
      </c>
      <c r="G104" s="75">
        <v>594</v>
      </c>
      <c r="H104" s="75">
        <v>0</v>
      </c>
      <c r="I104" s="75">
        <v>355</v>
      </c>
      <c r="J104" s="75">
        <v>111919</v>
      </c>
      <c r="K104" s="75">
        <v>9889</v>
      </c>
      <c r="L104" s="75">
        <v>1307</v>
      </c>
      <c r="M104" s="75">
        <v>8</v>
      </c>
      <c r="N104" s="75">
        <v>66</v>
      </c>
      <c r="O104" s="75">
        <v>722</v>
      </c>
      <c r="P104" s="75">
        <v>11501</v>
      </c>
      <c r="Q104" s="75">
        <v>3212</v>
      </c>
      <c r="R104" s="75">
        <v>145</v>
      </c>
      <c r="S104" s="75">
        <v>460</v>
      </c>
      <c r="T104" s="75">
        <v>108329</v>
      </c>
      <c r="U104" s="75">
        <v>113474</v>
      </c>
      <c r="V104" s="75">
        <v>1997</v>
      </c>
      <c r="W104" s="75">
        <v>0</v>
      </c>
      <c r="X104" s="75">
        <v>8445</v>
      </c>
      <c r="Y104" s="75">
        <v>413</v>
      </c>
      <c r="Z104" s="75">
        <v>861</v>
      </c>
      <c r="AA104" s="75">
        <v>2785</v>
      </c>
      <c r="AB104" s="75">
        <v>81531</v>
      </c>
      <c r="AC104" s="75">
        <v>57</v>
      </c>
      <c r="AD104" s="75">
        <v>100794</v>
      </c>
      <c r="AE104" s="75">
        <v>10</v>
      </c>
      <c r="AF104" s="75">
        <v>204</v>
      </c>
      <c r="AG104" s="75">
        <v>0</v>
      </c>
      <c r="AH104" s="76">
        <v>5987</v>
      </c>
    </row>
    <row r="105" spans="1:36" s="84" customFormat="1" x14ac:dyDescent="0.25">
      <c r="A105" s="7"/>
      <c r="B105" s="12" t="s">
        <v>43</v>
      </c>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6"/>
    </row>
    <row r="106" spans="1:36" x14ac:dyDescent="0.25">
      <c r="A106" s="7"/>
      <c r="B106" s="79" t="s">
        <v>263</v>
      </c>
      <c r="C106" s="85">
        <v>2066</v>
      </c>
      <c r="D106" s="85">
        <v>86802</v>
      </c>
      <c r="E106" s="85">
        <v>3231</v>
      </c>
      <c r="F106" s="85">
        <v>19478</v>
      </c>
      <c r="G106" s="85">
        <v>866</v>
      </c>
      <c r="H106" s="85">
        <v>0</v>
      </c>
      <c r="I106" s="85">
        <v>7448</v>
      </c>
      <c r="J106" s="85">
        <v>632461</v>
      </c>
      <c r="K106" s="85">
        <v>20795</v>
      </c>
      <c r="L106" s="85">
        <v>5135</v>
      </c>
      <c r="M106" s="85">
        <v>11103</v>
      </c>
      <c r="N106" s="85">
        <v>84</v>
      </c>
      <c r="O106" s="85">
        <v>1832</v>
      </c>
      <c r="P106" s="85">
        <v>42954</v>
      </c>
      <c r="Q106" s="85">
        <v>7741</v>
      </c>
      <c r="R106" s="85">
        <v>5570</v>
      </c>
      <c r="S106" s="85">
        <v>14906</v>
      </c>
      <c r="T106" s="85">
        <v>140201</v>
      </c>
      <c r="U106" s="85">
        <v>589967</v>
      </c>
      <c r="V106" s="85">
        <v>6384</v>
      </c>
      <c r="W106" s="85">
        <v>206</v>
      </c>
      <c r="X106" s="85">
        <v>12103</v>
      </c>
      <c r="Y106" s="85">
        <v>2015</v>
      </c>
      <c r="Z106" s="85">
        <v>21239</v>
      </c>
      <c r="AA106" s="85">
        <v>6804</v>
      </c>
      <c r="AB106" s="85">
        <v>343382</v>
      </c>
      <c r="AC106" s="85">
        <v>236</v>
      </c>
      <c r="AD106" s="85">
        <v>139729</v>
      </c>
      <c r="AE106" s="85">
        <v>1050</v>
      </c>
      <c r="AF106" s="85">
        <v>698</v>
      </c>
      <c r="AG106" s="85">
        <v>2063</v>
      </c>
      <c r="AH106" s="86">
        <v>6000</v>
      </c>
      <c r="AJ106" s="84"/>
    </row>
    <row r="107" spans="1:36" x14ac:dyDescent="0.25">
      <c r="A107" s="7"/>
      <c r="B107" s="35" t="s">
        <v>251</v>
      </c>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6"/>
      <c r="AJ107" s="84"/>
    </row>
    <row r="108" spans="1:36" x14ac:dyDescent="0.25">
      <c r="A108" s="7"/>
      <c r="B108" s="79" t="s">
        <v>264</v>
      </c>
      <c r="C108" s="85">
        <v>-1632</v>
      </c>
      <c r="D108" s="85">
        <v>-77765</v>
      </c>
      <c r="E108" s="85">
        <v>-3175</v>
      </c>
      <c r="F108" s="85">
        <v>-8937</v>
      </c>
      <c r="G108" s="85">
        <v>-272</v>
      </c>
      <c r="H108" s="85">
        <v>0</v>
      </c>
      <c r="I108" s="85">
        <v>-7093</v>
      </c>
      <c r="J108" s="85">
        <v>-520542</v>
      </c>
      <c r="K108" s="85">
        <v>-10906</v>
      </c>
      <c r="L108" s="85">
        <v>-3828</v>
      </c>
      <c r="M108" s="85">
        <v>-11095</v>
      </c>
      <c r="N108" s="85">
        <v>-18</v>
      </c>
      <c r="O108" s="85">
        <v>-1110</v>
      </c>
      <c r="P108" s="85">
        <v>-31453</v>
      </c>
      <c r="Q108" s="85">
        <v>-4529</v>
      </c>
      <c r="R108" s="85">
        <v>-5425</v>
      </c>
      <c r="S108" s="85">
        <v>-14446</v>
      </c>
      <c r="T108" s="85">
        <v>-31872</v>
      </c>
      <c r="U108" s="85">
        <v>-476493</v>
      </c>
      <c r="V108" s="85">
        <v>-4387</v>
      </c>
      <c r="W108" s="85">
        <v>-206</v>
      </c>
      <c r="X108" s="85">
        <v>-3658</v>
      </c>
      <c r="Y108" s="85">
        <v>-1602</v>
      </c>
      <c r="Z108" s="85">
        <v>-20378</v>
      </c>
      <c r="AA108" s="85">
        <v>-4019</v>
      </c>
      <c r="AB108" s="85">
        <v>-261851</v>
      </c>
      <c r="AC108" s="85">
        <v>-179</v>
      </c>
      <c r="AD108" s="85">
        <v>-38935</v>
      </c>
      <c r="AE108" s="85">
        <v>-1040</v>
      </c>
      <c r="AF108" s="85">
        <v>-494</v>
      </c>
      <c r="AG108" s="85">
        <v>-2063</v>
      </c>
      <c r="AH108" s="86">
        <v>-13</v>
      </c>
      <c r="AJ108" s="84"/>
    </row>
    <row r="109" spans="1:36" x14ac:dyDescent="0.25">
      <c r="A109" s="7"/>
      <c r="B109" s="35" t="s">
        <v>257</v>
      </c>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6"/>
      <c r="AJ109" s="84"/>
    </row>
    <row r="110" spans="1:36" s="84" customFormat="1" x14ac:dyDescent="0.25">
      <c r="A110" s="7" t="s">
        <v>23</v>
      </c>
      <c r="B110" s="10" t="s">
        <v>265</v>
      </c>
      <c r="C110" s="75">
        <v>0</v>
      </c>
      <c r="D110" s="75">
        <v>501401</v>
      </c>
      <c r="E110" s="75">
        <v>2690</v>
      </c>
      <c r="F110" s="75">
        <v>4010474</v>
      </c>
      <c r="G110" s="75">
        <v>1257</v>
      </c>
      <c r="H110" s="75">
        <v>175</v>
      </c>
      <c r="I110" s="75">
        <v>5295</v>
      </c>
      <c r="J110" s="75">
        <v>1950504</v>
      </c>
      <c r="K110" s="75">
        <v>4481</v>
      </c>
      <c r="L110" s="75">
        <v>0</v>
      </c>
      <c r="M110" s="75">
        <v>0</v>
      </c>
      <c r="N110" s="75">
        <v>188075</v>
      </c>
      <c r="O110" s="75">
        <v>250</v>
      </c>
      <c r="P110" s="75">
        <v>88447</v>
      </c>
      <c r="Q110" s="75">
        <v>34397</v>
      </c>
      <c r="R110" s="75">
        <v>7253</v>
      </c>
      <c r="S110" s="75">
        <v>85329</v>
      </c>
      <c r="T110" s="75">
        <v>384547</v>
      </c>
      <c r="U110" s="75">
        <v>3958887</v>
      </c>
      <c r="V110" s="75">
        <v>53364</v>
      </c>
      <c r="W110" s="75">
        <v>0</v>
      </c>
      <c r="X110" s="75">
        <v>21253</v>
      </c>
      <c r="Y110" s="75">
        <v>449432</v>
      </c>
      <c r="Z110" s="75">
        <v>22579</v>
      </c>
      <c r="AA110" s="75">
        <v>0</v>
      </c>
      <c r="AB110" s="75">
        <v>606538</v>
      </c>
      <c r="AC110" s="75">
        <v>0</v>
      </c>
      <c r="AD110" s="75">
        <v>1004543</v>
      </c>
      <c r="AE110" s="75">
        <v>6404</v>
      </c>
      <c r="AF110" s="75">
        <v>0</v>
      </c>
      <c r="AG110" s="75">
        <v>0</v>
      </c>
      <c r="AH110" s="76">
        <v>160</v>
      </c>
    </row>
    <row r="111" spans="1:36" s="84" customFormat="1" x14ac:dyDescent="0.25">
      <c r="A111" s="7"/>
      <c r="B111" s="12" t="s">
        <v>266</v>
      </c>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6"/>
    </row>
    <row r="112" spans="1:36" x14ac:dyDescent="0.25">
      <c r="A112" s="7"/>
      <c r="B112" s="79" t="s">
        <v>267</v>
      </c>
      <c r="C112" s="85">
        <v>0</v>
      </c>
      <c r="D112" s="85">
        <v>501401</v>
      </c>
      <c r="E112" s="85">
        <v>2690</v>
      </c>
      <c r="F112" s="85">
        <v>5842271</v>
      </c>
      <c r="G112" s="85">
        <v>1286</v>
      </c>
      <c r="H112" s="85">
        <v>175</v>
      </c>
      <c r="I112" s="85">
        <v>5712</v>
      </c>
      <c r="J112" s="85">
        <v>2371141</v>
      </c>
      <c r="K112" s="85">
        <v>13938</v>
      </c>
      <c r="L112" s="85">
        <v>0</v>
      </c>
      <c r="M112" s="85">
        <v>0</v>
      </c>
      <c r="N112" s="85">
        <v>188075</v>
      </c>
      <c r="O112" s="85">
        <v>250</v>
      </c>
      <c r="P112" s="85">
        <v>88447</v>
      </c>
      <c r="Q112" s="85">
        <v>34397</v>
      </c>
      <c r="R112" s="85">
        <v>7253</v>
      </c>
      <c r="S112" s="85">
        <v>89094</v>
      </c>
      <c r="T112" s="85">
        <v>384547</v>
      </c>
      <c r="U112" s="85">
        <v>4198635</v>
      </c>
      <c r="V112" s="85">
        <v>53364</v>
      </c>
      <c r="W112" s="85">
        <v>0</v>
      </c>
      <c r="X112" s="85">
        <v>29783</v>
      </c>
      <c r="Y112" s="85">
        <v>593805</v>
      </c>
      <c r="Z112" s="85">
        <v>22579</v>
      </c>
      <c r="AA112" s="85">
        <v>0</v>
      </c>
      <c r="AB112" s="85">
        <v>606538</v>
      </c>
      <c r="AC112" s="85">
        <v>0</v>
      </c>
      <c r="AD112" s="85" t="s">
        <v>340</v>
      </c>
      <c r="AE112" s="85">
        <v>6404</v>
      </c>
      <c r="AF112" s="85">
        <v>0</v>
      </c>
      <c r="AG112" s="85">
        <v>0</v>
      </c>
      <c r="AH112" s="86">
        <v>160</v>
      </c>
      <c r="AJ112" s="84"/>
    </row>
    <row r="113" spans="1:45" x14ac:dyDescent="0.25">
      <c r="A113" s="7"/>
      <c r="B113" s="35" t="s">
        <v>251</v>
      </c>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6"/>
      <c r="AJ113" s="84"/>
    </row>
    <row r="114" spans="1:45" x14ac:dyDescent="0.25">
      <c r="A114" s="7"/>
      <c r="B114" s="79" t="s">
        <v>268</v>
      </c>
      <c r="C114" s="85">
        <v>0</v>
      </c>
      <c r="D114" s="85">
        <v>0</v>
      </c>
      <c r="E114" s="85">
        <v>0</v>
      </c>
      <c r="F114" s="85">
        <v>-1831797</v>
      </c>
      <c r="G114" s="85">
        <v>-29</v>
      </c>
      <c r="H114" s="85">
        <v>0</v>
      </c>
      <c r="I114" s="85">
        <v>-417</v>
      </c>
      <c r="J114" s="85">
        <v>-420637</v>
      </c>
      <c r="K114" s="85">
        <v>-9457</v>
      </c>
      <c r="L114" s="85">
        <v>0</v>
      </c>
      <c r="M114" s="85">
        <v>0</v>
      </c>
      <c r="N114" s="85">
        <v>0</v>
      </c>
      <c r="O114" s="85">
        <v>0</v>
      </c>
      <c r="P114" s="85">
        <v>0</v>
      </c>
      <c r="Q114" s="85">
        <v>0</v>
      </c>
      <c r="R114" s="85">
        <v>0</v>
      </c>
      <c r="S114" s="85">
        <v>-3765</v>
      </c>
      <c r="T114" s="85">
        <v>0</v>
      </c>
      <c r="U114" s="85">
        <v>-239748</v>
      </c>
      <c r="V114" s="85">
        <v>0</v>
      </c>
      <c r="W114" s="85">
        <v>0</v>
      </c>
      <c r="X114" s="85">
        <v>-8530</v>
      </c>
      <c r="Y114" s="85">
        <v>-144373</v>
      </c>
      <c r="Z114" s="85">
        <v>0</v>
      </c>
      <c r="AA114" s="85">
        <v>0</v>
      </c>
      <c r="AB114" s="85">
        <v>0</v>
      </c>
      <c r="AC114" s="85">
        <v>0</v>
      </c>
      <c r="AD114" s="85" t="s">
        <v>340</v>
      </c>
      <c r="AE114" s="85">
        <v>0</v>
      </c>
      <c r="AF114" s="85">
        <v>0</v>
      </c>
      <c r="AG114" s="85">
        <v>0</v>
      </c>
      <c r="AH114" s="86">
        <v>0</v>
      </c>
      <c r="AJ114" s="84"/>
    </row>
    <row r="115" spans="1:45" x14ac:dyDescent="0.25">
      <c r="A115" s="7"/>
      <c r="B115" s="35" t="s">
        <v>215</v>
      </c>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6"/>
      <c r="AJ115" s="84"/>
    </row>
    <row r="116" spans="1:45" s="84" customFormat="1" x14ac:dyDescent="0.25">
      <c r="A116" s="7" t="s">
        <v>24</v>
      </c>
      <c r="B116" s="10" t="s">
        <v>269</v>
      </c>
      <c r="C116" s="75">
        <v>0</v>
      </c>
      <c r="D116" s="75">
        <v>8126</v>
      </c>
      <c r="E116" s="75">
        <v>201</v>
      </c>
      <c r="F116" s="75">
        <v>9604</v>
      </c>
      <c r="G116" s="75">
        <v>23</v>
      </c>
      <c r="H116" s="75">
        <v>20602</v>
      </c>
      <c r="I116" s="75">
        <v>0</v>
      </c>
      <c r="J116" s="75">
        <v>571</v>
      </c>
      <c r="K116" s="75">
        <v>32</v>
      </c>
      <c r="L116" s="75">
        <v>0</v>
      </c>
      <c r="M116" s="75">
        <v>221</v>
      </c>
      <c r="N116" s="75">
        <v>106</v>
      </c>
      <c r="O116" s="75">
        <v>394</v>
      </c>
      <c r="P116" s="75">
        <v>972</v>
      </c>
      <c r="Q116" s="75">
        <v>1261</v>
      </c>
      <c r="R116" s="75">
        <v>47</v>
      </c>
      <c r="S116" s="75">
        <v>4242</v>
      </c>
      <c r="T116" s="75">
        <v>10</v>
      </c>
      <c r="U116" s="75">
        <v>47153</v>
      </c>
      <c r="V116" s="75">
        <v>13901</v>
      </c>
      <c r="W116" s="75">
        <v>2</v>
      </c>
      <c r="X116" s="75">
        <v>233</v>
      </c>
      <c r="Y116" s="75">
        <v>54</v>
      </c>
      <c r="Z116" s="75">
        <v>0</v>
      </c>
      <c r="AA116" s="75">
        <v>11</v>
      </c>
      <c r="AB116" s="75">
        <v>19907</v>
      </c>
      <c r="AC116" s="75">
        <v>0</v>
      </c>
      <c r="AD116" s="75">
        <v>15766</v>
      </c>
      <c r="AE116" s="75">
        <v>1135</v>
      </c>
      <c r="AF116" s="75">
        <v>0</v>
      </c>
      <c r="AG116" s="75">
        <v>36</v>
      </c>
      <c r="AH116" s="76">
        <v>0</v>
      </c>
    </row>
    <row r="117" spans="1:45" s="84" customFormat="1" x14ac:dyDescent="0.25">
      <c r="A117" s="7"/>
      <c r="B117" s="12" t="s">
        <v>270</v>
      </c>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6"/>
    </row>
    <row r="118" spans="1:45" s="84" customFormat="1" x14ac:dyDescent="0.25">
      <c r="A118" s="7" t="s">
        <v>25</v>
      </c>
      <c r="B118" s="10" t="s">
        <v>271</v>
      </c>
      <c r="C118" s="75">
        <v>1372</v>
      </c>
      <c r="D118" s="75">
        <v>728512</v>
      </c>
      <c r="E118" s="75">
        <v>936</v>
      </c>
      <c r="F118" s="75">
        <v>1674301</v>
      </c>
      <c r="G118" s="75">
        <v>3921</v>
      </c>
      <c r="H118" s="75">
        <v>86979</v>
      </c>
      <c r="I118" s="75">
        <v>21303</v>
      </c>
      <c r="J118" s="75">
        <v>757740</v>
      </c>
      <c r="K118" s="75">
        <v>33395</v>
      </c>
      <c r="L118" s="75">
        <v>3920</v>
      </c>
      <c r="M118" s="75">
        <v>189</v>
      </c>
      <c r="N118" s="75">
        <v>15633</v>
      </c>
      <c r="O118" s="75">
        <v>9408</v>
      </c>
      <c r="P118" s="75">
        <v>95781</v>
      </c>
      <c r="Q118" s="75">
        <v>9396</v>
      </c>
      <c r="R118" s="75">
        <v>3208</v>
      </c>
      <c r="S118" s="75">
        <v>120274</v>
      </c>
      <c r="T118" s="75">
        <v>45365</v>
      </c>
      <c r="U118" s="75">
        <v>1260941</v>
      </c>
      <c r="V118" s="75">
        <v>45260</v>
      </c>
      <c r="W118" s="75">
        <v>3865</v>
      </c>
      <c r="X118" s="75">
        <v>49652</v>
      </c>
      <c r="Y118" s="75">
        <v>3116</v>
      </c>
      <c r="Z118" s="75">
        <v>111518</v>
      </c>
      <c r="AA118" s="75">
        <v>5170</v>
      </c>
      <c r="AB118" s="75">
        <v>710379</v>
      </c>
      <c r="AC118" s="75">
        <v>298</v>
      </c>
      <c r="AD118" s="75">
        <v>78778</v>
      </c>
      <c r="AE118" s="75">
        <v>1906</v>
      </c>
      <c r="AF118" s="75">
        <v>144</v>
      </c>
      <c r="AG118" s="75">
        <v>0</v>
      </c>
      <c r="AH118" s="76">
        <v>3758</v>
      </c>
    </row>
    <row r="119" spans="1:45" s="84" customFormat="1" x14ac:dyDescent="0.25">
      <c r="A119" s="7"/>
      <c r="B119" s="12" t="s">
        <v>272</v>
      </c>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6"/>
    </row>
    <row r="120" spans="1:45" s="84" customFormat="1" x14ac:dyDescent="0.25">
      <c r="A120" s="7" t="s">
        <v>26</v>
      </c>
      <c r="B120" s="10" t="s">
        <v>273</v>
      </c>
      <c r="C120" s="75">
        <v>3636</v>
      </c>
      <c r="D120" s="75">
        <v>830589</v>
      </c>
      <c r="E120" s="75">
        <v>24087</v>
      </c>
      <c r="F120" s="75">
        <v>3062870</v>
      </c>
      <c r="G120" s="75">
        <v>6195</v>
      </c>
      <c r="H120" s="75">
        <v>16718</v>
      </c>
      <c r="I120" s="75">
        <v>17619</v>
      </c>
      <c r="J120" s="75">
        <v>3293291</v>
      </c>
      <c r="K120" s="75">
        <v>1024568</v>
      </c>
      <c r="L120" s="75">
        <v>5501</v>
      </c>
      <c r="M120" s="75">
        <v>3036</v>
      </c>
      <c r="N120" s="75">
        <v>44827</v>
      </c>
      <c r="O120" s="75">
        <v>23409</v>
      </c>
      <c r="P120" s="75">
        <v>751997</v>
      </c>
      <c r="Q120" s="75">
        <v>19289</v>
      </c>
      <c r="R120" s="75">
        <v>18709</v>
      </c>
      <c r="S120" s="75">
        <v>185479</v>
      </c>
      <c r="T120" s="75">
        <v>314501</v>
      </c>
      <c r="U120" s="75">
        <v>2931147</v>
      </c>
      <c r="V120" s="75">
        <v>68726</v>
      </c>
      <c r="W120" s="75">
        <v>11048</v>
      </c>
      <c r="X120" s="75">
        <v>73093</v>
      </c>
      <c r="Y120" s="75">
        <v>7556</v>
      </c>
      <c r="Z120" s="75">
        <v>492519</v>
      </c>
      <c r="AA120" s="75">
        <v>37586</v>
      </c>
      <c r="AB120" s="75">
        <v>337761</v>
      </c>
      <c r="AC120" s="75">
        <v>1952</v>
      </c>
      <c r="AD120" s="75">
        <v>27202</v>
      </c>
      <c r="AE120" s="75">
        <v>3121</v>
      </c>
      <c r="AF120" s="75">
        <v>3106</v>
      </c>
      <c r="AG120" s="75">
        <v>3745</v>
      </c>
      <c r="AH120" s="76">
        <v>2758</v>
      </c>
    </row>
    <row r="121" spans="1:45" s="84" customFormat="1" x14ac:dyDescent="0.25">
      <c r="A121" s="7"/>
      <c r="B121" s="12" t="s">
        <v>44</v>
      </c>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6"/>
    </row>
    <row r="122" spans="1:45" x14ac:dyDescent="0.25">
      <c r="A122" s="7"/>
      <c r="B122" s="79" t="s">
        <v>274</v>
      </c>
      <c r="C122" s="85">
        <v>3636</v>
      </c>
      <c r="D122" s="85">
        <v>929206</v>
      </c>
      <c r="E122" s="85">
        <v>24283</v>
      </c>
      <c r="F122" s="85">
        <v>3152847</v>
      </c>
      <c r="G122" s="85">
        <v>6195</v>
      </c>
      <c r="H122" s="85">
        <v>16718</v>
      </c>
      <c r="I122" s="85">
        <v>18101</v>
      </c>
      <c r="J122" s="85">
        <v>3360001</v>
      </c>
      <c r="K122" s="85">
        <v>1030638</v>
      </c>
      <c r="L122" s="85">
        <v>5501</v>
      </c>
      <c r="M122" s="85">
        <v>3036</v>
      </c>
      <c r="N122" s="85">
        <v>46642</v>
      </c>
      <c r="O122" s="85">
        <v>24504</v>
      </c>
      <c r="P122" s="85">
        <v>759380</v>
      </c>
      <c r="Q122" s="85">
        <v>19367</v>
      </c>
      <c r="R122" s="85">
        <v>22244</v>
      </c>
      <c r="S122" s="85">
        <v>199941</v>
      </c>
      <c r="T122" s="85">
        <v>314501</v>
      </c>
      <c r="U122" s="85">
        <v>3053434</v>
      </c>
      <c r="V122" s="85">
        <v>68726</v>
      </c>
      <c r="W122" s="85">
        <v>11048</v>
      </c>
      <c r="X122" s="85">
        <v>85342</v>
      </c>
      <c r="Y122" s="85">
        <v>7556</v>
      </c>
      <c r="Z122" s="85">
        <v>564217</v>
      </c>
      <c r="AA122" s="85">
        <v>41909</v>
      </c>
      <c r="AB122" s="85">
        <v>364504</v>
      </c>
      <c r="AC122" s="85">
        <v>1952</v>
      </c>
      <c r="AD122" s="85" t="s">
        <v>340</v>
      </c>
      <c r="AE122" s="85">
        <v>3121</v>
      </c>
      <c r="AF122" s="85">
        <v>3106</v>
      </c>
      <c r="AG122" s="85">
        <v>3745</v>
      </c>
      <c r="AH122" s="86">
        <v>2758</v>
      </c>
      <c r="AJ122" s="84"/>
    </row>
    <row r="123" spans="1:45" x14ac:dyDescent="0.25">
      <c r="A123" s="7"/>
      <c r="B123" s="35" t="s">
        <v>251</v>
      </c>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6"/>
      <c r="AJ123" s="84"/>
    </row>
    <row r="124" spans="1:45" x14ac:dyDescent="0.25">
      <c r="A124" s="7"/>
      <c r="B124" s="79" t="s">
        <v>275</v>
      </c>
      <c r="C124" s="85">
        <v>0</v>
      </c>
      <c r="D124" s="85">
        <v>-98617</v>
      </c>
      <c r="E124" s="85">
        <v>-196</v>
      </c>
      <c r="F124" s="85">
        <v>-89977</v>
      </c>
      <c r="G124" s="85">
        <v>0</v>
      </c>
      <c r="H124" s="85">
        <v>0</v>
      </c>
      <c r="I124" s="85">
        <v>-482</v>
      </c>
      <c r="J124" s="85">
        <v>-66710</v>
      </c>
      <c r="K124" s="85">
        <v>-6070</v>
      </c>
      <c r="L124" s="85">
        <v>0</v>
      </c>
      <c r="M124" s="85">
        <v>0</v>
      </c>
      <c r="N124" s="85">
        <v>-1815</v>
      </c>
      <c r="O124" s="85">
        <v>-1095</v>
      </c>
      <c r="P124" s="85">
        <v>-7383</v>
      </c>
      <c r="Q124" s="85">
        <v>-78</v>
      </c>
      <c r="R124" s="85">
        <v>-3535</v>
      </c>
      <c r="S124" s="85">
        <v>-14462</v>
      </c>
      <c r="T124" s="85">
        <v>0</v>
      </c>
      <c r="U124" s="85">
        <v>-122287</v>
      </c>
      <c r="V124" s="85">
        <v>0</v>
      </c>
      <c r="W124" s="85">
        <v>0</v>
      </c>
      <c r="X124" s="85">
        <v>-12249</v>
      </c>
      <c r="Y124" s="85">
        <v>0</v>
      </c>
      <c r="Z124" s="85">
        <v>-71698</v>
      </c>
      <c r="AA124" s="85">
        <v>-4323</v>
      </c>
      <c r="AB124" s="85">
        <v>-26743</v>
      </c>
      <c r="AC124" s="85">
        <v>0</v>
      </c>
      <c r="AD124" s="85" t="s">
        <v>340</v>
      </c>
      <c r="AE124" s="85">
        <v>0</v>
      </c>
      <c r="AF124" s="85">
        <v>0</v>
      </c>
      <c r="AG124" s="85">
        <v>0</v>
      </c>
      <c r="AH124" s="86">
        <v>0</v>
      </c>
      <c r="AJ124" s="84"/>
    </row>
    <row r="125" spans="1:45" x14ac:dyDescent="0.25">
      <c r="A125" s="7"/>
      <c r="B125" s="35" t="s">
        <v>215</v>
      </c>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6"/>
      <c r="AJ125" s="84"/>
    </row>
    <row r="126" spans="1:45" x14ac:dyDescent="0.25">
      <c r="A126" s="89"/>
      <c r="B126" s="110" t="s">
        <v>276</v>
      </c>
      <c r="C126" s="90">
        <v>1014705</v>
      </c>
      <c r="D126" s="90">
        <v>45079804</v>
      </c>
      <c r="E126" s="90">
        <v>2949812</v>
      </c>
      <c r="F126" s="90">
        <v>93118460</v>
      </c>
      <c r="G126" s="90">
        <v>339974</v>
      </c>
      <c r="H126" s="90">
        <v>10314898</v>
      </c>
      <c r="I126" s="90">
        <v>1014438</v>
      </c>
      <c r="J126" s="90">
        <v>73132067</v>
      </c>
      <c r="K126" s="90">
        <v>3440478</v>
      </c>
      <c r="L126" s="90">
        <v>540559</v>
      </c>
      <c r="M126" s="90">
        <v>400808</v>
      </c>
      <c r="N126" s="90">
        <v>2194884</v>
      </c>
      <c r="O126" s="90">
        <v>559078</v>
      </c>
      <c r="P126" s="90">
        <v>15873318</v>
      </c>
      <c r="Q126" s="90">
        <v>1119989</v>
      </c>
      <c r="R126" s="90">
        <v>739607</v>
      </c>
      <c r="S126" s="90">
        <v>13140932</v>
      </c>
      <c r="T126" s="90">
        <v>24432580</v>
      </c>
      <c r="U126" s="90">
        <v>105415744</v>
      </c>
      <c r="V126" s="90">
        <v>2356145</v>
      </c>
      <c r="W126" s="90">
        <v>220096</v>
      </c>
      <c r="X126" s="90">
        <v>6682916</v>
      </c>
      <c r="Y126" s="90">
        <v>3898264</v>
      </c>
      <c r="Z126" s="90">
        <v>9327426</v>
      </c>
      <c r="AA126" s="90">
        <v>2200693</v>
      </c>
      <c r="AB126" s="90">
        <v>41350511</v>
      </c>
      <c r="AC126" s="90">
        <v>441297</v>
      </c>
      <c r="AD126" s="90">
        <v>29970974</v>
      </c>
      <c r="AE126" s="90">
        <v>1161918</v>
      </c>
      <c r="AF126" s="90">
        <v>10747</v>
      </c>
      <c r="AG126" s="90">
        <v>38382</v>
      </c>
      <c r="AH126" s="91">
        <v>852258</v>
      </c>
      <c r="AJ126" s="84"/>
      <c r="AS126" s="92"/>
    </row>
    <row r="127" spans="1:45" x14ac:dyDescent="0.25">
      <c r="A127" s="93"/>
      <c r="B127" s="111" t="s">
        <v>45</v>
      </c>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6"/>
      <c r="AJ127" s="84"/>
      <c r="AS127" s="134"/>
    </row>
    <row r="128" spans="1:45" s="84" customFormat="1" x14ac:dyDescent="0.25">
      <c r="A128" s="7" t="s">
        <v>9</v>
      </c>
      <c r="B128" s="10" t="s">
        <v>277</v>
      </c>
      <c r="C128" s="75">
        <v>308441</v>
      </c>
      <c r="D128" s="75">
        <v>4037663</v>
      </c>
      <c r="E128" s="75">
        <v>0</v>
      </c>
      <c r="F128" s="75">
        <v>13764217</v>
      </c>
      <c r="G128" s="75">
        <v>0</v>
      </c>
      <c r="H128" s="75">
        <v>0</v>
      </c>
      <c r="I128" s="75">
        <v>259241</v>
      </c>
      <c r="J128" s="75">
        <v>13483066</v>
      </c>
      <c r="K128" s="75">
        <v>290524</v>
      </c>
      <c r="L128" s="75">
        <v>0</v>
      </c>
      <c r="M128" s="75">
        <v>0</v>
      </c>
      <c r="N128" s="75">
        <v>491657</v>
      </c>
      <c r="O128" s="75">
        <v>174820</v>
      </c>
      <c r="P128" s="75">
        <v>2510163</v>
      </c>
      <c r="Q128" s="75">
        <v>361527</v>
      </c>
      <c r="R128" s="75">
        <v>61190</v>
      </c>
      <c r="S128" s="75">
        <v>1804053</v>
      </c>
      <c r="T128" s="75">
        <v>1968212</v>
      </c>
      <c r="U128" s="75">
        <v>9080635</v>
      </c>
      <c r="V128" s="75">
        <v>278576</v>
      </c>
      <c r="W128" s="75">
        <v>0</v>
      </c>
      <c r="X128" s="75">
        <v>451194</v>
      </c>
      <c r="Y128" s="75">
        <v>0</v>
      </c>
      <c r="Z128" s="75">
        <v>1200012</v>
      </c>
      <c r="AA128" s="75">
        <v>291206</v>
      </c>
      <c r="AB128" s="75">
        <v>6851615</v>
      </c>
      <c r="AC128" s="75">
        <v>0</v>
      </c>
      <c r="AD128" s="75">
        <v>2456815</v>
      </c>
      <c r="AE128" s="75">
        <v>0</v>
      </c>
      <c r="AF128" s="75">
        <v>0</v>
      </c>
      <c r="AG128" s="75">
        <v>0</v>
      </c>
      <c r="AH128" s="76">
        <v>0</v>
      </c>
    </row>
    <row r="129" spans="1:36" s="84" customFormat="1" x14ac:dyDescent="0.25">
      <c r="A129" s="7"/>
      <c r="B129" s="12" t="s">
        <v>278</v>
      </c>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6"/>
    </row>
    <row r="130" spans="1:36" s="84" customFormat="1" x14ac:dyDescent="0.25">
      <c r="A130" s="7" t="s">
        <v>10</v>
      </c>
      <c r="B130" s="10" t="s">
        <v>3</v>
      </c>
      <c r="C130" s="75">
        <v>0</v>
      </c>
      <c r="D130" s="75">
        <v>332559</v>
      </c>
      <c r="E130" s="75">
        <v>26661</v>
      </c>
      <c r="F130" s="75">
        <v>1868613</v>
      </c>
      <c r="G130" s="75">
        <v>0</v>
      </c>
      <c r="H130" s="75">
        <v>11</v>
      </c>
      <c r="I130" s="75">
        <v>1126</v>
      </c>
      <c r="J130" s="75">
        <v>1671848</v>
      </c>
      <c r="K130" s="75">
        <v>743286</v>
      </c>
      <c r="L130" s="75">
        <v>0</v>
      </c>
      <c r="M130" s="75">
        <v>5</v>
      </c>
      <c r="N130" s="75">
        <v>139328</v>
      </c>
      <c r="O130" s="75">
        <v>420</v>
      </c>
      <c r="P130" s="75">
        <v>6331</v>
      </c>
      <c r="Q130" s="75">
        <v>91533</v>
      </c>
      <c r="R130" s="75">
        <v>0</v>
      </c>
      <c r="S130" s="75">
        <v>424</v>
      </c>
      <c r="T130" s="75">
        <v>95598</v>
      </c>
      <c r="U130" s="75">
        <v>2733472</v>
      </c>
      <c r="V130" s="75">
        <v>854445</v>
      </c>
      <c r="W130" s="75">
        <v>0</v>
      </c>
      <c r="X130" s="75">
        <v>80141</v>
      </c>
      <c r="Y130" s="75">
        <v>497677</v>
      </c>
      <c r="Z130" s="75">
        <v>35464</v>
      </c>
      <c r="AA130" s="75">
        <v>0</v>
      </c>
      <c r="AB130" s="75">
        <v>1855900</v>
      </c>
      <c r="AC130" s="75">
        <v>2</v>
      </c>
      <c r="AD130" s="75">
        <v>6794</v>
      </c>
      <c r="AE130" s="75">
        <v>0</v>
      </c>
      <c r="AF130" s="75">
        <v>0</v>
      </c>
      <c r="AG130" s="75">
        <v>0</v>
      </c>
      <c r="AH130" s="76">
        <v>0</v>
      </c>
    </row>
    <row r="131" spans="1:36" s="84" customFormat="1" x14ac:dyDescent="0.25">
      <c r="A131" s="7"/>
      <c r="B131" s="12" t="s">
        <v>46</v>
      </c>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6"/>
    </row>
    <row r="132" spans="1:36" s="84" customFormat="1" x14ac:dyDescent="0.25">
      <c r="A132" s="7" t="s">
        <v>11</v>
      </c>
      <c r="B132" s="10" t="s">
        <v>279</v>
      </c>
      <c r="C132" s="75">
        <v>0</v>
      </c>
      <c r="D132" s="75">
        <v>0</v>
      </c>
      <c r="E132" s="75">
        <v>0</v>
      </c>
      <c r="F132" s="75">
        <v>228257</v>
      </c>
      <c r="G132" s="75">
        <v>0</v>
      </c>
      <c r="H132" s="75">
        <v>0</v>
      </c>
      <c r="I132" s="75">
        <v>0</v>
      </c>
      <c r="J132" s="75">
        <v>0</v>
      </c>
      <c r="K132" s="75">
        <v>0</v>
      </c>
      <c r="L132" s="75">
        <v>0</v>
      </c>
      <c r="M132" s="75">
        <v>0</v>
      </c>
      <c r="N132" s="75">
        <v>0</v>
      </c>
      <c r="O132" s="75">
        <v>0</v>
      </c>
      <c r="P132" s="75">
        <v>0</v>
      </c>
      <c r="Q132" s="75">
        <v>0</v>
      </c>
      <c r="R132" s="75">
        <v>0</v>
      </c>
      <c r="S132" s="75">
        <v>0</v>
      </c>
      <c r="T132" s="75">
        <v>0</v>
      </c>
      <c r="U132" s="75">
        <v>0</v>
      </c>
      <c r="V132" s="75">
        <v>0</v>
      </c>
      <c r="W132" s="75">
        <v>0</v>
      </c>
      <c r="X132" s="75">
        <v>0</v>
      </c>
      <c r="Y132" s="75">
        <v>0</v>
      </c>
      <c r="Z132" s="75">
        <v>0</v>
      </c>
      <c r="AA132" s="75">
        <v>0</v>
      </c>
      <c r="AB132" s="75">
        <v>0</v>
      </c>
      <c r="AC132" s="75">
        <v>0</v>
      </c>
      <c r="AD132" s="75">
        <v>0</v>
      </c>
      <c r="AE132" s="75">
        <v>0</v>
      </c>
      <c r="AF132" s="75">
        <v>0</v>
      </c>
      <c r="AG132" s="75">
        <v>0</v>
      </c>
      <c r="AH132" s="76">
        <v>0</v>
      </c>
    </row>
    <row r="133" spans="1:36" s="84" customFormat="1" x14ac:dyDescent="0.25">
      <c r="A133" s="7"/>
      <c r="B133" s="12" t="s">
        <v>280</v>
      </c>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6"/>
    </row>
    <row r="134" spans="1:36" s="84" customFormat="1" x14ac:dyDescent="0.25">
      <c r="A134" s="7" t="s">
        <v>12</v>
      </c>
      <c r="B134" s="10" t="s">
        <v>281</v>
      </c>
      <c r="C134" s="75">
        <v>463454</v>
      </c>
      <c r="D134" s="75">
        <v>4893481</v>
      </c>
      <c r="E134" s="75">
        <v>33963</v>
      </c>
      <c r="F134" s="75">
        <v>7149894</v>
      </c>
      <c r="G134" s="75">
        <v>0</v>
      </c>
      <c r="H134" s="75">
        <v>8755872</v>
      </c>
      <c r="I134" s="75">
        <v>95601</v>
      </c>
      <c r="J134" s="75">
        <v>8975915</v>
      </c>
      <c r="K134" s="75">
        <v>1351704</v>
      </c>
      <c r="L134" s="75">
        <v>7243</v>
      </c>
      <c r="M134" s="75">
        <v>21816</v>
      </c>
      <c r="N134" s="75">
        <v>575259</v>
      </c>
      <c r="O134" s="75">
        <v>28052</v>
      </c>
      <c r="P134" s="75">
        <v>967432</v>
      </c>
      <c r="Q134" s="75">
        <v>269960</v>
      </c>
      <c r="R134" s="75">
        <v>125433</v>
      </c>
      <c r="S134" s="75">
        <v>193389</v>
      </c>
      <c r="T134" s="75">
        <v>1057648</v>
      </c>
      <c r="U134" s="75">
        <v>6190191</v>
      </c>
      <c r="V134" s="75">
        <v>750745</v>
      </c>
      <c r="W134" s="75">
        <v>0</v>
      </c>
      <c r="X134" s="75">
        <v>2794405</v>
      </c>
      <c r="Y134" s="75">
        <v>1318940</v>
      </c>
      <c r="Z134" s="75">
        <v>2728986</v>
      </c>
      <c r="AA134" s="75">
        <v>829205</v>
      </c>
      <c r="AB134" s="75">
        <v>2772840</v>
      </c>
      <c r="AC134" s="75">
        <v>298114</v>
      </c>
      <c r="AD134" s="75">
        <v>22958390</v>
      </c>
      <c r="AE134" s="75">
        <v>900776</v>
      </c>
      <c r="AF134" s="75">
        <v>6555</v>
      </c>
      <c r="AG134" s="75">
        <v>30378</v>
      </c>
      <c r="AH134" s="76">
        <v>667686</v>
      </c>
    </row>
    <row r="135" spans="1:36" s="84" customFormat="1" x14ac:dyDescent="0.25">
      <c r="A135" s="7"/>
      <c r="B135" s="12" t="s">
        <v>282</v>
      </c>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6"/>
    </row>
    <row r="136" spans="1:36" x14ac:dyDescent="0.25">
      <c r="A136" s="7"/>
      <c r="B136" s="79" t="s">
        <v>283</v>
      </c>
      <c r="C136" s="85">
        <v>463454</v>
      </c>
      <c r="D136" s="85">
        <v>3978521</v>
      </c>
      <c r="E136" s="85">
        <v>33963</v>
      </c>
      <c r="F136" s="85">
        <v>5588806</v>
      </c>
      <c r="G136" s="85">
        <v>0</v>
      </c>
      <c r="H136" s="85">
        <v>2585000</v>
      </c>
      <c r="I136" s="85">
        <v>14110</v>
      </c>
      <c r="J136" s="85">
        <v>5670358</v>
      </c>
      <c r="K136" s="85">
        <v>290539</v>
      </c>
      <c r="L136" s="85">
        <v>6665</v>
      </c>
      <c r="M136" s="85">
        <v>10366</v>
      </c>
      <c r="N136" s="85" t="s">
        <v>340</v>
      </c>
      <c r="O136" s="85">
        <v>2457</v>
      </c>
      <c r="P136" s="85">
        <v>248000</v>
      </c>
      <c r="Q136" s="85">
        <v>26129</v>
      </c>
      <c r="R136" s="85">
        <v>0</v>
      </c>
      <c r="S136" s="85">
        <v>24543</v>
      </c>
      <c r="T136" s="85">
        <v>485653</v>
      </c>
      <c r="U136" s="85">
        <v>5354879</v>
      </c>
      <c r="V136" s="85">
        <v>575944</v>
      </c>
      <c r="W136" s="85">
        <v>0</v>
      </c>
      <c r="X136" s="85">
        <v>2794405</v>
      </c>
      <c r="Y136" s="85">
        <v>1085346</v>
      </c>
      <c r="Z136" s="85">
        <v>2246198</v>
      </c>
      <c r="AA136" s="85">
        <v>821339</v>
      </c>
      <c r="AB136" s="85">
        <v>933623</v>
      </c>
      <c r="AC136" s="85">
        <v>350</v>
      </c>
      <c r="AD136" s="85" t="s">
        <v>340</v>
      </c>
      <c r="AE136" s="85">
        <v>31605</v>
      </c>
      <c r="AF136" s="85">
        <v>6555</v>
      </c>
      <c r="AG136" s="85">
        <v>30378</v>
      </c>
      <c r="AH136" s="86">
        <v>602901</v>
      </c>
      <c r="AJ136" s="84"/>
    </row>
    <row r="137" spans="1:36" x14ac:dyDescent="0.25">
      <c r="A137" s="7"/>
      <c r="B137" s="82" t="s">
        <v>153</v>
      </c>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85"/>
      <c r="AH137" s="86"/>
      <c r="AJ137" s="84"/>
    </row>
    <row r="138" spans="1:36" x14ac:dyDescent="0.25">
      <c r="A138" s="7"/>
      <c r="B138" s="79" t="s">
        <v>284</v>
      </c>
      <c r="C138" s="85">
        <v>0</v>
      </c>
      <c r="D138" s="85">
        <v>0</v>
      </c>
      <c r="E138" s="85">
        <v>0</v>
      </c>
      <c r="F138" s="85">
        <v>0</v>
      </c>
      <c r="G138" s="85">
        <v>0</v>
      </c>
      <c r="H138" s="85">
        <v>0</v>
      </c>
      <c r="I138" s="85">
        <v>0</v>
      </c>
      <c r="J138" s="85">
        <v>0</v>
      </c>
      <c r="K138" s="85">
        <v>689860</v>
      </c>
      <c r="L138" s="85">
        <v>0</v>
      </c>
      <c r="M138" s="85">
        <v>0</v>
      </c>
      <c r="N138" s="85" t="s">
        <v>340</v>
      </c>
      <c r="O138" s="85">
        <v>0</v>
      </c>
      <c r="P138" s="85">
        <v>0</v>
      </c>
      <c r="Q138" s="85">
        <v>0</v>
      </c>
      <c r="R138" s="85">
        <v>22628</v>
      </c>
      <c r="S138" s="85">
        <v>0</v>
      </c>
      <c r="T138" s="85">
        <v>0</v>
      </c>
      <c r="U138" s="85">
        <v>93510</v>
      </c>
      <c r="V138" s="85">
        <v>0</v>
      </c>
      <c r="W138" s="85">
        <v>0</v>
      </c>
      <c r="X138" s="85">
        <v>0</v>
      </c>
      <c r="Y138" s="85">
        <v>3594</v>
      </c>
      <c r="Z138" s="85">
        <v>0</v>
      </c>
      <c r="AA138" s="85">
        <v>0</v>
      </c>
      <c r="AB138" s="85">
        <v>0</v>
      </c>
      <c r="AC138" s="85">
        <v>0</v>
      </c>
      <c r="AD138" s="85" t="s">
        <v>340</v>
      </c>
      <c r="AE138" s="85">
        <v>0</v>
      </c>
      <c r="AF138" s="85">
        <v>0</v>
      </c>
      <c r="AG138" s="85">
        <v>0</v>
      </c>
      <c r="AH138" s="86">
        <v>0</v>
      </c>
      <c r="AJ138" s="84"/>
    </row>
    <row r="139" spans="1:36" x14ac:dyDescent="0.25">
      <c r="A139" s="7"/>
      <c r="B139" s="82" t="s">
        <v>219</v>
      </c>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c r="AG139" s="85"/>
      <c r="AH139" s="86"/>
      <c r="AJ139" s="84"/>
    </row>
    <row r="140" spans="1:36" x14ac:dyDescent="0.25">
      <c r="A140" s="7"/>
      <c r="B140" s="79" t="s">
        <v>285</v>
      </c>
      <c r="C140" s="85">
        <v>0</v>
      </c>
      <c r="D140" s="85">
        <v>0</v>
      </c>
      <c r="E140" s="85">
        <v>0</v>
      </c>
      <c r="F140" s="85">
        <v>475367</v>
      </c>
      <c r="G140" s="85">
        <v>0</v>
      </c>
      <c r="H140" s="85">
        <v>6000000</v>
      </c>
      <c r="I140" s="85">
        <v>64002</v>
      </c>
      <c r="J140" s="85">
        <v>1557240</v>
      </c>
      <c r="K140" s="85">
        <v>3971</v>
      </c>
      <c r="L140" s="85">
        <v>0</v>
      </c>
      <c r="M140" s="85">
        <v>0</v>
      </c>
      <c r="N140" s="85" t="s">
        <v>340</v>
      </c>
      <c r="O140" s="85">
        <v>25595</v>
      </c>
      <c r="P140" s="85">
        <v>85162</v>
      </c>
      <c r="Q140" s="85">
        <v>113871</v>
      </c>
      <c r="R140" s="85">
        <v>91264</v>
      </c>
      <c r="S140" s="85">
        <v>0</v>
      </c>
      <c r="T140" s="85">
        <v>305135</v>
      </c>
      <c r="U140" s="85">
        <v>89166</v>
      </c>
      <c r="V140" s="85">
        <v>0</v>
      </c>
      <c r="W140" s="85">
        <v>0</v>
      </c>
      <c r="X140" s="85">
        <v>0</v>
      </c>
      <c r="Y140" s="85">
        <v>230000</v>
      </c>
      <c r="Z140" s="85">
        <v>131250</v>
      </c>
      <c r="AA140" s="85">
        <v>7866</v>
      </c>
      <c r="AB140" s="85">
        <v>0</v>
      </c>
      <c r="AC140" s="85">
        <v>0</v>
      </c>
      <c r="AD140" s="85" t="s">
        <v>340</v>
      </c>
      <c r="AE140" s="85">
        <v>0</v>
      </c>
      <c r="AF140" s="85">
        <v>0</v>
      </c>
      <c r="AG140" s="85">
        <v>0</v>
      </c>
      <c r="AH140" s="86">
        <v>0</v>
      </c>
      <c r="AJ140" s="84"/>
    </row>
    <row r="141" spans="1:36" x14ac:dyDescent="0.25">
      <c r="A141" s="7"/>
      <c r="B141" s="82" t="s">
        <v>222</v>
      </c>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c r="AG141" s="85"/>
      <c r="AH141" s="86"/>
      <c r="AJ141" s="84"/>
    </row>
    <row r="142" spans="1:36" x14ac:dyDescent="0.25">
      <c r="A142" s="7"/>
      <c r="B142" s="79" t="s">
        <v>286</v>
      </c>
      <c r="C142" s="85">
        <v>0</v>
      </c>
      <c r="D142" s="85">
        <v>742979</v>
      </c>
      <c r="E142" s="85">
        <v>0</v>
      </c>
      <c r="F142" s="85">
        <v>0</v>
      </c>
      <c r="G142" s="85">
        <v>0</v>
      </c>
      <c r="H142" s="85">
        <v>0</v>
      </c>
      <c r="I142" s="85">
        <v>0</v>
      </c>
      <c r="J142" s="85">
        <v>927320</v>
      </c>
      <c r="K142" s="85">
        <v>17270</v>
      </c>
      <c r="L142" s="85">
        <v>578</v>
      </c>
      <c r="M142" s="85">
        <v>2951</v>
      </c>
      <c r="N142" s="85" t="s">
        <v>340</v>
      </c>
      <c r="O142" s="85">
        <v>0</v>
      </c>
      <c r="P142" s="85">
        <v>525866</v>
      </c>
      <c r="Q142" s="85">
        <v>55921</v>
      </c>
      <c r="R142" s="85">
        <v>11300</v>
      </c>
      <c r="S142" s="85">
        <v>168613</v>
      </c>
      <c r="T142" s="85">
        <v>248095</v>
      </c>
      <c r="U142" s="85">
        <v>368917</v>
      </c>
      <c r="V142" s="85">
        <v>0</v>
      </c>
      <c r="W142" s="85">
        <v>0</v>
      </c>
      <c r="X142" s="85">
        <v>0</v>
      </c>
      <c r="Y142" s="85">
        <v>0</v>
      </c>
      <c r="Z142" s="85">
        <v>351173</v>
      </c>
      <c r="AA142" s="85">
        <v>0</v>
      </c>
      <c r="AB142" s="85">
        <v>1720802</v>
      </c>
      <c r="AC142" s="85">
        <v>0</v>
      </c>
      <c r="AD142" s="85" t="s">
        <v>340</v>
      </c>
      <c r="AE142" s="85">
        <v>0</v>
      </c>
      <c r="AF142" s="85">
        <v>0</v>
      </c>
      <c r="AG142" s="85">
        <v>0</v>
      </c>
      <c r="AH142" s="86">
        <v>0</v>
      </c>
      <c r="AJ142" s="84"/>
    </row>
    <row r="143" spans="1:36" x14ac:dyDescent="0.25">
      <c r="A143" s="7"/>
      <c r="B143" s="82" t="s">
        <v>287</v>
      </c>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c r="AG143" s="85"/>
      <c r="AH143" s="86"/>
      <c r="AJ143" s="84"/>
    </row>
    <row r="144" spans="1:36" x14ac:dyDescent="0.25">
      <c r="A144" s="7"/>
      <c r="B144" s="79" t="s">
        <v>288</v>
      </c>
      <c r="C144" s="85">
        <v>0</v>
      </c>
      <c r="D144" s="85">
        <v>171981</v>
      </c>
      <c r="E144" s="85">
        <v>0</v>
      </c>
      <c r="F144" s="85">
        <v>1085721</v>
      </c>
      <c r="G144" s="85">
        <v>0</v>
      </c>
      <c r="H144" s="85">
        <v>170872</v>
      </c>
      <c r="I144" s="85">
        <v>17489</v>
      </c>
      <c r="J144" s="85">
        <v>820997</v>
      </c>
      <c r="K144" s="85">
        <v>350064</v>
      </c>
      <c r="L144" s="85">
        <v>0</v>
      </c>
      <c r="M144" s="85">
        <v>8499</v>
      </c>
      <c r="N144" s="85" t="s">
        <v>340</v>
      </c>
      <c r="O144" s="85">
        <v>0</v>
      </c>
      <c r="P144" s="85">
        <v>108404</v>
      </c>
      <c r="Q144" s="85">
        <v>74039</v>
      </c>
      <c r="R144" s="85">
        <v>241</v>
      </c>
      <c r="S144" s="85">
        <v>233</v>
      </c>
      <c r="T144" s="85">
        <v>18765</v>
      </c>
      <c r="U144" s="85">
        <v>283719</v>
      </c>
      <c r="V144" s="85">
        <v>174801</v>
      </c>
      <c r="W144" s="85">
        <v>0</v>
      </c>
      <c r="X144" s="85">
        <v>0</v>
      </c>
      <c r="Y144" s="85">
        <v>0</v>
      </c>
      <c r="Z144" s="85">
        <v>365</v>
      </c>
      <c r="AA144" s="85">
        <v>0</v>
      </c>
      <c r="AB144" s="85">
        <v>118415</v>
      </c>
      <c r="AC144" s="85">
        <v>297764</v>
      </c>
      <c r="AD144" s="85" t="s">
        <v>340</v>
      </c>
      <c r="AE144" s="85">
        <v>869171</v>
      </c>
      <c r="AF144" s="85">
        <v>0</v>
      </c>
      <c r="AG144" s="85">
        <v>0</v>
      </c>
      <c r="AH144" s="86">
        <v>64785</v>
      </c>
      <c r="AJ144" s="84"/>
    </row>
    <row r="145" spans="1:36" x14ac:dyDescent="0.25">
      <c r="A145" s="7"/>
      <c r="B145" s="82" t="s">
        <v>289</v>
      </c>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6"/>
      <c r="AJ145" s="84"/>
    </row>
    <row r="146" spans="1:36" s="84" customFormat="1" x14ac:dyDescent="0.25">
      <c r="A146" s="7" t="s">
        <v>13</v>
      </c>
      <c r="B146" s="10" t="s">
        <v>290</v>
      </c>
      <c r="C146" s="75">
        <v>188793</v>
      </c>
      <c r="D146" s="75">
        <v>18543845</v>
      </c>
      <c r="E146" s="75">
        <v>2746282</v>
      </c>
      <c r="F146" s="75">
        <v>32483796</v>
      </c>
      <c r="G146" s="75">
        <v>304738</v>
      </c>
      <c r="H146" s="75">
        <v>1</v>
      </c>
      <c r="I146" s="75">
        <v>524154</v>
      </c>
      <c r="J146" s="75">
        <v>29451165</v>
      </c>
      <c r="K146" s="75">
        <v>172075</v>
      </c>
      <c r="L146" s="75">
        <v>362105</v>
      </c>
      <c r="M146" s="75">
        <v>324673</v>
      </c>
      <c r="N146" s="75">
        <v>397069</v>
      </c>
      <c r="O146" s="75">
        <v>147462</v>
      </c>
      <c r="P146" s="75">
        <v>7694683</v>
      </c>
      <c r="Q146" s="75">
        <v>276704</v>
      </c>
      <c r="R146" s="75">
        <v>14009</v>
      </c>
      <c r="S146" s="75">
        <v>9762995</v>
      </c>
      <c r="T146" s="75">
        <v>13313875</v>
      </c>
      <c r="U146" s="75">
        <v>57295852</v>
      </c>
      <c r="V146" s="75">
        <v>148200</v>
      </c>
      <c r="W146" s="75">
        <v>0</v>
      </c>
      <c r="X146" s="75">
        <v>2939418</v>
      </c>
      <c r="Y146" s="75">
        <v>89773</v>
      </c>
      <c r="Z146" s="75">
        <v>4009374</v>
      </c>
      <c r="AA146" s="75">
        <v>2766</v>
      </c>
      <c r="AB146" s="75">
        <v>20294338</v>
      </c>
      <c r="AC146" s="75">
        <v>116708</v>
      </c>
      <c r="AD146" s="75">
        <v>3632862</v>
      </c>
      <c r="AE146" s="75">
        <v>198189</v>
      </c>
      <c r="AF146" s="75">
        <v>0</v>
      </c>
      <c r="AG146" s="75">
        <v>228</v>
      </c>
      <c r="AH146" s="76">
        <v>117222</v>
      </c>
    </row>
    <row r="147" spans="1:36" s="84" customFormat="1" x14ac:dyDescent="0.25">
      <c r="A147" s="7"/>
      <c r="B147" s="12" t="s">
        <v>291</v>
      </c>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6"/>
    </row>
    <row r="148" spans="1:36" x14ac:dyDescent="0.25">
      <c r="A148" s="7"/>
      <c r="B148" s="79" t="s">
        <v>292</v>
      </c>
      <c r="C148" s="85">
        <v>45476</v>
      </c>
      <c r="D148" s="85">
        <v>4674559</v>
      </c>
      <c r="E148" s="85">
        <v>584102</v>
      </c>
      <c r="F148" s="85">
        <v>8755296</v>
      </c>
      <c r="G148" s="85">
        <v>76015</v>
      </c>
      <c r="H148" s="85">
        <v>1</v>
      </c>
      <c r="I148" s="85">
        <v>196023</v>
      </c>
      <c r="J148" s="85">
        <v>6444764</v>
      </c>
      <c r="K148" s="85">
        <v>16441</v>
      </c>
      <c r="L148" s="85">
        <v>54740</v>
      </c>
      <c r="M148" s="85">
        <v>183652</v>
      </c>
      <c r="N148" s="85" t="s">
        <v>340</v>
      </c>
      <c r="O148" s="85">
        <v>19663</v>
      </c>
      <c r="P148" s="85">
        <v>1318790</v>
      </c>
      <c r="Q148" s="85">
        <v>81343</v>
      </c>
      <c r="R148" s="85">
        <v>14009</v>
      </c>
      <c r="S148" s="85">
        <v>2326085</v>
      </c>
      <c r="T148" s="85">
        <v>2079521</v>
      </c>
      <c r="U148" s="85">
        <v>15221246</v>
      </c>
      <c r="V148" s="85">
        <v>39645</v>
      </c>
      <c r="W148" s="85">
        <v>0</v>
      </c>
      <c r="X148" s="85">
        <v>707242</v>
      </c>
      <c r="Y148" s="85">
        <v>13328</v>
      </c>
      <c r="Z148" s="85">
        <v>594621</v>
      </c>
      <c r="AA148" s="85">
        <v>2766</v>
      </c>
      <c r="AB148" s="85">
        <v>4912630</v>
      </c>
      <c r="AC148" s="85">
        <v>16514</v>
      </c>
      <c r="AD148" s="85" t="s">
        <v>340</v>
      </c>
      <c r="AE148" s="85">
        <v>81821</v>
      </c>
      <c r="AF148" s="85">
        <v>0</v>
      </c>
      <c r="AG148" s="85">
        <v>228</v>
      </c>
      <c r="AH148" s="86">
        <v>37440</v>
      </c>
      <c r="AJ148" s="84"/>
    </row>
    <row r="149" spans="1:36" x14ac:dyDescent="0.25">
      <c r="A149" s="7"/>
      <c r="B149" s="82" t="s">
        <v>293</v>
      </c>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6"/>
      <c r="AJ149" s="84"/>
    </row>
    <row r="150" spans="1:36" x14ac:dyDescent="0.25">
      <c r="A150" s="7"/>
      <c r="B150" s="79" t="s">
        <v>294</v>
      </c>
      <c r="C150" s="85">
        <v>143213</v>
      </c>
      <c r="D150" s="85">
        <v>13151300</v>
      </c>
      <c r="E150" s="85">
        <v>2138788</v>
      </c>
      <c r="F150" s="85">
        <v>21699441</v>
      </c>
      <c r="G150" s="85">
        <v>123970</v>
      </c>
      <c r="H150" s="85">
        <v>0</v>
      </c>
      <c r="I150" s="85">
        <v>315639</v>
      </c>
      <c r="J150" s="85">
        <v>20790732</v>
      </c>
      <c r="K150" s="85">
        <v>70838</v>
      </c>
      <c r="L150" s="85">
        <v>290882</v>
      </c>
      <c r="M150" s="85">
        <v>136830</v>
      </c>
      <c r="N150" s="85" t="s">
        <v>340</v>
      </c>
      <c r="O150" s="85">
        <v>126881</v>
      </c>
      <c r="P150" s="85">
        <v>6215963</v>
      </c>
      <c r="Q150" s="85">
        <v>195361</v>
      </c>
      <c r="R150" s="85">
        <v>0</v>
      </c>
      <c r="S150" s="85">
        <v>4929289</v>
      </c>
      <c r="T150" s="85">
        <v>11012402</v>
      </c>
      <c r="U150" s="85">
        <v>38491395</v>
      </c>
      <c r="V150" s="85">
        <v>108223</v>
      </c>
      <c r="W150" s="85">
        <v>0</v>
      </c>
      <c r="X150" s="85">
        <v>2210604</v>
      </c>
      <c r="Y150" s="85">
        <v>76445</v>
      </c>
      <c r="Z150" s="85">
        <v>3383838</v>
      </c>
      <c r="AA150" s="85">
        <v>0</v>
      </c>
      <c r="AB150" s="85">
        <v>13543190</v>
      </c>
      <c r="AC150" s="85">
        <v>100091</v>
      </c>
      <c r="AD150" s="85" t="s">
        <v>340</v>
      </c>
      <c r="AE150" s="85">
        <v>116137</v>
      </c>
      <c r="AF150" s="85">
        <v>0</v>
      </c>
      <c r="AG150" s="85">
        <v>0</v>
      </c>
      <c r="AH150" s="86">
        <v>79696</v>
      </c>
      <c r="AJ150" s="84"/>
    </row>
    <row r="151" spans="1:36" x14ac:dyDescent="0.25">
      <c r="A151" s="7"/>
      <c r="B151" s="82" t="s">
        <v>295</v>
      </c>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5"/>
      <c r="AH151" s="86"/>
      <c r="AJ151" s="84"/>
    </row>
    <row r="152" spans="1:36" x14ac:dyDescent="0.25">
      <c r="A152" s="7"/>
      <c r="B152" s="79" t="s">
        <v>296</v>
      </c>
      <c r="C152" s="85">
        <v>0</v>
      </c>
      <c r="D152" s="85">
        <v>288748</v>
      </c>
      <c r="E152" s="85">
        <v>414</v>
      </c>
      <c r="F152" s="85">
        <v>1337222</v>
      </c>
      <c r="G152" s="85">
        <v>101071</v>
      </c>
      <c r="H152" s="85">
        <v>0</v>
      </c>
      <c r="I152" s="85">
        <v>26</v>
      </c>
      <c r="J152" s="85">
        <v>1550924</v>
      </c>
      <c r="K152" s="85">
        <v>0</v>
      </c>
      <c r="L152" s="85">
        <v>15118</v>
      </c>
      <c r="M152" s="85">
        <v>2838</v>
      </c>
      <c r="N152" s="85" t="s">
        <v>340</v>
      </c>
      <c r="O152" s="85">
        <v>0</v>
      </c>
      <c r="P152" s="85">
        <v>81467</v>
      </c>
      <c r="Q152" s="85">
        <v>0</v>
      </c>
      <c r="R152" s="85">
        <v>0</v>
      </c>
      <c r="S152" s="85">
        <v>2495337</v>
      </c>
      <c r="T152" s="85">
        <v>202518</v>
      </c>
      <c r="U152" s="85">
        <v>2545748</v>
      </c>
      <c r="V152" s="85">
        <v>0</v>
      </c>
      <c r="W152" s="85">
        <v>0</v>
      </c>
      <c r="X152" s="85">
        <v>2962</v>
      </c>
      <c r="Y152" s="85">
        <v>0</v>
      </c>
      <c r="Z152" s="85">
        <v>7325</v>
      </c>
      <c r="AA152" s="85">
        <v>0</v>
      </c>
      <c r="AB152" s="85">
        <v>74243</v>
      </c>
      <c r="AC152" s="85">
        <v>0</v>
      </c>
      <c r="AD152" s="85" t="s">
        <v>340</v>
      </c>
      <c r="AE152" s="85">
        <v>0</v>
      </c>
      <c r="AF152" s="85">
        <v>0</v>
      </c>
      <c r="AG152" s="85">
        <v>0</v>
      </c>
      <c r="AH152" s="86">
        <v>0</v>
      </c>
      <c r="AJ152" s="84"/>
    </row>
    <row r="153" spans="1:36" x14ac:dyDescent="0.25">
      <c r="A153" s="7"/>
      <c r="B153" s="82" t="s">
        <v>297</v>
      </c>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6"/>
      <c r="AJ153" s="84"/>
    </row>
    <row r="154" spans="1:36" x14ac:dyDescent="0.25">
      <c r="A154" s="7"/>
      <c r="B154" s="79" t="s">
        <v>298</v>
      </c>
      <c r="C154" s="85">
        <v>104</v>
      </c>
      <c r="D154" s="85">
        <v>429238</v>
      </c>
      <c r="E154" s="85">
        <v>22978</v>
      </c>
      <c r="F154" s="85">
        <v>691837</v>
      </c>
      <c r="G154" s="85">
        <v>3682</v>
      </c>
      <c r="H154" s="85">
        <v>0</v>
      </c>
      <c r="I154" s="85">
        <v>12466</v>
      </c>
      <c r="J154" s="85">
        <v>664745</v>
      </c>
      <c r="K154" s="85">
        <v>84796</v>
      </c>
      <c r="L154" s="85">
        <v>1365</v>
      </c>
      <c r="M154" s="85">
        <v>1353</v>
      </c>
      <c r="N154" s="85" t="s">
        <v>340</v>
      </c>
      <c r="O154" s="85">
        <v>918</v>
      </c>
      <c r="P154" s="85">
        <v>78463</v>
      </c>
      <c r="Q154" s="85">
        <v>0</v>
      </c>
      <c r="R154" s="85">
        <v>0</v>
      </c>
      <c r="S154" s="85">
        <v>12284</v>
      </c>
      <c r="T154" s="85">
        <v>19434</v>
      </c>
      <c r="U154" s="85">
        <v>1037463</v>
      </c>
      <c r="V154" s="85">
        <v>332</v>
      </c>
      <c r="W154" s="85">
        <v>0</v>
      </c>
      <c r="X154" s="85">
        <v>18610</v>
      </c>
      <c r="Y154" s="85">
        <v>0</v>
      </c>
      <c r="Z154" s="85">
        <v>23590</v>
      </c>
      <c r="AA154" s="85">
        <v>0</v>
      </c>
      <c r="AB154" s="85">
        <v>1764275</v>
      </c>
      <c r="AC154" s="85">
        <v>103</v>
      </c>
      <c r="AD154" s="85" t="s">
        <v>340</v>
      </c>
      <c r="AE154" s="85">
        <v>231</v>
      </c>
      <c r="AF154" s="85">
        <v>0</v>
      </c>
      <c r="AG154" s="85">
        <v>0</v>
      </c>
      <c r="AH154" s="86">
        <v>86</v>
      </c>
      <c r="AJ154" s="84"/>
    </row>
    <row r="155" spans="1:36" x14ac:dyDescent="0.25">
      <c r="A155" s="7"/>
      <c r="B155" s="82" t="s">
        <v>289</v>
      </c>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c r="AG155" s="85"/>
      <c r="AH155" s="86"/>
      <c r="AJ155" s="84"/>
    </row>
    <row r="156" spans="1:36" s="84" customFormat="1" x14ac:dyDescent="0.25">
      <c r="A156" s="7" t="s">
        <v>14</v>
      </c>
      <c r="B156" s="10" t="s">
        <v>299</v>
      </c>
      <c r="C156" s="75">
        <v>0</v>
      </c>
      <c r="D156" s="75">
        <v>5142901</v>
      </c>
      <c r="E156" s="75">
        <v>24</v>
      </c>
      <c r="F156" s="75">
        <v>19967815</v>
      </c>
      <c r="G156" s="75">
        <v>0</v>
      </c>
      <c r="H156" s="75">
        <v>1248507</v>
      </c>
      <c r="I156" s="75">
        <v>0</v>
      </c>
      <c r="J156" s="75">
        <v>9251204</v>
      </c>
      <c r="K156" s="75">
        <v>233882</v>
      </c>
      <c r="L156" s="75">
        <v>125215</v>
      </c>
      <c r="M156" s="75">
        <v>0</v>
      </c>
      <c r="N156" s="75">
        <v>0</v>
      </c>
      <c r="O156" s="75">
        <v>2856</v>
      </c>
      <c r="P156" s="75">
        <v>154441</v>
      </c>
      <c r="Q156" s="75">
        <v>177</v>
      </c>
      <c r="R156" s="75">
        <v>30596</v>
      </c>
      <c r="S156" s="75">
        <v>0</v>
      </c>
      <c r="T156" s="75">
        <v>1764693</v>
      </c>
      <c r="U156" s="75">
        <v>12387393</v>
      </c>
      <c r="V156" s="75">
        <v>0</v>
      </c>
      <c r="W156" s="75">
        <v>50165</v>
      </c>
      <c r="X156" s="75">
        <v>0</v>
      </c>
      <c r="Y156" s="75">
        <v>1380051</v>
      </c>
      <c r="Z156" s="75">
        <v>596413</v>
      </c>
      <c r="AA156" s="75">
        <v>0</v>
      </c>
      <c r="AB156" s="75">
        <v>4298504</v>
      </c>
      <c r="AC156" s="75">
        <v>0</v>
      </c>
      <c r="AD156" s="75">
        <v>11091</v>
      </c>
      <c r="AE156" s="75">
        <v>0</v>
      </c>
      <c r="AF156" s="75">
        <v>0</v>
      </c>
      <c r="AG156" s="75">
        <v>0</v>
      </c>
      <c r="AH156" s="76">
        <v>0</v>
      </c>
    </row>
    <row r="157" spans="1:36" s="84" customFormat="1" x14ac:dyDescent="0.25">
      <c r="A157" s="7"/>
      <c r="B157" s="12" t="s">
        <v>300</v>
      </c>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6"/>
    </row>
    <row r="158" spans="1:36" x14ac:dyDescent="0.25">
      <c r="A158" s="7"/>
      <c r="B158" s="79" t="s">
        <v>301</v>
      </c>
      <c r="C158" s="85">
        <v>0</v>
      </c>
      <c r="D158" s="85">
        <v>0</v>
      </c>
      <c r="E158" s="85">
        <v>24</v>
      </c>
      <c r="F158" s="85">
        <v>0</v>
      </c>
      <c r="G158" s="85">
        <v>0</v>
      </c>
      <c r="H158" s="85">
        <v>0</v>
      </c>
      <c r="I158" s="85">
        <v>0</v>
      </c>
      <c r="J158" s="85">
        <v>773488</v>
      </c>
      <c r="K158" s="85">
        <v>0</v>
      </c>
      <c r="L158" s="85">
        <v>0</v>
      </c>
      <c r="M158" s="85">
        <v>0</v>
      </c>
      <c r="N158" s="85">
        <v>0</v>
      </c>
      <c r="O158" s="85">
        <v>0</v>
      </c>
      <c r="P158" s="85">
        <v>72769</v>
      </c>
      <c r="Q158" s="85">
        <v>0</v>
      </c>
      <c r="R158" s="85">
        <v>0</v>
      </c>
      <c r="S158" s="85">
        <v>0</v>
      </c>
      <c r="T158" s="85">
        <v>0</v>
      </c>
      <c r="U158" s="85">
        <v>23882</v>
      </c>
      <c r="V158" s="85">
        <v>0</v>
      </c>
      <c r="W158" s="85">
        <v>0</v>
      </c>
      <c r="X158" s="85">
        <v>0</v>
      </c>
      <c r="Y158" s="85">
        <v>278071</v>
      </c>
      <c r="Z158" s="85">
        <v>0</v>
      </c>
      <c r="AA158" s="85">
        <v>0</v>
      </c>
      <c r="AB158" s="85">
        <v>0</v>
      </c>
      <c r="AC158" s="85">
        <v>0</v>
      </c>
      <c r="AD158" s="85" t="s">
        <v>340</v>
      </c>
      <c r="AE158" s="85">
        <v>0</v>
      </c>
      <c r="AF158" s="85">
        <v>0</v>
      </c>
      <c r="AG158" s="85">
        <v>0</v>
      </c>
      <c r="AH158" s="86">
        <v>0</v>
      </c>
      <c r="AJ158" s="84"/>
    </row>
    <row r="159" spans="1:36" x14ac:dyDescent="0.25">
      <c r="A159" s="7"/>
      <c r="B159" s="82" t="s">
        <v>302</v>
      </c>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c r="AH159" s="86"/>
      <c r="AJ159" s="84"/>
    </row>
    <row r="160" spans="1:36" x14ac:dyDescent="0.25">
      <c r="A160" s="7"/>
      <c r="B160" s="79" t="s">
        <v>303</v>
      </c>
      <c r="C160" s="85">
        <v>0</v>
      </c>
      <c r="D160" s="85">
        <v>5142901</v>
      </c>
      <c r="E160" s="85">
        <v>0</v>
      </c>
      <c r="F160" s="85">
        <v>19876656</v>
      </c>
      <c r="G160" s="85">
        <v>0</v>
      </c>
      <c r="H160" s="85">
        <v>1248507</v>
      </c>
      <c r="I160" s="85">
        <v>0</v>
      </c>
      <c r="J160" s="85">
        <v>8157507</v>
      </c>
      <c r="K160" s="85">
        <v>233882</v>
      </c>
      <c r="L160" s="85">
        <v>125215</v>
      </c>
      <c r="M160" s="85">
        <v>0</v>
      </c>
      <c r="N160" s="85">
        <v>0</v>
      </c>
      <c r="O160" s="85">
        <v>0</v>
      </c>
      <c r="P160" s="85">
        <v>79687</v>
      </c>
      <c r="Q160" s="85">
        <v>177</v>
      </c>
      <c r="R160" s="85">
        <v>30000</v>
      </c>
      <c r="S160" s="85">
        <v>0</v>
      </c>
      <c r="T160" s="85">
        <v>1831178</v>
      </c>
      <c r="U160" s="85">
        <v>11087073</v>
      </c>
      <c r="V160" s="85">
        <v>0</v>
      </c>
      <c r="W160" s="85">
        <v>0</v>
      </c>
      <c r="X160" s="85">
        <v>0</v>
      </c>
      <c r="Y160" s="85">
        <v>6867</v>
      </c>
      <c r="Z160" s="85">
        <v>596413</v>
      </c>
      <c r="AA160" s="85">
        <v>0</v>
      </c>
      <c r="AB160" s="85">
        <v>2989746</v>
      </c>
      <c r="AC160" s="85">
        <v>0</v>
      </c>
      <c r="AD160" s="85" t="s">
        <v>340</v>
      </c>
      <c r="AE160" s="85">
        <v>0</v>
      </c>
      <c r="AF160" s="85">
        <v>0</v>
      </c>
      <c r="AG160" s="85">
        <v>0</v>
      </c>
      <c r="AH160" s="86">
        <v>0</v>
      </c>
      <c r="AJ160" s="84"/>
    </row>
    <row r="161" spans="1:36" x14ac:dyDescent="0.25">
      <c r="A161" s="7"/>
      <c r="B161" s="82" t="s">
        <v>304</v>
      </c>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6"/>
      <c r="AJ161" s="84"/>
    </row>
    <row r="162" spans="1:36" x14ac:dyDescent="0.25">
      <c r="A162" s="7"/>
      <c r="B162" s="79" t="s">
        <v>305</v>
      </c>
      <c r="C162" s="85">
        <v>0</v>
      </c>
      <c r="D162" s="85">
        <v>0</v>
      </c>
      <c r="E162" s="85">
        <v>0</v>
      </c>
      <c r="F162" s="85">
        <v>91159</v>
      </c>
      <c r="G162" s="85">
        <v>0</v>
      </c>
      <c r="H162" s="85">
        <v>0</v>
      </c>
      <c r="I162" s="85">
        <v>0</v>
      </c>
      <c r="J162" s="85">
        <v>320209</v>
      </c>
      <c r="K162" s="85">
        <v>0</v>
      </c>
      <c r="L162" s="85">
        <v>0</v>
      </c>
      <c r="M162" s="85">
        <v>0</v>
      </c>
      <c r="N162" s="85">
        <v>0</v>
      </c>
      <c r="O162" s="85">
        <v>2856</v>
      </c>
      <c r="P162" s="85">
        <v>1985</v>
      </c>
      <c r="Q162" s="85">
        <v>0</v>
      </c>
      <c r="R162" s="85">
        <v>596</v>
      </c>
      <c r="S162" s="85">
        <v>0</v>
      </c>
      <c r="T162" s="85">
        <v>-66485</v>
      </c>
      <c r="U162" s="85">
        <v>1276438</v>
      </c>
      <c r="V162" s="85">
        <v>0</v>
      </c>
      <c r="W162" s="85">
        <v>50165</v>
      </c>
      <c r="X162" s="85">
        <v>0</v>
      </c>
      <c r="Y162" s="85">
        <v>1095113</v>
      </c>
      <c r="Z162" s="85">
        <v>0</v>
      </c>
      <c r="AA162" s="85">
        <v>0</v>
      </c>
      <c r="AB162" s="85">
        <v>1308758</v>
      </c>
      <c r="AC162" s="85">
        <v>0</v>
      </c>
      <c r="AD162" s="85" t="s">
        <v>340</v>
      </c>
      <c r="AE162" s="85">
        <v>0</v>
      </c>
      <c r="AF162" s="85">
        <v>0</v>
      </c>
      <c r="AG162" s="85">
        <v>0</v>
      </c>
      <c r="AH162" s="86">
        <v>0</v>
      </c>
      <c r="AJ162" s="84"/>
    </row>
    <row r="163" spans="1:36" x14ac:dyDescent="0.25">
      <c r="A163" s="7"/>
      <c r="B163" s="82" t="s">
        <v>47</v>
      </c>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6"/>
      <c r="AJ163" s="84"/>
    </row>
    <row r="164" spans="1:36" s="84" customFormat="1" x14ac:dyDescent="0.25">
      <c r="A164" s="7" t="s">
        <v>15</v>
      </c>
      <c r="B164" s="10" t="s">
        <v>306</v>
      </c>
      <c r="C164" s="75">
        <v>0</v>
      </c>
      <c r="D164" s="75">
        <v>8369621</v>
      </c>
      <c r="E164" s="75">
        <v>0</v>
      </c>
      <c r="F164" s="75">
        <v>5435263</v>
      </c>
      <c r="G164" s="75">
        <v>0</v>
      </c>
      <c r="H164" s="75">
        <v>0</v>
      </c>
      <c r="I164" s="75">
        <v>0</v>
      </c>
      <c r="J164" s="75">
        <v>1071907</v>
      </c>
      <c r="K164" s="75">
        <v>0</v>
      </c>
      <c r="L164" s="75"/>
      <c r="M164" s="75">
        <v>0</v>
      </c>
      <c r="N164" s="75">
        <v>134282</v>
      </c>
      <c r="O164" s="75">
        <v>138530</v>
      </c>
      <c r="P164" s="75">
        <v>3321224</v>
      </c>
      <c r="Q164" s="75">
        <v>0</v>
      </c>
      <c r="R164" s="75">
        <v>239064</v>
      </c>
      <c r="S164" s="75">
        <v>0</v>
      </c>
      <c r="T164" s="75">
        <v>3926668</v>
      </c>
      <c r="U164" s="75">
        <v>4998383</v>
      </c>
      <c r="V164" s="75">
        <v>0</v>
      </c>
      <c r="W164" s="75">
        <v>0</v>
      </c>
      <c r="X164" s="75">
        <v>0</v>
      </c>
      <c r="Y164" s="75">
        <v>0</v>
      </c>
      <c r="Z164" s="75">
        <v>0</v>
      </c>
      <c r="AA164" s="75">
        <v>833385</v>
      </c>
      <c r="AB164" s="75">
        <v>2220077</v>
      </c>
      <c r="AC164" s="75">
        <v>0</v>
      </c>
      <c r="AD164" s="75">
        <v>697565</v>
      </c>
      <c r="AE164" s="75">
        <v>0</v>
      </c>
      <c r="AF164" s="75">
        <v>0</v>
      </c>
      <c r="AG164" s="75">
        <v>0</v>
      </c>
      <c r="AH164" s="86">
        <v>0</v>
      </c>
    </row>
    <row r="165" spans="1:36" s="84" customFormat="1" x14ac:dyDescent="0.25">
      <c r="A165" s="7"/>
      <c r="B165" s="12" t="s">
        <v>307</v>
      </c>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86"/>
    </row>
    <row r="166" spans="1:36" s="84" customFormat="1" x14ac:dyDescent="0.25">
      <c r="A166" s="7" t="s">
        <v>16</v>
      </c>
      <c r="B166" s="10" t="s">
        <v>246</v>
      </c>
      <c r="C166" s="75">
        <v>0</v>
      </c>
      <c r="D166" s="75">
        <v>686622</v>
      </c>
      <c r="E166" s="75">
        <v>0</v>
      </c>
      <c r="F166" s="75">
        <v>68023</v>
      </c>
      <c r="G166" s="75">
        <v>0</v>
      </c>
      <c r="H166" s="75">
        <v>0</v>
      </c>
      <c r="I166" s="75">
        <v>7153</v>
      </c>
      <c r="J166" s="75">
        <v>93206</v>
      </c>
      <c r="K166" s="75">
        <v>369</v>
      </c>
      <c r="L166" s="75">
        <v>1737</v>
      </c>
      <c r="M166" s="75">
        <v>48</v>
      </c>
      <c r="N166" s="75">
        <v>12251</v>
      </c>
      <c r="O166" s="75">
        <v>0</v>
      </c>
      <c r="P166" s="75">
        <v>0</v>
      </c>
      <c r="Q166" s="75">
        <v>0</v>
      </c>
      <c r="R166" s="75">
        <v>564</v>
      </c>
      <c r="S166" s="75">
        <v>0</v>
      </c>
      <c r="T166" s="75">
        <v>3052</v>
      </c>
      <c r="U166" s="75">
        <v>73551</v>
      </c>
      <c r="V166" s="75">
        <v>1490</v>
      </c>
      <c r="W166" s="75">
        <v>0</v>
      </c>
      <c r="X166" s="75">
        <v>17730</v>
      </c>
      <c r="Y166" s="75">
        <v>0</v>
      </c>
      <c r="Z166" s="75">
        <v>93490</v>
      </c>
      <c r="AA166" s="75">
        <v>3585</v>
      </c>
      <c r="AB166" s="75">
        <v>314018</v>
      </c>
      <c r="AC166" s="75">
        <v>0</v>
      </c>
      <c r="AD166" s="75">
        <v>20815</v>
      </c>
      <c r="AE166" s="75">
        <v>0</v>
      </c>
      <c r="AF166" s="75">
        <v>0</v>
      </c>
      <c r="AG166" s="75">
        <v>0</v>
      </c>
      <c r="AH166" s="76">
        <v>0</v>
      </c>
    </row>
    <row r="167" spans="1:36" s="84" customFormat="1" x14ac:dyDescent="0.25">
      <c r="A167" s="7"/>
      <c r="B167" s="12" t="s">
        <v>247</v>
      </c>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6"/>
    </row>
    <row r="168" spans="1:36" s="84" customFormat="1" x14ac:dyDescent="0.25">
      <c r="A168" s="7" t="s">
        <v>17</v>
      </c>
      <c r="B168" s="10" t="s">
        <v>308</v>
      </c>
      <c r="C168" s="75">
        <v>0</v>
      </c>
      <c r="D168" s="75">
        <v>0</v>
      </c>
      <c r="E168" s="75">
        <v>0</v>
      </c>
      <c r="F168" s="75">
        <v>0</v>
      </c>
      <c r="G168" s="75">
        <v>0</v>
      </c>
      <c r="H168" s="75">
        <v>0</v>
      </c>
      <c r="I168" s="75">
        <v>0</v>
      </c>
      <c r="J168" s="75">
        <v>0</v>
      </c>
      <c r="K168" s="75">
        <v>0</v>
      </c>
      <c r="L168" s="75">
        <v>0</v>
      </c>
      <c r="M168" s="75">
        <v>0</v>
      </c>
      <c r="N168" s="75">
        <v>0</v>
      </c>
      <c r="O168" s="75">
        <v>0</v>
      </c>
      <c r="P168" s="75">
        <v>0</v>
      </c>
      <c r="Q168" s="75">
        <v>0</v>
      </c>
      <c r="R168" s="75">
        <v>0</v>
      </c>
      <c r="S168" s="75">
        <v>0</v>
      </c>
      <c r="T168" s="75">
        <v>0</v>
      </c>
      <c r="U168" s="75">
        <v>0</v>
      </c>
      <c r="V168" s="75">
        <v>0</v>
      </c>
      <c r="W168" s="75">
        <v>0</v>
      </c>
      <c r="X168" s="75">
        <v>0</v>
      </c>
      <c r="Y168" s="75">
        <v>0</v>
      </c>
      <c r="Z168" s="75">
        <v>0</v>
      </c>
      <c r="AA168" s="75">
        <v>0</v>
      </c>
      <c r="AB168" s="75">
        <v>0</v>
      </c>
      <c r="AC168" s="75">
        <v>0</v>
      </c>
      <c r="AD168" s="75">
        <v>0</v>
      </c>
      <c r="AE168" s="75">
        <v>0</v>
      </c>
      <c r="AF168" s="75">
        <v>0</v>
      </c>
      <c r="AG168" s="75">
        <v>0</v>
      </c>
      <c r="AH168" s="76">
        <v>0</v>
      </c>
    </row>
    <row r="169" spans="1:36" s="84" customFormat="1" x14ac:dyDescent="0.25">
      <c r="A169" s="7"/>
      <c r="B169" s="12" t="s">
        <v>309</v>
      </c>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6"/>
    </row>
    <row r="170" spans="1:36" s="84" customFormat="1" x14ac:dyDescent="0.25">
      <c r="A170" s="7" t="s">
        <v>18</v>
      </c>
      <c r="B170" s="10" t="s">
        <v>4</v>
      </c>
      <c r="C170" s="98">
        <v>3287</v>
      </c>
      <c r="D170" s="98">
        <v>243953</v>
      </c>
      <c r="E170" s="98">
        <v>1343</v>
      </c>
      <c r="F170" s="98">
        <v>454546</v>
      </c>
      <c r="G170" s="98">
        <v>167</v>
      </c>
      <c r="H170" s="98">
        <v>20686</v>
      </c>
      <c r="I170" s="98">
        <v>799</v>
      </c>
      <c r="J170" s="98">
        <v>545455</v>
      </c>
      <c r="K170" s="98">
        <v>31412</v>
      </c>
      <c r="L170" s="98">
        <v>2968</v>
      </c>
      <c r="M170" s="98">
        <v>842</v>
      </c>
      <c r="N170" s="98">
        <v>4451</v>
      </c>
      <c r="O170" s="98">
        <v>2554</v>
      </c>
      <c r="P170" s="98">
        <v>69951</v>
      </c>
      <c r="Q170" s="98">
        <v>5453</v>
      </c>
      <c r="R170" s="98">
        <v>7289</v>
      </c>
      <c r="S170" s="98">
        <v>7097</v>
      </c>
      <c r="T170" s="98">
        <v>114648</v>
      </c>
      <c r="U170" s="98">
        <v>1074207</v>
      </c>
      <c r="V170" s="98">
        <v>10823</v>
      </c>
      <c r="W170" s="98">
        <v>1149</v>
      </c>
      <c r="X170" s="98">
        <v>37731</v>
      </c>
      <c r="Y170" s="98">
        <v>24333</v>
      </c>
      <c r="Z170" s="98">
        <v>59051</v>
      </c>
      <c r="AA170" s="98">
        <v>14197</v>
      </c>
      <c r="AB170" s="98">
        <v>267158</v>
      </c>
      <c r="AC170" s="98">
        <v>2304</v>
      </c>
      <c r="AD170" s="98">
        <v>41020</v>
      </c>
      <c r="AE170" s="98">
        <v>7668</v>
      </c>
      <c r="AF170" s="98">
        <v>0</v>
      </c>
      <c r="AG170" s="98">
        <v>374</v>
      </c>
      <c r="AH170" s="99">
        <v>4441</v>
      </c>
    </row>
    <row r="171" spans="1:36" s="84" customFormat="1" x14ac:dyDescent="0.25">
      <c r="A171" s="7"/>
      <c r="B171" s="12" t="s">
        <v>42</v>
      </c>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9"/>
    </row>
    <row r="172" spans="1:36" s="84" customFormat="1" x14ac:dyDescent="0.25">
      <c r="A172" s="7" t="s">
        <v>19</v>
      </c>
      <c r="B172" s="10" t="s">
        <v>310</v>
      </c>
      <c r="C172" s="80">
        <v>2085</v>
      </c>
      <c r="D172" s="80">
        <v>4980</v>
      </c>
      <c r="E172" s="80">
        <v>0</v>
      </c>
      <c r="F172" s="80">
        <v>501</v>
      </c>
      <c r="G172" s="80">
        <v>0</v>
      </c>
      <c r="H172" s="80">
        <v>0</v>
      </c>
      <c r="I172" s="80">
        <v>2176</v>
      </c>
      <c r="J172" s="80">
        <v>10938</v>
      </c>
      <c r="K172" s="80">
        <v>376</v>
      </c>
      <c r="L172" s="80">
        <v>856</v>
      </c>
      <c r="M172" s="80">
        <v>1379</v>
      </c>
      <c r="N172" s="80">
        <v>292</v>
      </c>
      <c r="O172" s="80">
        <v>0</v>
      </c>
      <c r="P172" s="80">
        <v>483</v>
      </c>
      <c r="Q172" s="80">
        <v>638</v>
      </c>
      <c r="R172" s="80">
        <v>53</v>
      </c>
      <c r="S172" s="80">
        <v>849</v>
      </c>
      <c r="T172" s="80">
        <v>0</v>
      </c>
      <c r="U172" s="80">
        <v>68488</v>
      </c>
      <c r="V172" s="80">
        <v>5913</v>
      </c>
      <c r="W172" s="80">
        <v>71</v>
      </c>
      <c r="X172" s="80">
        <v>1747</v>
      </c>
      <c r="Y172" s="80">
        <v>5</v>
      </c>
      <c r="Z172" s="80">
        <v>3996</v>
      </c>
      <c r="AA172" s="80">
        <v>2773</v>
      </c>
      <c r="AB172" s="80">
        <v>1041</v>
      </c>
      <c r="AC172" s="80">
        <v>633</v>
      </c>
      <c r="AD172" s="80">
        <v>18362</v>
      </c>
      <c r="AE172" s="80">
        <v>0</v>
      </c>
      <c r="AF172" s="80">
        <v>0</v>
      </c>
      <c r="AG172" s="80">
        <v>0</v>
      </c>
      <c r="AH172" s="99">
        <v>0</v>
      </c>
    </row>
    <row r="173" spans="1:36" s="84" customFormat="1" x14ac:dyDescent="0.25">
      <c r="A173" s="7"/>
      <c r="B173" s="12" t="s">
        <v>311</v>
      </c>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99"/>
    </row>
    <row r="174" spans="1:36" s="84" customFormat="1" x14ac:dyDescent="0.25">
      <c r="A174" s="7" t="s">
        <v>20</v>
      </c>
      <c r="B174" s="10" t="s">
        <v>312</v>
      </c>
      <c r="C174" s="80">
        <v>0</v>
      </c>
      <c r="D174" s="80">
        <v>35012</v>
      </c>
      <c r="E174" s="80">
        <v>1182</v>
      </c>
      <c r="F174" s="80">
        <v>0</v>
      </c>
      <c r="G174" s="80">
        <v>0</v>
      </c>
      <c r="H174" s="80">
        <v>0</v>
      </c>
      <c r="I174" s="80">
        <v>0</v>
      </c>
      <c r="J174" s="80">
        <v>138943</v>
      </c>
      <c r="K174" s="80">
        <v>5275</v>
      </c>
      <c r="L174" s="80">
        <v>843</v>
      </c>
      <c r="M174" s="80">
        <v>0</v>
      </c>
      <c r="N174" s="80">
        <v>0</v>
      </c>
      <c r="O174" s="80">
        <v>0</v>
      </c>
      <c r="P174" s="80">
        <v>0</v>
      </c>
      <c r="Q174" s="80">
        <v>0</v>
      </c>
      <c r="R174" s="80">
        <v>0</v>
      </c>
      <c r="S174" s="80">
        <v>635</v>
      </c>
      <c r="T174" s="80">
        <v>0</v>
      </c>
      <c r="U174" s="80">
        <v>65743</v>
      </c>
      <c r="V174" s="80">
        <v>2311</v>
      </c>
      <c r="W174" s="80">
        <v>0</v>
      </c>
      <c r="X174" s="80">
        <v>92</v>
      </c>
      <c r="Y174" s="80">
        <v>0</v>
      </c>
      <c r="Z174" s="80">
        <v>11683</v>
      </c>
      <c r="AA174" s="80">
        <v>0</v>
      </c>
      <c r="AB174" s="80">
        <v>59514</v>
      </c>
      <c r="AC174" s="80">
        <v>0</v>
      </c>
      <c r="AD174" s="80">
        <v>21163</v>
      </c>
      <c r="AE174" s="80">
        <v>0</v>
      </c>
      <c r="AF174" s="80">
        <v>0</v>
      </c>
      <c r="AG174" s="80">
        <v>0</v>
      </c>
      <c r="AH174" s="99">
        <v>0</v>
      </c>
    </row>
    <row r="175" spans="1:36" s="84" customFormat="1" x14ac:dyDescent="0.25">
      <c r="A175" s="7"/>
      <c r="B175" s="12" t="s">
        <v>313</v>
      </c>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99"/>
    </row>
    <row r="176" spans="1:36" s="84" customFormat="1" x14ac:dyDescent="0.25">
      <c r="A176" s="7" t="s">
        <v>21</v>
      </c>
      <c r="B176" s="10" t="s">
        <v>314</v>
      </c>
      <c r="C176" s="80">
        <v>0</v>
      </c>
      <c r="D176" s="80">
        <v>1500694</v>
      </c>
      <c r="E176" s="80">
        <v>0</v>
      </c>
      <c r="F176" s="80">
        <v>2997349</v>
      </c>
      <c r="G176" s="80">
        <v>0</v>
      </c>
      <c r="H176" s="80">
        <v>0</v>
      </c>
      <c r="I176" s="80">
        <v>0</v>
      </c>
      <c r="J176" s="80">
        <v>0</v>
      </c>
      <c r="K176" s="80">
        <v>0</v>
      </c>
      <c r="L176" s="80">
        <v>0</v>
      </c>
      <c r="M176" s="80">
        <v>0</v>
      </c>
      <c r="N176" s="80">
        <v>0</v>
      </c>
      <c r="O176" s="80">
        <v>0</v>
      </c>
      <c r="P176" s="80">
        <v>10000</v>
      </c>
      <c r="Q176" s="80">
        <v>0</v>
      </c>
      <c r="R176" s="80">
        <v>0</v>
      </c>
      <c r="S176" s="80">
        <v>30187</v>
      </c>
      <c r="T176" s="80">
        <v>0</v>
      </c>
      <c r="U176" s="80">
        <v>0</v>
      </c>
      <c r="V176" s="80">
        <v>0</v>
      </c>
      <c r="W176" s="80">
        <v>0</v>
      </c>
      <c r="X176" s="80">
        <v>0</v>
      </c>
      <c r="Y176" s="80">
        <v>0</v>
      </c>
      <c r="Z176" s="80">
        <v>0</v>
      </c>
      <c r="AA176" s="80">
        <v>0</v>
      </c>
      <c r="AB176" s="80">
        <v>0</v>
      </c>
      <c r="AC176" s="80">
        <v>0</v>
      </c>
      <c r="AD176" s="80">
        <v>0</v>
      </c>
      <c r="AE176" s="80">
        <v>0</v>
      </c>
      <c r="AF176" s="80">
        <v>0</v>
      </c>
      <c r="AG176" s="80">
        <v>0</v>
      </c>
      <c r="AH176" s="99">
        <v>0</v>
      </c>
    </row>
    <row r="177" spans="1:36" s="84" customFormat="1" x14ac:dyDescent="0.25">
      <c r="A177" s="7"/>
      <c r="B177" s="12" t="s">
        <v>315</v>
      </c>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99"/>
    </row>
    <row r="178" spans="1:36" s="84" customFormat="1" x14ac:dyDescent="0.25">
      <c r="A178" s="7" t="s">
        <v>22</v>
      </c>
      <c r="B178" s="10" t="s">
        <v>316</v>
      </c>
      <c r="C178" s="80">
        <v>0</v>
      </c>
      <c r="D178" s="80">
        <v>255443</v>
      </c>
      <c r="E178" s="80">
        <v>35117</v>
      </c>
      <c r="F178" s="80">
        <v>2847350</v>
      </c>
      <c r="G178" s="80">
        <v>0</v>
      </c>
      <c r="H178" s="80">
        <v>140200</v>
      </c>
      <c r="I178" s="80">
        <v>0</v>
      </c>
      <c r="J178" s="80">
        <v>799330</v>
      </c>
      <c r="K178" s="80">
        <v>71303</v>
      </c>
      <c r="L178" s="80">
        <v>0</v>
      </c>
      <c r="M178" s="80">
        <v>0</v>
      </c>
      <c r="N178" s="80">
        <v>91968</v>
      </c>
      <c r="O178" s="80">
        <v>0</v>
      </c>
      <c r="P178" s="80">
        <v>203336</v>
      </c>
      <c r="Q178" s="80">
        <v>17471</v>
      </c>
      <c r="R178" s="80">
        <v>6001</v>
      </c>
      <c r="S178" s="80">
        <v>130171</v>
      </c>
      <c r="T178" s="80">
        <v>478210</v>
      </c>
      <c r="U178" s="80">
        <v>2962479</v>
      </c>
      <c r="V178" s="80">
        <v>0</v>
      </c>
      <c r="W178" s="80">
        <v>0</v>
      </c>
      <c r="X178" s="80">
        <v>0</v>
      </c>
      <c r="Y178" s="80">
        <v>55175</v>
      </c>
      <c r="Z178" s="80">
        <v>0</v>
      </c>
      <c r="AA178" s="80">
        <v>15093</v>
      </c>
      <c r="AB178" s="80">
        <v>923074</v>
      </c>
      <c r="AC178" s="80">
        <v>0</v>
      </c>
      <c r="AD178" s="80">
        <v>0</v>
      </c>
      <c r="AE178" s="80">
        <v>0</v>
      </c>
      <c r="AF178" s="80">
        <v>0</v>
      </c>
      <c r="AG178" s="80">
        <v>0</v>
      </c>
      <c r="AH178" s="99">
        <v>0</v>
      </c>
    </row>
    <row r="179" spans="1:36" s="84" customFormat="1" x14ac:dyDescent="0.25">
      <c r="A179" s="7"/>
      <c r="B179" s="12" t="s">
        <v>317</v>
      </c>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99"/>
    </row>
    <row r="180" spans="1:36" s="84" customFormat="1" x14ac:dyDescent="0.25">
      <c r="A180" s="7" t="s">
        <v>23</v>
      </c>
      <c r="B180" s="10" t="s">
        <v>5</v>
      </c>
      <c r="C180" s="80">
        <v>9245</v>
      </c>
      <c r="D180" s="80">
        <v>527608</v>
      </c>
      <c r="E180" s="80">
        <v>42210</v>
      </c>
      <c r="F180" s="80">
        <v>1660267</v>
      </c>
      <c r="G180" s="80">
        <v>2850</v>
      </c>
      <c r="H180" s="80">
        <v>1292</v>
      </c>
      <c r="I180" s="80">
        <v>11664</v>
      </c>
      <c r="J180" s="80">
        <v>1305855</v>
      </c>
      <c r="K180" s="80">
        <v>196197</v>
      </c>
      <c r="L180" s="80">
        <v>1837</v>
      </c>
      <c r="M180" s="80">
        <v>5054</v>
      </c>
      <c r="N180" s="80">
        <v>58626</v>
      </c>
      <c r="O180" s="80">
        <v>16494</v>
      </c>
      <c r="P180" s="80">
        <v>172223</v>
      </c>
      <c r="Q180" s="80">
        <v>7830</v>
      </c>
      <c r="R180" s="80">
        <v>55178</v>
      </c>
      <c r="S180" s="80">
        <v>136826</v>
      </c>
      <c r="T180" s="80">
        <v>269979</v>
      </c>
      <c r="U180" s="80">
        <v>2554896</v>
      </c>
      <c r="V180" s="80">
        <v>85762</v>
      </c>
      <c r="W180" s="80">
        <v>4411</v>
      </c>
      <c r="X180" s="80">
        <v>37922</v>
      </c>
      <c r="Y180" s="80">
        <v>23504</v>
      </c>
      <c r="Z180" s="80">
        <v>47756</v>
      </c>
      <c r="AA180" s="80">
        <v>78173</v>
      </c>
      <c r="AB180" s="80">
        <v>305744</v>
      </c>
      <c r="AC180" s="80">
        <v>1755</v>
      </c>
      <c r="AD180" s="80">
        <v>163122</v>
      </c>
      <c r="AE180" s="80">
        <v>4711</v>
      </c>
      <c r="AF180" s="80">
        <v>3805</v>
      </c>
      <c r="AG180" s="80">
        <v>8277</v>
      </c>
      <c r="AH180" s="99">
        <v>12810</v>
      </c>
    </row>
    <row r="181" spans="1:36" s="84" customFormat="1" x14ac:dyDescent="0.25">
      <c r="A181" s="7"/>
      <c r="B181" s="12" t="s">
        <v>47</v>
      </c>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99"/>
    </row>
    <row r="182" spans="1:36" s="84" customFormat="1" x14ac:dyDescent="0.25">
      <c r="A182" s="100"/>
      <c r="B182" s="40" t="s">
        <v>136</v>
      </c>
      <c r="C182" s="22">
        <v>975305</v>
      </c>
      <c r="D182" s="22">
        <v>44574382</v>
      </c>
      <c r="E182" s="22">
        <v>2886782</v>
      </c>
      <c r="F182" s="22">
        <v>88925891</v>
      </c>
      <c r="G182" s="22">
        <v>307755</v>
      </c>
      <c r="H182" s="22">
        <v>10166569</v>
      </c>
      <c r="I182" s="22">
        <v>901914</v>
      </c>
      <c r="J182" s="22">
        <v>66798832</v>
      </c>
      <c r="K182" s="22">
        <v>3096403</v>
      </c>
      <c r="L182" s="22">
        <v>502804</v>
      </c>
      <c r="M182" s="22">
        <v>353817</v>
      </c>
      <c r="N182" s="22">
        <v>1905183</v>
      </c>
      <c r="O182" s="22">
        <v>511188</v>
      </c>
      <c r="P182" s="22">
        <v>15110267</v>
      </c>
      <c r="Q182" s="22">
        <v>1031293</v>
      </c>
      <c r="R182" s="22">
        <v>539377</v>
      </c>
      <c r="S182" s="22">
        <v>12066626</v>
      </c>
      <c r="T182" s="22">
        <v>22992583</v>
      </c>
      <c r="U182" s="22">
        <v>99485290</v>
      </c>
      <c r="V182" s="22">
        <v>2138265</v>
      </c>
      <c r="W182" s="22">
        <v>55796</v>
      </c>
      <c r="X182" s="22">
        <v>6360380</v>
      </c>
      <c r="Y182" s="22">
        <v>3389458</v>
      </c>
      <c r="Z182" s="22">
        <v>8786225</v>
      </c>
      <c r="AA182" s="22">
        <v>2070383</v>
      </c>
      <c r="AB182" s="22">
        <v>40163823</v>
      </c>
      <c r="AC182" s="22">
        <v>419516</v>
      </c>
      <c r="AD182" s="22">
        <v>30027999</v>
      </c>
      <c r="AE182" s="22">
        <v>1111344</v>
      </c>
      <c r="AF182" s="22">
        <v>10360</v>
      </c>
      <c r="AG182" s="22">
        <v>39257</v>
      </c>
      <c r="AH182" s="26">
        <v>802159</v>
      </c>
    </row>
    <row r="183" spans="1:36" x14ac:dyDescent="0.25">
      <c r="A183" s="100"/>
      <c r="B183" s="135" t="s">
        <v>48</v>
      </c>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6"/>
      <c r="AJ183" s="84"/>
    </row>
    <row r="184" spans="1:36" s="84" customFormat="1" x14ac:dyDescent="0.25">
      <c r="A184" s="7" t="s">
        <v>24</v>
      </c>
      <c r="B184" s="10" t="s">
        <v>6</v>
      </c>
      <c r="C184" s="98">
        <v>30000</v>
      </c>
      <c r="D184" s="98">
        <v>990000</v>
      </c>
      <c r="E184" s="98">
        <v>20000</v>
      </c>
      <c r="F184" s="98">
        <v>3000000</v>
      </c>
      <c r="G184" s="98">
        <v>41000</v>
      </c>
      <c r="H184" s="98">
        <v>217000</v>
      </c>
      <c r="I184" s="98">
        <v>104000</v>
      </c>
      <c r="J184" s="98">
        <v>5040124</v>
      </c>
      <c r="K184" s="98">
        <v>226269</v>
      </c>
      <c r="L184" s="98">
        <v>17500</v>
      </c>
      <c r="M184" s="98">
        <v>63000</v>
      </c>
      <c r="N184" s="98">
        <v>150000</v>
      </c>
      <c r="O184" s="98">
        <v>59500</v>
      </c>
      <c r="P184" s="98">
        <v>794500</v>
      </c>
      <c r="Q184" s="98">
        <v>85000</v>
      </c>
      <c r="R184" s="98">
        <v>101000</v>
      </c>
      <c r="S184" s="98">
        <v>903493</v>
      </c>
      <c r="T184" s="98">
        <v>1245000</v>
      </c>
      <c r="U184" s="98">
        <v>5900000</v>
      </c>
      <c r="V184" s="98">
        <v>81250</v>
      </c>
      <c r="W184" s="98">
        <v>180000</v>
      </c>
      <c r="X184" s="98">
        <v>430000</v>
      </c>
      <c r="Y184" s="98">
        <v>535624</v>
      </c>
      <c r="Z184" s="98">
        <v>451000</v>
      </c>
      <c r="AA184" s="98">
        <v>66593</v>
      </c>
      <c r="AB184" s="98">
        <v>656723</v>
      </c>
      <c r="AC184" s="98">
        <v>14355</v>
      </c>
      <c r="AD184" s="98">
        <v>39904</v>
      </c>
      <c r="AE184" s="98">
        <v>0</v>
      </c>
      <c r="AF184" s="98">
        <v>0</v>
      </c>
      <c r="AG184" s="98">
        <v>0</v>
      </c>
      <c r="AH184" s="99">
        <v>37458</v>
      </c>
    </row>
    <row r="185" spans="1:36" s="84" customFormat="1" x14ac:dyDescent="0.25">
      <c r="A185" s="7"/>
      <c r="B185" s="12" t="s">
        <v>318</v>
      </c>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9"/>
    </row>
    <row r="186" spans="1:36" s="102" customFormat="1" x14ac:dyDescent="0.25">
      <c r="A186" s="7" t="s">
        <v>25</v>
      </c>
      <c r="B186" s="10" t="s">
        <v>7</v>
      </c>
      <c r="C186" s="98">
        <v>0</v>
      </c>
      <c r="D186" s="98">
        <v>0</v>
      </c>
      <c r="E186" s="98">
        <v>0</v>
      </c>
      <c r="F186" s="98">
        <v>71722</v>
      </c>
      <c r="G186" s="98">
        <v>0</v>
      </c>
      <c r="H186" s="98">
        <v>0</v>
      </c>
      <c r="I186" s="98">
        <v>1362</v>
      </c>
      <c r="J186" s="98">
        <v>1059036</v>
      </c>
      <c r="K186" s="98">
        <v>8796</v>
      </c>
      <c r="L186" s="98">
        <v>6681</v>
      </c>
      <c r="M186" s="98">
        <v>0</v>
      </c>
      <c r="N186" s="98">
        <v>25000</v>
      </c>
      <c r="O186" s="98">
        <v>0</v>
      </c>
      <c r="P186" s="98">
        <v>451</v>
      </c>
      <c r="Q186" s="98">
        <v>0</v>
      </c>
      <c r="R186" s="98">
        <v>0</v>
      </c>
      <c r="S186" s="98">
        <v>0</v>
      </c>
      <c r="T186" s="98">
        <v>0</v>
      </c>
      <c r="U186" s="98">
        <v>0</v>
      </c>
      <c r="V186" s="98">
        <v>0</v>
      </c>
      <c r="W186" s="98">
        <v>0</v>
      </c>
      <c r="X186" s="98">
        <v>7008</v>
      </c>
      <c r="Y186" s="98">
        <v>0</v>
      </c>
      <c r="Z186" s="98">
        <v>10109</v>
      </c>
      <c r="AA186" s="98">
        <v>0</v>
      </c>
      <c r="AB186" s="98">
        <v>193390</v>
      </c>
      <c r="AC186" s="98">
        <v>0</v>
      </c>
      <c r="AD186" s="98">
        <v>0</v>
      </c>
      <c r="AE186" s="98">
        <v>0</v>
      </c>
      <c r="AF186" s="98">
        <v>0</v>
      </c>
      <c r="AG186" s="98">
        <v>0</v>
      </c>
      <c r="AH186" s="99">
        <v>0</v>
      </c>
      <c r="AJ186" s="84"/>
    </row>
    <row r="187" spans="1:36" s="102" customFormat="1" x14ac:dyDescent="0.25">
      <c r="A187" s="7"/>
      <c r="B187" s="12" t="s">
        <v>49</v>
      </c>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8"/>
      <c r="AH187" s="99"/>
      <c r="AJ187" s="84"/>
    </row>
    <row r="188" spans="1:36" s="102" customFormat="1" x14ac:dyDescent="0.25">
      <c r="A188" s="7" t="s">
        <v>26</v>
      </c>
      <c r="B188" s="10" t="s">
        <v>319</v>
      </c>
      <c r="C188" s="98">
        <v>0</v>
      </c>
      <c r="D188" s="98">
        <v>8079</v>
      </c>
      <c r="E188" s="98">
        <v>-14</v>
      </c>
      <c r="F188" s="98">
        <v>9853</v>
      </c>
      <c r="G188" s="98">
        <v>0</v>
      </c>
      <c r="H188" s="98">
        <v>0</v>
      </c>
      <c r="I188" s="98">
        <v>0</v>
      </c>
      <c r="J188" s="98">
        <v>225958</v>
      </c>
      <c r="K188" s="98">
        <v>3731</v>
      </c>
      <c r="L188" s="98">
        <v>0</v>
      </c>
      <c r="M188" s="98">
        <v>0</v>
      </c>
      <c r="N188" s="98">
        <v>0</v>
      </c>
      <c r="O188" s="98">
        <v>0</v>
      </c>
      <c r="P188" s="98">
        <v>10000</v>
      </c>
      <c r="Q188" s="98">
        <v>0</v>
      </c>
      <c r="R188" s="98">
        <v>8000</v>
      </c>
      <c r="S188" s="98">
        <v>0</v>
      </c>
      <c r="T188" s="98">
        <v>15000</v>
      </c>
      <c r="U188" s="98">
        <v>0</v>
      </c>
      <c r="V188" s="98">
        <v>0</v>
      </c>
      <c r="W188" s="98">
        <v>0</v>
      </c>
      <c r="X188" s="98">
        <v>0</v>
      </c>
      <c r="Y188" s="98">
        <v>0</v>
      </c>
      <c r="Z188" s="98">
        <v>0</v>
      </c>
      <c r="AA188" s="98">
        <v>0</v>
      </c>
      <c r="AB188" s="98">
        <v>135000</v>
      </c>
      <c r="AC188" s="98">
        <v>0</v>
      </c>
      <c r="AD188" s="98">
        <v>0</v>
      </c>
      <c r="AE188" s="98">
        <v>39251</v>
      </c>
      <c r="AF188" s="98">
        <v>0</v>
      </c>
      <c r="AG188" s="98">
        <v>0</v>
      </c>
      <c r="AH188" s="99">
        <v>0</v>
      </c>
      <c r="AJ188" s="84"/>
    </row>
    <row r="189" spans="1:36" s="102" customFormat="1" x14ac:dyDescent="0.25">
      <c r="A189" s="7"/>
      <c r="B189" s="12" t="s">
        <v>320</v>
      </c>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c r="AG189" s="98"/>
      <c r="AH189" s="99"/>
      <c r="AJ189" s="84"/>
    </row>
    <row r="190" spans="1:36" s="102" customFormat="1" x14ac:dyDescent="0.25">
      <c r="A190" s="7" t="s">
        <v>27</v>
      </c>
      <c r="B190" s="10" t="s">
        <v>321</v>
      </c>
      <c r="C190" s="98">
        <v>0</v>
      </c>
      <c r="D190" s="98">
        <v>-20943</v>
      </c>
      <c r="E190" s="98"/>
      <c r="F190" s="98">
        <v>-1291</v>
      </c>
      <c r="G190" s="98">
        <v>0</v>
      </c>
      <c r="H190" s="98">
        <v>0</v>
      </c>
      <c r="I190" s="98">
        <v>-1323</v>
      </c>
      <c r="J190" s="98">
        <v>-801</v>
      </c>
      <c r="K190" s="98">
        <v>0</v>
      </c>
      <c r="L190" s="98">
        <v>0</v>
      </c>
      <c r="M190" s="98">
        <v>0</v>
      </c>
      <c r="N190" s="98">
        <v>0</v>
      </c>
      <c r="O190" s="98">
        <v>0</v>
      </c>
      <c r="P190" s="98">
        <v>0</v>
      </c>
      <c r="Q190" s="98">
        <v>0</v>
      </c>
      <c r="R190" s="98">
        <v>0</v>
      </c>
      <c r="S190" s="98">
        <v>0</v>
      </c>
      <c r="T190" s="98">
        <v>0</v>
      </c>
      <c r="U190" s="98">
        <v>0</v>
      </c>
      <c r="V190" s="98">
        <v>0</v>
      </c>
      <c r="W190" s="98">
        <v>0</v>
      </c>
      <c r="X190" s="98">
        <v>0</v>
      </c>
      <c r="Y190" s="98">
        <v>0</v>
      </c>
      <c r="Z190" s="98">
        <v>0</v>
      </c>
      <c r="AA190" s="98">
        <v>0</v>
      </c>
      <c r="AB190" s="98">
        <v>-518</v>
      </c>
      <c r="AC190" s="98">
        <v>0</v>
      </c>
      <c r="AD190" s="98">
        <v>0</v>
      </c>
      <c r="AE190" s="98">
        <v>0</v>
      </c>
      <c r="AF190" s="98">
        <v>0</v>
      </c>
      <c r="AG190" s="98">
        <v>0</v>
      </c>
      <c r="AH190" s="99">
        <v>0</v>
      </c>
      <c r="AJ190" s="84"/>
    </row>
    <row r="191" spans="1:36" s="102" customFormat="1" x14ac:dyDescent="0.25">
      <c r="A191" s="7"/>
      <c r="B191" s="12" t="s">
        <v>322</v>
      </c>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8"/>
      <c r="AG191" s="98"/>
      <c r="AH191" s="99"/>
      <c r="AJ191" s="84"/>
    </row>
    <row r="192" spans="1:36" s="102" customFormat="1" x14ac:dyDescent="0.25">
      <c r="A192" s="7" t="s">
        <v>28</v>
      </c>
      <c r="B192" s="10" t="s">
        <v>8</v>
      </c>
      <c r="C192" s="98">
        <v>-644</v>
      </c>
      <c r="D192" s="98">
        <v>-883923</v>
      </c>
      <c r="E192" s="98">
        <v>3034</v>
      </c>
      <c r="F192" s="98">
        <v>-111245</v>
      </c>
      <c r="G192" s="98">
        <v>7</v>
      </c>
      <c r="H192" s="98">
        <v>-238</v>
      </c>
      <c r="I192" s="98">
        <v>-52915</v>
      </c>
      <c r="J192" s="98">
        <v>-66367</v>
      </c>
      <c r="K192" s="98">
        <v>6990</v>
      </c>
      <c r="L192" s="98">
        <v>750</v>
      </c>
      <c r="M192" s="98">
        <v>-779</v>
      </c>
      <c r="N192" s="98">
        <v>-12254</v>
      </c>
      <c r="O192" s="98">
        <v>-6334</v>
      </c>
      <c r="P192" s="98">
        <v>-24109</v>
      </c>
      <c r="Q192" s="98">
        <v>-12353</v>
      </c>
      <c r="R192" s="98">
        <v>-62</v>
      </c>
      <c r="S192" s="98">
        <v>-6548</v>
      </c>
      <c r="T192" s="98">
        <v>-107754</v>
      </c>
      <c r="U192" s="98">
        <v>-751871</v>
      </c>
      <c r="V192" s="98">
        <v>-42191</v>
      </c>
      <c r="W192" s="98">
        <v>-656</v>
      </c>
      <c r="X192" s="98">
        <v>-77074</v>
      </c>
      <c r="Y192" s="98">
        <v>-496</v>
      </c>
      <c r="Z192" s="98">
        <v>-193305</v>
      </c>
      <c r="AA192" s="98">
        <v>-74</v>
      </c>
      <c r="AB192" s="98">
        <v>-941101</v>
      </c>
      <c r="AC192" s="98">
        <v>-2812</v>
      </c>
      <c r="AD192" s="98">
        <v>-39791</v>
      </c>
      <c r="AE192" s="98">
        <v>11745</v>
      </c>
      <c r="AF192" s="98">
        <v>0</v>
      </c>
      <c r="AG192" s="98">
        <v>0</v>
      </c>
      <c r="AH192" s="99">
        <v>0</v>
      </c>
      <c r="AJ192" s="84"/>
    </row>
    <row r="193" spans="1:36" s="102" customFormat="1" x14ac:dyDescent="0.25">
      <c r="A193" s="7"/>
      <c r="B193" s="12" t="s">
        <v>50</v>
      </c>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c r="AG193" s="98"/>
      <c r="AH193" s="99"/>
      <c r="AJ193" s="84"/>
    </row>
    <row r="194" spans="1:36" s="102" customFormat="1" x14ac:dyDescent="0.25">
      <c r="A194" s="7" t="s">
        <v>29</v>
      </c>
      <c r="B194" s="10" t="s">
        <v>323</v>
      </c>
      <c r="C194" s="98">
        <v>6920</v>
      </c>
      <c r="D194" s="98">
        <v>332369</v>
      </c>
      <c r="E194" s="98">
        <v>39940</v>
      </c>
      <c r="F194" s="98">
        <v>1622809</v>
      </c>
      <c r="G194" s="98">
        <v>-5658</v>
      </c>
      <c r="H194" s="98">
        <v>-44324</v>
      </c>
      <c r="I194" s="98">
        <v>50149</v>
      </c>
      <c r="J194" s="98">
        <v>-80233</v>
      </c>
      <c r="K194" s="98">
        <v>94169</v>
      </c>
      <c r="L194" s="98">
        <v>11137</v>
      </c>
      <c r="M194" s="98">
        <v>-19612</v>
      </c>
      <c r="N194" s="98">
        <v>111991</v>
      </c>
      <c r="O194" s="98">
        <v>-5563</v>
      </c>
      <c r="P194" s="98">
        <v>42839</v>
      </c>
      <c r="Q194" s="98">
        <v>18145</v>
      </c>
      <c r="R194" s="98">
        <v>88572</v>
      </c>
      <c r="S194" s="98">
        <v>154847</v>
      </c>
      <c r="T194" s="98">
        <v>282816</v>
      </c>
      <c r="U194" s="98">
        <v>853962</v>
      </c>
      <c r="V194" s="98">
        <v>175308</v>
      </c>
      <c r="W194" s="98">
        <v>-22162</v>
      </c>
      <c r="X194" s="98">
        <v>-20153</v>
      </c>
      <c r="Y194" s="98">
        <v>-20219</v>
      </c>
      <c r="Z194" s="98">
        <v>268850</v>
      </c>
      <c r="AA194" s="98">
        <v>58687</v>
      </c>
      <c r="AB194" s="98">
        <v>1140403</v>
      </c>
      <c r="AC194" s="98">
        <v>8386</v>
      </c>
      <c r="AD194" s="98">
        <v>26071</v>
      </c>
      <c r="AE194" s="98">
        <v>0</v>
      </c>
      <c r="AF194" s="98">
        <v>0</v>
      </c>
      <c r="AG194" s="98">
        <v>0</v>
      </c>
      <c r="AH194" s="99">
        <v>3090</v>
      </c>
      <c r="AJ194" s="84"/>
    </row>
    <row r="195" spans="1:36" s="102" customFormat="1" x14ac:dyDescent="0.25">
      <c r="A195" s="7"/>
      <c r="B195" s="12" t="s">
        <v>324</v>
      </c>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c r="AG195" s="98"/>
      <c r="AH195" s="99"/>
      <c r="AJ195" s="84"/>
    </row>
    <row r="196" spans="1:36" s="102" customFormat="1" x14ac:dyDescent="0.25">
      <c r="A196" s="7" t="s">
        <v>325</v>
      </c>
      <c r="B196" s="10" t="s">
        <v>326</v>
      </c>
      <c r="C196" s="98">
        <v>3124</v>
      </c>
      <c r="D196" s="98">
        <v>79840</v>
      </c>
      <c r="E196" s="98">
        <v>70</v>
      </c>
      <c r="F196" s="98">
        <v>-399279</v>
      </c>
      <c r="G196" s="98">
        <v>-3130</v>
      </c>
      <c r="H196" s="98">
        <v>-24109</v>
      </c>
      <c r="I196" s="98">
        <v>11251</v>
      </c>
      <c r="J196" s="98">
        <v>155518</v>
      </c>
      <c r="K196" s="98">
        <v>4120</v>
      </c>
      <c r="L196" s="98">
        <v>1687</v>
      </c>
      <c r="M196" s="98">
        <v>4382</v>
      </c>
      <c r="N196" s="98">
        <v>14964</v>
      </c>
      <c r="O196" s="98">
        <v>287</v>
      </c>
      <c r="P196" s="98">
        <v>-60630</v>
      </c>
      <c r="Q196" s="98">
        <v>-2096</v>
      </c>
      <c r="R196" s="98">
        <v>2720</v>
      </c>
      <c r="S196" s="98">
        <v>22514</v>
      </c>
      <c r="T196" s="98">
        <v>4935</v>
      </c>
      <c r="U196" s="98">
        <v>-71637</v>
      </c>
      <c r="V196" s="98">
        <v>3513</v>
      </c>
      <c r="W196" s="98">
        <v>7118</v>
      </c>
      <c r="X196" s="98">
        <v>-17245</v>
      </c>
      <c r="Y196" s="98">
        <v>-6103</v>
      </c>
      <c r="Z196" s="98">
        <v>4547</v>
      </c>
      <c r="AA196" s="98">
        <v>5104</v>
      </c>
      <c r="AB196" s="98">
        <v>2791</v>
      </c>
      <c r="AC196" s="98">
        <v>1852</v>
      </c>
      <c r="AD196" s="98">
        <v>-83209</v>
      </c>
      <c r="AE196" s="98">
        <v>-422</v>
      </c>
      <c r="AF196" s="98">
        <v>387</v>
      </c>
      <c r="AG196" s="98">
        <v>-875</v>
      </c>
      <c r="AH196" s="99">
        <v>9551</v>
      </c>
      <c r="AJ196" s="84"/>
    </row>
    <row r="197" spans="1:36" s="102" customFormat="1" x14ac:dyDescent="0.25">
      <c r="A197" s="7"/>
      <c r="B197" s="12" t="s">
        <v>327</v>
      </c>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8"/>
      <c r="AH197" s="99"/>
      <c r="AJ197" s="84"/>
    </row>
    <row r="198" spans="1:36" s="84" customFormat="1" x14ac:dyDescent="0.25">
      <c r="A198" s="7" t="s">
        <v>328</v>
      </c>
      <c r="B198" s="10" t="s">
        <v>329</v>
      </c>
      <c r="C198" s="98">
        <v>0</v>
      </c>
      <c r="D198" s="98">
        <v>0</v>
      </c>
      <c r="E198" s="98"/>
      <c r="F198" s="98">
        <v>0</v>
      </c>
      <c r="G198" s="98">
        <v>0</v>
      </c>
      <c r="H198" s="98">
        <v>0</v>
      </c>
      <c r="I198" s="98">
        <v>0</v>
      </c>
      <c r="J198" s="98">
        <v>0</v>
      </c>
      <c r="K198" s="98">
        <v>0</v>
      </c>
      <c r="L198" s="98">
        <v>0</v>
      </c>
      <c r="M198" s="98">
        <v>0</v>
      </c>
      <c r="N198" s="98">
        <v>0</v>
      </c>
      <c r="O198" s="98">
        <v>0</v>
      </c>
      <c r="P198" s="98">
        <v>0</v>
      </c>
      <c r="Q198" s="98">
        <v>0</v>
      </c>
      <c r="R198" s="98">
        <v>0</v>
      </c>
      <c r="S198" s="98"/>
      <c r="T198" s="98">
        <v>0</v>
      </c>
      <c r="U198" s="98">
        <v>0</v>
      </c>
      <c r="V198" s="98">
        <v>0</v>
      </c>
      <c r="W198" s="98">
        <v>0</v>
      </c>
      <c r="X198" s="98">
        <v>0</v>
      </c>
      <c r="Y198" s="98">
        <v>0</v>
      </c>
      <c r="Z198" s="98">
        <v>0</v>
      </c>
      <c r="AA198" s="98">
        <v>0</v>
      </c>
      <c r="AB198" s="98">
        <v>0</v>
      </c>
      <c r="AC198" s="98">
        <v>0</v>
      </c>
      <c r="AD198" s="98">
        <v>0</v>
      </c>
      <c r="AE198" s="98">
        <v>0</v>
      </c>
      <c r="AF198" s="98">
        <v>0</v>
      </c>
      <c r="AG198" s="98">
        <v>0</v>
      </c>
      <c r="AH198" s="99">
        <v>0</v>
      </c>
    </row>
    <row r="199" spans="1:36" s="84" customFormat="1" x14ac:dyDescent="0.25">
      <c r="A199" s="7"/>
      <c r="B199" s="12" t="s">
        <v>330</v>
      </c>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c r="AG199" s="98"/>
      <c r="AH199" s="99"/>
    </row>
    <row r="200" spans="1:36" s="84" customFormat="1" x14ac:dyDescent="0.25">
      <c r="A200" s="14"/>
      <c r="B200" s="15" t="s">
        <v>51</v>
      </c>
      <c r="C200" s="22">
        <v>39400</v>
      </c>
      <c r="D200" s="22">
        <v>505422</v>
      </c>
      <c r="E200" s="22">
        <v>63030</v>
      </c>
      <c r="F200" s="22">
        <v>4192569</v>
      </c>
      <c r="G200" s="22">
        <v>32219</v>
      </c>
      <c r="H200" s="22">
        <v>148329</v>
      </c>
      <c r="I200" s="22">
        <v>112524</v>
      </c>
      <c r="J200" s="22">
        <v>6333235</v>
      </c>
      <c r="K200" s="22">
        <v>344075</v>
      </c>
      <c r="L200" s="22">
        <v>37755</v>
      </c>
      <c r="M200" s="22">
        <v>46991</v>
      </c>
      <c r="N200" s="22">
        <v>289701</v>
      </c>
      <c r="O200" s="22">
        <v>47890</v>
      </c>
      <c r="P200" s="22">
        <v>763051</v>
      </c>
      <c r="Q200" s="22">
        <v>88696</v>
      </c>
      <c r="R200" s="22">
        <v>200230</v>
      </c>
      <c r="S200" s="22">
        <v>1074306</v>
      </c>
      <c r="T200" s="22">
        <v>1439997</v>
      </c>
      <c r="U200" s="22">
        <v>5930454</v>
      </c>
      <c r="V200" s="22">
        <v>217880</v>
      </c>
      <c r="W200" s="22">
        <v>164300</v>
      </c>
      <c r="X200" s="22">
        <v>322536</v>
      </c>
      <c r="Y200" s="22">
        <v>508806</v>
      </c>
      <c r="Z200" s="22">
        <v>541201</v>
      </c>
      <c r="AA200" s="22">
        <v>130310</v>
      </c>
      <c r="AB200" s="22">
        <v>1186688</v>
      </c>
      <c r="AC200" s="22">
        <v>21781</v>
      </c>
      <c r="AD200" s="22">
        <v>-57025</v>
      </c>
      <c r="AE200" s="22">
        <v>50574</v>
      </c>
      <c r="AF200" s="22">
        <v>387</v>
      </c>
      <c r="AG200" s="22">
        <v>-875</v>
      </c>
      <c r="AH200" s="26">
        <v>50099</v>
      </c>
    </row>
    <row r="201" spans="1:36" x14ac:dyDescent="0.25">
      <c r="A201" s="16"/>
      <c r="B201" s="17" t="s">
        <v>52</v>
      </c>
      <c r="C201" s="103">
        <v>1014705</v>
      </c>
      <c r="D201" s="103">
        <v>45079804</v>
      </c>
      <c r="E201" s="103">
        <v>2949812</v>
      </c>
      <c r="F201" s="103">
        <v>93118460</v>
      </c>
      <c r="G201" s="103">
        <v>339974</v>
      </c>
      <c r="H201" s="103">
        <v>10314898</v>
      </c>
      <c r="I201" s="103">
        <v>1014438</v>
      </c>
      <c r="J201" s="103">
        <v>73132067</v>
      </c>
      <c r="K201" s="103">
        <v>3440478</v>
      </c>
      <c r="L201" s="103">
        <v>540559</v>
      </c>
      <c r="M201" s="103">
        <v>400808</v>
      </c>
      <c r="N201" s="103">
        <v>2194884</v>
      </c>
      <c r="O201" s="103">
        <v>559078</v>
      </c>
      <c r="P201" s="103">
        <v>15873318</v>
      </c>
      <c r="Q201" s="103">
        <v>1119989</v>
      </c>
      <c r="R201" s="103">
        <v>739607</v>
      </c>
      <c r="S201" s="103">
        <v>13140932</v>
      </c>
      <c r="T201" s="103">
        <v>24432580</v>
      </c>
      <c r="U201" s="103">
        <v>105415744</v>
      </c>
      <c r="V201" s="103">
        <v>2356145</v>
      </c>
      <c r="W201" s="103">
        <v>220096</v>
      </c>
      <c r="X201" s="103">
        <v>6682916</v>
      </c>
      <c r="Y201" s="103">
        <v>3898264</v>
      </c>
      <c r="Z201" s="103">
        <v>9327426</v>
      </c>
      <c r="AA201" s="103">
        <v>2200693</v>
      </c>
      <c r="AB201" s="103">
        <v>41350511</v>
      </c>
      <c r="AC201" s="103">
        <v>441297</v>
      </c>
      <c r="AD201" s="103">
        <v>29970974</v>
      </c>
      <c r="AE201" s="103">
        <v>1161918</v>
      </c>
      <c r="AF201" s="103">
        <v>10747</v>
      </c>
      <c r="AG201" s="103">
        <v>38382</v>
      </c>
      <c r="AH201" s="104">
        <v>852258</v>
      </c>
      <c r="AJ201" s="84"/>
    </row>
    <row r="202" spans="1:36" s="73" customFormat="1" x14ac:dyDescent="0.25">
      <c r="A202" s="105"/>
      <c r="B202" s="87"/>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row>
    <row r="203" spans="1:36" x14ac:dyDescent="0.25">
      <c r="A203" s="18" t="s">
        <v>135</v>
      </c>
      <c r="B203" s="106"/>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107"/>
    </row>
    <row r="204" spans="1:36" x14ac:dyDescent="0.25">
      <c r="A204" s="19" t="s">
        <v>53</v>
      </c>
      <c r="B204" s="106"/>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107"/>
    </row>
    <row r="205" spans="1:36" x14ac:dyDescent="0.25">
      <c r="A205" s="19"/>
      <c r="B205" s="106"/>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107"/>
    </row>
    <row r="206" spans="1:36" x14ac:dyDescent="0.25">
      <c r="A206" s="18" t="s">
        <v>373</v>
      </c>
      <c r="B206" s="106"/>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row>
    <row r="207" spans="1:36" x14ac:dyDescent="0.25">
      <c r="A207" s="19" t="s">
        <v>374</v>
      </c>
    </row>
  </sheetData>
  <pageMargins left="0.24" right="0.24" top="0.27559055118110237" bottom="0.39370078740157483" header="0.15748031496062992" footer="0.31496062992125984"/>
  <pageSetup paperSize="9" scale="8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K210"/>
  <sheetViews>
    <sheetView showGridLines="0" zoomScaleNormal="100" workbookViewId="0">
      <pane xSplit="2" ySplit="4" topLeftCell="Z194" activePane="bottomRight" state="frozen"/>
      <selection pane="topRight" activeCell="C1" sqref="C1"/>
      <selection pane="bottomLeft" activeCell="A6" sqref="A6"/>
      <selection pane="bottomRight" activeCell="B226" sqref="B226"/>
    </sheetView>
  </sheetViews>
  <sheetFormatPr defaultRowHeight="15" x14ac:dyDescent="0.25"/>
  <cols>
    <col min="1" max="1" width="5.7109375" customWidth="1"/>
    <col min="2" max="2" width="64.5703125" style="2" bestFit="1" customWidth="1"/>
    <col min="3" max="23" width="10" style="20" customWidth="1"/>
    <col min="24" max="26" width="10.7109375" style="20" bestFit="1" customWidth="1"/>
    <col min="27" max="27" width="10.85546875" style="20" bestFit="1" customWidth="1"/>
    <col min="28" max="28" width="11.7109375" style="20" bestFit="1" customWidth="1"/>
    <col min="29" max="35" width="10" style="20" customWidth="1"/>
    <col min="36" max="36" width="10.7109375" style="20" bestFit="1" customWidth="1"/>
    <col min="37" max="37" width="12.42578125" bestFit="1" customWidth="1"/>
    <col min="40" max="40" width="10.85546875" bestFit="1" customWidth="1"/>
  </cols>
  <sheetData>
    <row r="1" spans="1:36" x14ac:dyDescent="0.25">
      <c r="A1" s="65" t="s">
        <v>40</v>
      </c>
    </row>
    <row r="2" spans="1:36" x14ac:dyDescent="0.25">
      <c r="A2" s="65" t="s">
        <v>338</v>
      </c>
      <c r="B2" s="5"/>
    </row>
    <row r="3" spans="1:36" ht="15.75" customHeight="1" x14ac:dyDescent="0.25">
      <c r="A3" s="67" t="s">
        <v>161</v>
      </c>
      <c r="B3" s="5"/>
    </row>
    <row r="4" spans="1:36" s="66" customFormat="1" ht="30" customHeight="1" x14ac:dyDescent="0.25">
      <c r="A4" s="69"/>
      <c r="B4" s="6"/>
      <c r="C4" s="46" t="s">
        <v>162</v>
      </c>
      <c r="D4" s="46" t="s">
        <v>30</v>
      </c>
      <c r="E4" s="46" t="s">
        <v>163</v>
      </c>
      <c r="F4" s="46" t="s">
        <v>31</v>
      </c>
      <c r="G4" s="46" t="s">
        <v>32</v>
      </c>
      <c r="H4" s="46" t="s">
        <v>164</v>
      </c>
      <c r="I4" s="46" t="s">
        <v>1</v>
      </c>
      <c r="J4" s="46" t="s">
        <v>165</v>
      </c>
      <c r="K4" s="46" t="s">
        <v>166</v>
      </c>
      <c r="L4" s="46" t="s">
        <v>167</v>
      </c>
      <c r="M4" s="46" t="s">
        <v>33</v>
      </c>
      <c r="N4" s="46" t="s">
        <v>34</v>
      </c>
      <c r="O4" s="46" t="s">
        <v>35</v>
      </c>
      <c r="P4" s="46" t="s">
        <v>168</v>
      </c>
      <c r="Q4" s="46" t="s">
        <v>169</v>
      </c>
      <c r="R4" s="46" t="s">
        <v>170</v>
      </c>
      <c r="S4" s="46" t="s">
        <v>103</v>
      </c>
      <c r="T4" s="46" t="s">
        <v>36</v>
      </c>
      <c r="U4" s="46" t="s">
        <v>2</v>
      </c>
      <c r="V4" s="46" t="s">
        <v>37</v>
      </c>
      <c r="W4" s="46" t="s">
        <v>171</v>
      </c>
      <c r="X4" s="46" t="s">
        <v>0</v>
      </c>
      <c r="Y4" s="46" t="s">
        <v>172</v>
      </c>
      <c r="Z4" s="46" t="s">
        <v>173</v>
      </c>
      <c r="AA4" s="46" t="s">
        <v>174</v>
      </c>
      <c r="AB4" s="46" t="s">
        <v>38</v>
      </c>
      <c r="AC4" s="46" t="s">
        <v>175</v>
      </c>
      <c r="AD4" s="46" t="s">
        <v>176</v>
      </c>
      <c r="AE4" s="46" t="s">
        <v>177</v>
      </c>
      <c r="AF4" s="46" t="s">
        <v>39</v>
      </c>
      <c r="AG4" s="46" t="s">
        <v>178</v>
      </c>
      <c r="AH4" s="46" t="s">
        <v>179</v>
      </c>
      <c r="AI4" s="46" t="s">
        <v>180</v>
      </c>
      <c r="AJ4" s="47" t="s">
        <v>339</v>
      </c>
    </row>
    <row r="5" spans="1:36" x14ac:dyDescent="0.25">
      <c r="A5" s="8"/>
      <c r="B5" s="9" t="s">
        <v>335</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5"/>
    </row>
    <row r="6" spans="1:36" s="1" customFormat="1" ht="15" customHeight="1" x14ac:dyDescent="0.25">
      <c r="A6" s="7" t="s">
        <v>9</v>
      </c>
      <c r="B6" s="10" t="s">
        <v>182</v>
      </c>
      <c r="C6" s="75">
        <v>21475</v>
      </c>
      <c r="D6" s="75">
        <v>223704</v>
      </c>
      <c r="E6" s="75">
        <v>196</v>
      </c>
      <c r="F6" s="75">
        <v>1035628</v>
      </c>
      <c r="G6" s="75">
        <v>65</v>
      </c>
      <c r="H6" s="75">
        <v>10</v>
      </c>
      <c r="I6" s="75">
        <v>10323</v>
      </c>
      <c r="J6" s="75">
        <v>481371</v>
      </c>
      <c r="K6" s="75">
        <v>1854</v>
      </c>
      <c r="L6" s="75">
        <v>3316</v>
      </c>
      <c r="M6" s="75">
        <v>0</v>
      </c>
      <c r="N6" s="75">
        <v>3628</v>
      </c>
      <c r="O6" s="75">
        <v>9210</v>
      </c>
      <c r="P6" s="75">
        <v>265319</v>
      </c>
      <c r="Q6" s="75">
        <v>1000</v>
      </c>
      <c r="R6" s="75">
        <v>58</v>
      </c>
      <c r="S6" s="75">
        <v>249484</v>
      </c>
      <c r="T6" s="75">
        <v>381540</v>
      </c>
      <c r="U6" s="75">
        <v>1887904</v>
      </c>
      <c r="V6" s="75">
        <v>2924</v>
      </c>
      <c r="W6" s="75">
        <v>0</v>
      </c>
      <c r="X6" s="75">
        <v>88783</v>
      </c>
      <c r="Y6" s="75">
        <v>5233</v>
      </c>
      <c r="Z6" s="75">
        <v>138221</v>
      </c>
      <c r="AA6" s="75">
        <v>13</v>
      </c>
      <c r="AB6" s="75">
        <v>387703</v>
      </c>
      <c r="AC6" s="75">
        <v>19335</v>
      </c>
      <c r="AD6" s="75">
        <v>6462</v>
      </c>
      <c r="AE6" s="75">
        <v>23152</v>
      </c>
      <c r="AF6" s="75">
        <v>2739</v>
      </c>
      <c r="AG6" s="75">
        <v>0</v>
      </c>
      <c r="AH6" s="75">
        <v>2891</v>
      </c>
      <c r="AI6" s="75">
        <v>842</v>
      </c>
      <c r="AJ6" s="76">
        <v>107493</v>
      </c>
    </row>
    <row r="7" spans="1:36" s="1" customFormat="1" ht="15" customHeight="1" x14ac:dyDescent="0.25">
      <c r="A7" s="7"/>
      <c r="B7" s="11" t="s">
        <v>183</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6"/>
    </row>
    <row r="8" spans="1:36" ht="15" customHeight="1" x14ac:dyDescent="0.25">
      <c r="A8" s="78"/>
      <c r="B8" s="79" t="s">
        <v>184</v>
      </c>
      <c r="C8" s="109">
        <v>2648</v>
      </c>
      <c r="D8" s="109">
        <v>175039</v>
      </c>
      <c r="E8" s="109">
        <v>196</v>
      </c>
      <c r="F8" s="109">
        <v>345871</v>
      </c>
      <c r="G8" s="109">
        <v>63</v>
      </c>
      <c r="H8" s="109">
        <v>0</v>
      </c>
      <c r="I8" s="109">
        <v>1333</v>
      </c>
      <c r="J8" s="109">
        <v>202699</v>
      </c>
      <c r="K8" s="109">
        <v>16</v>
      </c>
      <c r="L8" s="109">
        <v>3316</v>
      </c>
      <c r="M8" s="109">
        <v>0</v>
      </c>
      <c r="N8" s="109">
        <v>103</v>
      </c>
      <c r="O8" s="109">
        <v>256</v>
      </c>
      <c r="P8" s="109">
        <v>44498</v>
      </c>
      <c r="Q8" s="109">
        <v>2</v>
      </c>
      <c r="R8" s="109">
        <v>12</v>
      </c>
      <c r="S8" s="109">
        <v>95860</v>
      </c>
      <c r="T8" s="109">
        <v>133063</v>
      </c>
      <c r="U8" s="109">
        <v>344021</v>
      </c>
      <c r="V8" s="109">
        <v>2</v>
      </c>
      <c r="W8" s="109">
        <v>0</v>
      </c>
      <c r="X8" s="109">
        <v>21997</v>
      </c>
      <c r="Y8" s="109">
        <v>18</v>
      </c>
      <c r="Z8" s="109">
        <v>51512</v>
      </c>
      <c r="AA8" s="109">
        <v>10</v>
      </c>
      <c r="AB8" s="109">
        <v>186706</v>
      </c>
      <c r="AC8" s="109">
        <v>1544</v>
      </c>
      <c r="AD8" s="109">
        <v>1396</v>
      </c>
      <c r="AE8" s="109" t="s">
        <v>340</v>
      </c>
      <c r="AF8" s="109">
        <v>0</v>
      </c>
      <c r="AG8" s="109">
        <v>0</v>
      </c>
      <c r="AH8" s="109">
        <v>2891</v>
      </c>
      <c r="AI8" s="109">
        <v>0</v>
      </c>
      <c r="AJ8" s="115">
        <v>64518</v>
      </c>
    </row>
    <row r="9" spans="1:36" ht="15" customHeight="1" x14ac:dyDescent="0.25">
      <c r="A9" s="78"/>
      <c r="B9" s="82" t="s">
        <v>186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1"/>
    </row>
    <row r="10" spans="1:36" ht="15" customHeight="1" x14ac:dyDescent="0.25">
      <c r="A10" s="83"/>
      <c r="B10" s="79" t="s">
        <v>187</v>
      </c>
      <c r="C10" s="80">
        <v>18827</v>
      </c>
      <c r="D10" s="80">
        <v>48665</v>
      </c>
      <c r="E10" s="80">
        <v>0</v>
      </c>
      <c r="F10" s="80">
        <v>689757</v>
      </c>
      <c r="G10" s="80">
        <v>2</v>
      </c>
      <c r="H10" s="80">
        <v>10</v>
      </c>
      <c r="I10" s="80">
        <v>8990</v>
      </c>
      <c r="J10" s="80">
        <v>278672</v>
      </c>
      <c r="K10" s="80">
        <v>1838</v>
      </c>
      <c r="L10" s="80">
        <v>0</v>
      </c>
      <c r="M10" s="80">
        <v>0</v>
      </c>
      <c r="N10" s="80">
        <v>3525</v>
      </c>
      <c r="O10" s="80">
        <v>8954</v>
      </c>
      <c r="P10" s="80">
        <v>220821</v>
      </c>
      <c r="Q10" s="80">
        <v>998</v>
      </c>
      <c r="R10" s="80">
        <v>46</v>
      </c>
      <c r="S10" s="80">
        <v>153624</v>
      </c>
      <c r="T10" s="80">
        <v>248477</v>
      </c>
      <c r="U10" s="80">
        <v>1543883</v>
      </c>
      <c r="V10" s="80">
        <v>2922</v>
      </c>
      <c r="W10" s="80">
        <v>0</v>
      </c>
      <c r="X10" s="80">
        <v>66786</v>
      </c>
      <c r="Y10" s="80">
        <v>5215</v>
      </c>
      <c r="Z10" s="80">
        <v>86709</v>
      </c>
      <c r="AA10" s="80">
        <v>3</v>
      </c>
      <c r="AB10" s="80">
        <v>200997</v>
      </c>
      <c r="AC10" s="80">
        <v>17791</v>
      </c>
      <c r="AD10" s="80">
        <v>5066</v>
      </c>
      <c r="AE10" s="80" t="s">
        <v>340</v>
      </c>
      <c r="AF10" s="80">
        <v>2739</v>
      </c>
      <c r="AG10" s="80">
        <v>0</v>
      </c>
      <c r="AH10" s="80">
        <v>0</v>
      </c>
      <c r="AI10" s="80">
        <v>842</v>
      </c>
      <c r="AJ10" s="81">
        <v>42975</v>
      </c>
    </row>
    <row r="11" spans="1:36" ht="15" customHeight="1" x14ac:dyDescent="0.25">
      <c r="A11" s="83"/>
      <c r="B11" s="82" t="s">
        <v>188</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1"/>
    </row>
    <row r="12" spans="1:36" s="1" customFormat="1" ht="15" customHeight="1" x14ac:dyDescent="0.25">
      <c r="A12" s="7" t="s">
        <v>10</v>
      </c>
      <c r="B12" s="10" t="s">
        <v>189</v>
      </c>
      <c r="C12" s="75">
        <v>83217</v>
      </c>
      <c r="D12" s="75">
        <v>175914</v>
      </c>
      <c r="E12" s="75">
        <v>39955</v>
      </c>
      <c r="F12" s="75">
        <v>1207141</v>
      </c>
      <c r="G12" s="75">
        <v>63751</v>
      </c>
      <c r="H12" s="75">
        <v>13531</v>
      </c>
      <c r="I12" s="75">
        <v>42026</v>
      </c>
      <c r="J12" s="75">
        <v>341698</v>
      </c>
      <c r="K12" s="75">
        <v>36376</v>
      </c>
      <c r="L12" s="75">
        <v>19066</v>
      </c>
      <c r="M12" s="75">
        <v>163573</v>
      </c>
      <c r="N12" s="75">
        <v>5530</v>
      </c>
      <c r="O12" s="75">
        <v>7039</v>
      </c>
      <c r="P12" s="75">
        <v>32595</v>
      </c>
      <c r="Q12" s="75">
        <v>34747</v>
      </c>
      <c r="R12" s="75">
        <v>1926</v>
      </c>
      <c r="S12" s="75">
        <v>93420</v>
      </c>
      <c r="T12" s="75">
        <v>102701</v>
      </c>
      <c r="U12" s="75">
        <v>451016</v>
      </c>
      <c r="V12" s="75">
        <v>1104</v>
      </c>
      <c r="W12" s="75">
        <v>0</v>
      </c>
      <c r="X12" s="75">
        <v>47801</v>
      </c>
      <c r="Y12" s="75">
        <v>83087</v>
      </c>
      <c r="Z12" s="75">
        <v>140324</v>
      </c>
      <c r="AA12" s="75">
        <v>3527</v>
      </c>
      <c r="AB12" s="75">
        <v>275440</v>
      </c>
      <c r="AC12" s="75">
        <v>130554</v>
      </c>
      <c r="AD12" s="75">
        <v>1156</v>
      </c>
      <c r="AE12" s="75">
        <v>219766</v>
      </c>
      <c r="AF12" s="75">
        <v>60763</v>
      </c>
      <c r="AG12" s="75">
        <v>1</v>
      </c>
      <c r="AH12" s="75">
        <v>1518</v>
      </c>
      <c r="AI12" s="75">
        <v>8827</v>
      </c>
      <c r="AJ12" s="76">
        <v>53761</v>
      </c>
    </row>
    <row r="13" spans="1:36" s="1" customFormat="1" ht="15" customHeight="1" x14ac:dyDescent="0.25">
      <c r="A13" s="7"/>
      <c r="B13" s="11" t="s">
        <v>190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6"/>
    </row>
    <row r="14" spans="1:36" s="1" customFormat="1" ht="15" customHeight="1" x14ac:dyDescent="0.25">
      <c r="A14" s="7" t="s">
        <v>11</v>
      </c>
      <c r="B14" s="10" t="s">
        <v>191</v>
      </c>
      <c r="C14" s="75">
        <v>0</v>
      </c>
      <c r="D14" s="75">
        <v>401114</v>
      </c>
      <c r="E14" s="75">
        <v>94213</v>
      </c>
      <c r="F14" s="75">
        <v>2492421</v>
      </c>
      <c r="G14" s="75">
        <v>0</v>
      </c>
      <c r="H14" s="75">
        <v>0</v>
      </c>
      <c r="I14" s="75">
        <v>13336</v>
      </c>
      <c r="J14" s="75">
        <v>1783039</v>
      </c>
      <c r="K14" s="75">
        <v>872578</v>
      </c>
      <c r="L14" s="75">
        <v>0</v>
      </c>
      <c r="M14" s="75">
        <v>254</v>
      </c>
      <c r="N14" s="75">
        <v>80741</v>
      </c>
      <c r="O14" s="75">
        <v>36380</v>
      </c>
      <c r="P14" s="75">
        <v>8139</v>
      </c>
      <c r="Q14" s="75">
        <v>91719</v>
      </c>
      <c r="R14" s="75">
        <v>6574</v>
      </c>
      <c r="S14" s="75">
        <v>1442</v>
      </c>
      <c r="T14" s="75">
        <v>137922</v>
      </c>
      <c r="U14" s="75">
        <v>3034281</v>
      </c>
      <c r="V14" s="75">
        <v>789285</v>
      </c>
      <c r="W14" s="75">
        <v>0</v>
      </c>
      <c r="X14" s="75">
        <v>87776</v>
      </c>
      <c r="Y14" s="75">
        <v>572138</v>
      </c>
      <c r="Z14" s="75">
        <v>34942</v>
      </c>
      <c r="AA14" s="75">
        <v>735</v>
      </c>
      <c r="AB14" s="75">
        <v>1995784</v>
      </c>
      <c r="AC14" s="75">
        <v>18910</v>
      </c>
      <c r="AD14" s="75">
        <v>0</v>
      </c>
      <c r="AE14" s="75">
        <v>8690</v>
      </c>
      <c r="AF14" s="75">
        <v>0</v>
      </c>
      <c r="AG14" s="75">
        <v>0</v>
      </c>
      <c r="AH14" s="75">
        <v>0</v>
      </c>
      <c r="AI14" s="75">
        <v>0</v>
      </c>
      <c r="AJ14" s="76">
        <v>20137</v>
      </c>
    </row>
    <row r="15" spans="1:36" s="1" customFormat="1" ht="15" customHeight="1" x14ac:dyDescent="0.25">
      <c r="A15" s="7"/>
      <c r="B15" s="11" t="s">
        <v>41</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6"/>
    </row>
    <row r="16" spans="1:36" ht="15" customHeight="1" x14ac:dyDescent="0.25">
      <c r="A16" s="83"/>
      <c r="B16" s="79" t="s">
        <v>192</v>
      </c>
      <c r="C16" s="80">
        <v>0</v>
      </c>
      <c r="D16" s="80">
        <v>55</v>
      </c>
      <c r="E16" s="80">
        <v>1843</v>
      </c>
      <c r="F16" s="80">
        <v>633509</v>
      </c>
      <c r="G16" s="80">
        <v>0</v>
      </c>
      <c r="H16" s="80">
        <v>0</v>
      </c>
      <c r="I16" s="80">
        <v>763</v>
      </c>
      <c r="J16" s="80">
        <v>123852</v>
      </c>
      <c r="K16" s="80">
        <v>678</v>
      </c>
      <c r="L16" s="80">
        <v>0</v>
      </c>
      <c r="M16" s="80">
        <v>0</v>
      </c>
      <c r="N16" s="80" t="s">
        <v>340</v>
      </c>
      <c r="O16" s="80">
        <v>3279</v>
      </c>
      <c r="P16" s="80">
        <v>0</v>
      </c>
      <c r="Q16" s="80">
        <v>1589</v>
      </c>
      <c r="R16" s="80">
        <v>0</v>
      </c>
      <c r="S16" s="80">
        <v>0</v>
      </c>
      <c r="T16" s="80">
        <v>0</v>
      </c>
      <c r="U16" s="80">
        <v>480691</v>
      </c>
      <c r="V16" s="80">
        <v>0</v>
      </c>
      <c r="W16" s="80">
        <v>0</v>
      </c>
      <c r="X16" s="80">
        <v>0</v>
      </c>
      <c r="Y16" s="80">
        <v>126186</v>
      </c>
      <c r="Z16" s="80">
        <v>344</v>
      </c>
      <c r="AA16" s="80">
        <v>0</v>
      </c>
      <c r="AB16" s="80">
        <v>0</v>
      </c>
      <c r="AC16" s="80">
        <v>0</v>
      </c>
      <c r="AD16" s="80">
        <v>0</v>
      </c>
      <c r="AE16" s="80" t="s">
        <v>340</v>
      </c>
      <c r="AF16" s="80">
        <v>0</v>
      </c>
      <c r="AG16" s="80">
        <v>0</v>
      </c>
      <c r="AH16" s="80">
        <v>0</v>
      </c>
      <c r="AI16" s="80">
        <v>0</v>
      </c>
      <c r="AJ16" s="81">
        <v>0</v>
      </c>
    </row>
    <row r="17" spans="1:36" ht="15" customHeight="1" x14ac:dyDescent="0.25">
      <c r="A17" s="83"/>
      <c r="B17" s="82" t="s">
        <v>193</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1"/>
    </row>
    <row r="18" spans="1:36" ht="15" customHeight="1" x14ac:dyDescent="0.25">
      <c r="A18" s="83"/>
      <c r="B18" s="79" t="s">
        <v>194</v>
      </c>
      <c r="C18" s="80">
        <v>0</v>
      </c>
      <c r="D18" s="80">
        <v>5639</v>
      </c>
      <c r="E18" s="80">
        <v>0</v>
      </c>
      <c r="F18" s="80">
        <v>172502</v>
      </c>
      <c r="G18" s="80">
        <v>0</v>
      </c>
      <c r="H18" s="80">
        <v>0</v>
      </c>
      <c r="I18" s="80">
        <v>6554</v>
      </c>
      <c r="J18" s="80">
        <v>6037</v>
      </c>
      <c r="K18" s="80">
        <v>57207</v>
      </c>
      <c r="L18" s="80">
        <v>0</v>
      </c>
      <c r="M18" s="80">
        <v>0</v>
      </c>
      <c r="N18" s="80" t="s">
        <v>340</v>
      </c>
      <c r="O18" s="80">
        <v>29559</v>
      </c>
      <c r="P18" s="80">
        <v>0</v>
      </c>
      <c r="Q18" s="80">
        <v>17565</v>
      </c>
      <c r="R18" s="80">
        <v>0</v>
      </c>
      <c r="S18" s="80">
        <v>0</v>
      </c>
      <c r="T18" s="80">
        <v>0</v>
      </c>
      <c r="U18" s="80">
        <v>0</v>
      </c>
      <c r="V18" s="80">
        <v>72523</v>
      </c>
      <c r="W18" s="80">
        <v>0</v>
      </c>
      <c r="X18" s="80">
        <v>6176</v>
      </c>
      <c r="Y18" s="80">
        <v>0</v>
      </c>
      <c r="Z18" s="80">
        <v>7405</v>
      </c>
      <c r="AA18" s="80">
        <v>0</v>
      </c>
      <c r="AB18" s="80">
        <v>0</v>
      </c>
      <c r="AC18" s="80">
        <v>335</v>
      </c>
      <c r="AD18" s="80">
        <v>0</v>
      </c>
      <c r="AE18" s="80" t="s">
        <v>340</v>
      </c>
      <c r="AF18" s="80">
        <v>0</v>
      </c>
      <c r="AG18" s="80">
        <v>0</v>
      </c>
      <c r="AH18" s="80">
        <v>0</v>
      </c>
      <c r="AI18" s="80">
        <v>0</v>
      </c>
      <c r="AJ18" s="81">
        <v>0</v>
      </c>
    </row>
    <row r="19" spans="1:36" ht="15" customHeight="1" x14ac:dyDescent="0.25">
      <c r="A19" s="83"/>
      <c r="B19" s="82" t="s">
        <v>195</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1"/>
    </row>
    <row r="20" spans="1:36" ht="15" customHeight="1" x14ac:dyDescent="0.25">
      <c r="A20" s="78"/>
      <c r="B20" s="79" t="s">
        <v>196</v>
      </c>
      <c r="C20" s="80">
        <v>0</v>
      </c>
      <c r="D20" s="80">
        <v>83131</v>
      </c>
      <c r="E20" s="80">
        <v>6566</v>
      </c>
      <c r="F20" s="80">
        <v>28538</v>
      </c>
      <c r="G20" s="80">
        <v>0</v>
      </c>
      <c r="H20" s="80">
        <v>0</v>
      </c>
      <c r="I20" s="80">
        <v>4849</v>
      </c>
      <c r="J20" s="80">
        <v>12248</v>
      </c>
      <c r="K20" s="80">
        <v>20282</v>
      </c>
      <c r="L20" s="80">
        <v>0</v>
      </c>
      <c r="M20" s="80">
        <v>0</v>
      </c>
      <c r="N20" s="80" t="s">
        <v>340</v>
      </c>
      <c r="O20" s="80">
        <v>1411</v>
      </c>
      <c r="P20" s="80">
        <v>0</v>
      </c>
      <c r="Q20" s="80">
        <v>52</v>
      </c>
      <c r="R20" s="80">
        <v>0</v>
      </c>
      <c r="S20" s="80">
        <v>1214</v>
      </c>
      <c r="T20" s="80">
        <v>4762</v>
      </c>
      <c r="U20" s="80">
        <v>11393</v>
      </c>
      <c r="V20" s="80">
        <v>3016</v>
      </c>
      <c r="W20" s="80">
        <v>0</v>
      </c>
      <c r="X20" s="80">
        <v>6891</v>
      </c>
      <c r="Y20" s="80">
        <v>136235</v>
      </c>
      <c r="Z20" s="80">
        <v>0</v>
      </c>
      <c r="AA20" s="80">
        <v>0</v>
      </c>
      <c r="AB20" s="80">
        <v>0</v>
      </c>
      <c r="AC20" s="80">
        <v>0</v>
      </c>
      <c r="AD20" s="80">
        <v>0</v>
      </c>
      <c r="AE20" s="80" t="s">
        <v>340</v>
      </c>
      <c r="AF20" s="80">
        <v>0</v>
      </c>
      <c r="AG20" s="80">
        <v>0</v>
      </c>
      <c r="AH20" s="80">
        <v>0</v>
      </c>
      <c r="AI20" s="80">
        <v>0</v>
      </c>
      <c r="AJ20" s="81">
        <v>79</v>
      </c>
    </row>
    <row r="21" spans="1:36" ht="15" customHeight="1" x14ac:dyDescent="0.25">
      <c r="A21" s="78"/>
      <c r="B21" s="82" t="s">
        <v>197</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1"/>
    </row>
    <row r="22" spans="1:36" ht="15" customHeight="1" x14ac:dyDescent="0.25">
      <c r="A22" s="78"/>
      <c r="B22" s="79" t="s">
        <v>198</v>
      </c>
      <c r="C22" s="80">
        <v>0</v>
      </c>
      <c r="D22" s="80">
        <v>0</v>
      </c>
      <c r="E22" s="80">
        <v>62228</v>
      </c>
      <c r="F22" s="80">
        <v>0</v>
      </c>
      <c r="G22" s="80">
        <v>0</v>
      </c>
      <c r="H22" s="80">
        <v>0</v>
      </c>
      <c r="I22" s="80">
        <v>0</v>
      </c>
      <c r="J22" s="80">
        <v>0</v>
      </c>
      <c r="K22" s="80">
        <v>727</v>
      </c>
      <c r="L22" s="80">
        <v>0</v>
      </c>
      <c r="M22" s="80">
        <v>0</v>
      </c>
      <c r="N22" s="80" t="s">
        <v>340</v>
      </c>
      <c r="O22" s="80">
        <v>0</v>
      </c>
      <c r="P22" s="80">
        <v>0</v>
      </c>
      <c r="Q22" s="80">
        <v>0</v>
      </c>
      <c r="R22" s="80">
        <v>6100</v>
      </c>
      <c r="S22" s="80">
        <v>0</v>
      </c>
      <c r="T22" s="80">
        <v>653</v>
      </c>
      <c r="U22" s="80">
        <v>47298</v>
      </c>
      <c r="V22" s="80">
        <v>9</v>
      </c>
      <c r="W22" s="80">
        <v>0</v>
      </c>
      <c r="X22" s="80">
        <v>0</v>
      </c>
      <c r="Y22" s="80">
        <v>1548</v>
      </c>
      <c r="Z22" s="80">
        <v>0</v>
      </c>
      <c r="AA22" s="80">
        <v>0</v>
      </c>
      <c r="AB22" s="80">
        <v>287032</v>
      </c>
      <c r="AC22" s="80">
        <v>0</v>
      </c>
      <c r="AD22" s="80">
        <v>0</v>
      </c>
      <c r="AE22" s="80" t="s">
        <v>340</v>
      </c>
      <c r="AF22" s="80">
        <v>0</v>
      </c>
      <c r="AG22" s="80">
        <v>0</v>
      </c>
      <c r="AH22" s="80">
        <v>0</v>
      </c>
      <c r="AI22" s="80">
        <v>0</v>
      </c>
      <c r="AJ22" s="81">
        <v>0</v>
      </c>
    </row>
    <row r="23" spans="1:36" ht="15" customHeight="1" x14ac:dyDescent="0.25">
      <c r="A23" s="78"/>
      <c r="B23" s="82" t="s">
        <v>199</v>
      </c>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1"/>
    </row>
    <row r="24" spans="1:36" ht="15" customHeight="1" x14ac:dyDescent="0.25">
      <c r="A24" s="78"/>
      <c r="B24" s="79" t="s">
        <v>200</v>
      </c>
      <c r="C24" s="80">
        <v>0</v>
      </c>
      <c r="D24" s="80">
        <v>312289</v>
      </c>
      <c r="E24" s="80">
        <v>23576</v>
      </c>
      <c r="F24" s="80">
        <v>1657872</v>
      </c>
      <c r="G24" s="80">
        <v>0</v>
      </c>
      <c r="H24" s="80">
        <v>0</v>
      </c>
      <c r="I24" s="80">
        <v>1170</v>
      </c>
      <c r="J24" s="80">
        <v>1640902</v>
      </c>
      <c r="K24" s="80">
        <v>793684</v>
      </c>
      <c r="L24" s="80">
        <v>0</v>
      </c>
      <c r="M24" s="80">
        <v>254</v>
      </c>
      <c r="N24" s="80" t="s">
        <v>340</v>
      </c>
      <c r="O24" s="80">
        <v>2131</v>
      </c>
      <c r="P24" s="80">
        <v>8139</v>
      </c>
      <c r="Q24" s="80">
        <v>72513</v>
      </c>
      <c r="R24" s="80">
        <v>474</v>
      </c>
      <c r="S24" s="80">
        <v>228</v>
      </c>
      <c r="T24" s="80">
        <v>132507</v>
      </c>
      <c r="U24" s="80">
        <v>2494899</v>
      </c>
      <c r="V24" s="80">
        <v>713737</v>
      </c>
      <c r="W24" s="80">
        <v>0</v>
      </c>
      <c r="X24" s="80">
        <v>74709</v>
      </c>
      <c r="Y24" s="80">
        <v>308169</v>
      </c>
      <c r="Z24" s="80">
        <v>27193</v>
      </c>
      <c r="AA24" s="80">
        <v>735</v>
      </c>
      <c r="AB24" s="80">
        <v>1708752</v>
      </c>
      <c r="AC24" s="80">
        <v>18575</v>
      </c>
      <c r="AD24" s="80">
        <v>0</v>
      </c>
      <c r="AE24" s="80" t="s">
        <v>340</v>
      </c>
      <c r="AF24" s="80">
        <v>0</v>
      </c>
      <c r="AG24" s="80">
        <v>0</v>
      </c>
      <c r="AH24" s="80">
        <v>0</v>
      </c>
      <c r="AI24" s="80">
        <v>0</v>
      </c>
      <c r="AJ24" s="81">
        <v>20058</v>
      </c>
    </row>
    <row r="25" spans="1:36" ht="15" customHeight="1" x14ac:dyDescent="0.25">
      <c r="A25" s="78"/>
      <c r="B25" s="82" t="s">
        <v>201</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1"/>
    </row>
    <row r="26" spans="1:36" s="1" customFormat="1" ht="15" customHeight="1" x14ac:dyDescent="0.25">
      <c r="A26" s="7" t="s">
        <v>12</v>
      </c>
      <c r="B26" s="10" t="s">
        <v>202</v>
      </c>
      <c r="C26" s="75">
        <v>30867</v>
      </c>
      <c r="D26" s="75">
        <v>16549</v>
      </c>
      <c r="E26" s="75">
        <v>0</v>
      </c>
      <c r="F26" s="75">
        <v>0</v>
      </c>
      <c r="G26" s="75">
        <v>0</v>
      </c>
      <c r="H26" s="75">
        <v>0</v>
      </c>
      <c r="I26" s="75">
        <v>0</v>
      </c>
      <c r="J26" s="75">
        <v>1969331</v>
      </c>
      <c r="K26" s="75">
        <v>0</v>
      </c>
      <c r="L26" s="75">
        <v>1</v>
      </c>
      <c r="M26" s="75">
        <v>0</v>
      </c>
      <c r="N26" s="75">
        <v>0</v>
      </c>
      <c r="O26" s="75">
        <v>0</v>
      </c>
      <c r="P26" s="75">
        <v>69198</v>
      </c>
      <c r="Q26" s="75">
        <v>110321</v>
      </c>
      <c r="R26" s="75">
        <v>0</v>
      </c>
      <c r="S26" s="75">
        <v>12896</v>
      </c>
      <c r="T26" s="75">
        <v>3606</v>
      </c>
      <c r="U26" s="75">
        <v>440710</v>
      </c>
      <c r="V26" s="75">
        <v>11287</v>
      </c>
      <c r="W26" s="75">
        <v>0</v>
      </c>
      <c r="X26" s="75">
        <v>0</v>
      </c>
      <c r="Y26" s="75">
        <v>76535</v>
      </c>
      <c r="Z26" s="75">
        <v>30496</v>
      </c>
      <c r="AA26" s="75">
        <v>0</v>
      </c>
      <c r="AB26" s="75">
        <v>80121</v>
      </c>
      <c r="AC26" s="75">
        <v>48290</v>
      </c>
      <c r="AD26" s="75">
        <v>0</v>
      </c>
      <c r="AE26" s="75">
        <v>0</v>
      </c>
      <c r="AF26" s="75">
        <v>0</v>
      </c>
      <c r="AG26" s="75">
        <v>0</v>
      </c>
      <c r="AH26" s="75">
        <v>0</v>
      </c>
      <c r="AI26" s="75">
        <v>0</v>
      </c>
      <c r="AJ26" s="76">
        <v>0</v>
      </c>
    </row>
    <row r="27" spans="1:36" s="1" customFormat="1" ht="15" customHeight="1" x14ac:dyDescent="0.25">
      <c r="A27" s="7"/>
      <c r="B27" s="11" t="s">
        <v>203</v>
      </c>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6"/>
    </row>
    <row r="28" spans="1:36" ht="15" customHeight="1" x14ac:dyDescent="0.25">
      <c r="A28" s="78"/>
      <c r="B28" s="79" t="s">
        <v>204</v>
      </c>
      <c r="C28" s="80">
        <v>0</v>
      </c>
      <c r="D28" s="80">
        <v>0</v>
      </c>
      <c r="E28" s="80">
        <v>0</v>
      </c>
      <c r="F28" s="80">
        <v>0</v>
      </c>
      <c r="G28" s="80">
        <v>0</v>
      </c>
      <c r="H28" s="80">
        <v>0</v>
      </c>
      <c r="I28" s="80">
        <v>0</v>
      </c>
      <c r="J28" s="80">
        <v>0</v>
      </c>
      <c r="K28" s="80">
        <v>0</v>
      </c>
      <c r="L28" s="80">
        <v>0</v>
      </c>
      <c r="M28" s="80">
        <v>0</v>
      </c>
      <c r="N28" s="80">
        <v>0</v>
      </c>
      <c r="O28" s="80">
        <v>0</v>
      </c>
      <c r="P28" s="80">
        <v>0</v>
      </c>
      <c r="Q28" s="80">
        <v>43342</v>
      </c>
      <c r="R28" s="80">
        <v>0</v>
      </c>
      <c r="S28" s="80">
        <v>0</v>
      </c>
      <c r="T28" s="80">
        <v>0</v>
      </c>
      <c r="U28" s="80">
        <v>0</v>
      </c>
      <c r="V28" s="80">
        <v>0</v>
      </c>
      <c r="W28" s="80">
        <v>0</v>
      </c>
      <c r="X28" s="80">
        <v>0</v>
      </c>
      <c r="Y28" s="80">
        <v>76535</v>
      </c>
      <c r="Z28" s="80">
        <v>5990</v>
      </c>
      <c r="AA28" s="80">
        <v>0</v>
      </c>
      <c r="AB28" s="80">
        <v>80121</v>
      </c>
      <c r="AC28" s="80">
        <v>0</v>
      </c>
      <c r="AD28" s="80">
        <v>0</v>
      </c>
      <c r="AE28" s="80">
        <v>0</v>
      </c>
      <c r="AF28" s="80">
        <v>0</v>
      </c>
      <c r="AG28" s="80">
        <v>0</v>
      </c>
      <c r="AH28" s="80">
        <v>0</v>
      </c>
      <c r="AI28" s="80">
        <v>0</v>
      </c>
      <c r="AJ28" s="81">
        <v>0</v>
      </c>
    </row>
    <row r="29" spans="1:36" ht="15" customHeight="1" x14ac:dyDescent="0.25">
      <c r="A29" s="78"/>
      <c r="B29" s="82" t="s">
        <v>193</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1"/>
    </row>
    <row r="30" spans="1:36" ht="15" customHeight="1" x14ac:dyDescent="0.25">
      <c r="A30" s="83"/>
      <c r="B30" s="79" t="s">
        <v>205</v>
      </c>
      <c r="C30" s="80">
        <v>22263</v>
      </c>
      <c r="D30" s="80">
        <v>0</v>
      </c>
      <c r="E30" s="80">
        <v>0</v>
      </c>
      <c r="F30" s="80">
        <v>0</v>
      </c>
      <c r="G30" s="80">
        <v>0</v>
      </c>
      <c r="H30" s="80">
        <v>0</v>
      </c>
      <c r="I30" s="80">
        <v>0</v>
      </c>
      <c r="J30" s="80">
        <v>178140</v>
      </c>
      <c r="K30" s="80">
        <v>0</v>
      </c>
      <c r="L30" s="80">
        <v>0</v>
      </c>
      <c r="M30" s="80">
        <v>0</v>
      </c>
      <c r="N30" s="80">
        <v>0</v>
      </c>
      <c r="O30" s="80">
        <v>0</v>
      </c>
      <c r="P30" s="80">
        <v>59722</v>
      </c>
      <c r="Q30" s="80">
        <v>0</v>
      </c>
      <c r="R30" s="80">
        <v>0</v>
      </c>
      <c r="S30" s="80">
        <v>12896</v>
      </c>
      <c r="T30" s="80">
        <v>3606</v>
      </c>
      <c r="U30" s="80">
        <v>9834</v>
      </c>
      <c r="V30" s="80">
        <v>11287</v>
      </c>
      <c r="W30" s="80">
        <v>0</v>
      </c>
      <c r="X30" s="80">
        <v>0</v>
      </c>
      <c r="Y30" s="80">
        <v>0</v>
      </c>
      <c r="Z30" s="80">
        <v>24506</v>
      </c>
      <c r="AA30" s="80">
        <v>0</v>
      </c>
      <c r="AB30" s="80">
        <v>0</v>
      </c>
      <c r="AC30" s="80">
        <v>0</v>
      </c>
      <c r="AD30" s="80">
        <v>0</v>
      </c>
      <c r="AE30" s="80">
        <v>0</v>
      </c>
      <c r="AF30" s="80">
        <v>0</v>
      </c>
      <c r="AG30" s="80">
        <v>0</v>
      </c>
      <c r="AH30" s="80">
        <v>0</v>
      </c>
      <c r="AI30" s="80">
        <v>0</v>
      </c>
      <c r="AJ30" s="81">
        <v>0</v>
      </c>
    </row>
    <row r="31" spans="1:36" ht="15" customHeight="1" x14ac:dyDescent="0.25">
      <c r="A31" s="83"/>
      <c r="B31" s="82" t="s">
        <v>195</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1"/>
    </row>
    <row r="32" spans="1:36" ht="15" customHeight="1" x14ac:dyDescent="0.25">
      <c r="A32" s="78"/>
      <c r="B32" s="79" t="s">
        <v>206</v>
      </c>
      <c r="C32" s="80">
        <v>0</v>
      </c>
      <c r="D32" s="80">
        <v>16549</v>
      </c>
      <c r="E32" s="80">
        <v>0</v>
      </c>
      <c r="F32" s="80">
        <v>0</v>
      </c>
      <c r="G32" s="80">
        <v>0</v>
      </c>
      <c r="H32" s="80">
        <v>0</v>
      </c>
      <c r="I32" s="80">
        <v>0</v>
      </c>
      <c r="J32" s="80">
        <v>229718</v>
      </c>
      <c r="K32" s="80">
        <v>0</v>
      </c>
      <c r="L32" s="80">
        <v>1</v>
      </c>
      <c r="M32" s="80">
        <v>0</v>
      </c>
      <c r="N32" s="80">
        <v>0</v>
      </c>
      <c r="O32" s="80">
        <v>0</v>
      </c>
      <c r="P32" s="80">
        <v>9476</v>
      </c>
      <c r="Q32" s="80">
        <v>0</v>
      </c>
      <c r="R32" s="80">
        <v>0</v>
      </c>
      <c r="S32" s="80">
        <v>0</v>
      </c>
      <c r="T32" s="80">
        <v>0</v>
      </c>
      <c r="U32" s="80">
        <v>342458</v>
      </c>
      <c r="V32" s="80">
        <v>0</v>
      </c>
      <c r="W32" s="80">
        <v>0</v>
      </c>
      <c r="X32" s="80">
        <v>0</v>
      </c>
      <c r="Y32" s="80">
        <v>0</v>
      </c>
      <c r="Z32" s="80">
        <v>0</v>
      </c>
      <c r="AA32" s="80">
        <v>0</v>
      </c>
      <c r="AB32" s="80">
        <v>0</v>
      </c>
      <c r="AC32" s="80">
        <v>0</v>
      </c>
      <c r="AD32" s="80">
        <v>0</v>
      </c>
      <c r="AE32" s="80">
        <v>0</v>
      </c>
      <c r="AF32" s="80">
        <v>0</v>
      </c>
      <c r="AG32" s="80">
        <v>0</v>
      </c>
      <c r="AH32" s="80">
        <v>0</v>
      </c>
      <c r="AI32" s="80">
        <v>0</v>
      </c>
      <c r="AJ32" s="81">
        <v>0</v>
      </c>
    </row>
    <row r="33" spans="1:36" ht="15" customHeight="1" x14ac:dyDescent="0.25">
      <c r="A33" s="78"/>
      <c r="B33" s="82" t="s">
        <v>197</v>
      </c>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1"/>
    </row>
    <row r="34" spans="1:36" ht="15" customHeight="1" x14ac:dyDescent="0.25">
      <c r="A34" s="78"/>
      <c r="B34" s="79" t="s">
        <v>207</v>
      </c>
      <c r="C34" s="80">
        <v>8604</v>
      </c>
      <c r="D34" s="80">
        <v>0</v>
      </c>
      <c r="E34" s="80">
        <v>0</v>
      </c>
      <c r="F34" s="80">
        <v>0</v>
      </c>
      <c r="G34" s="80">
        <v>0</v>
      </c>
      <c r="H34" s="80">
        <v>0</v>
      </c>
      <c r="I34" s="80">
        <v>0</v>
      </c>
      <c r="J34" s="80">
        <v>1561473</v>
      </c>
      <c r="K34" s="80">
        <v>0</v>
      </c>
      <c r="L34" s="80">
        <v>0</v>
      </c>
      <c r="M34" s="80">
        <v>0</v>
      </c>
      <c r="N34" s="80">
        <v>0</v>
      </c>
      <c r="O34" s="80">
        <v>0</v>
      </c>
      <c r="P34" s="80">
        <v>0</v>
      </c>
      <c r="Q34" s="80">
        <v>66979</v>
      </c>
      <c r="R34" s="80">
        <v>0</v>
      </c>
      <c r="S34" s="80">
        <v>0</v>
      </c>
      <c r="T34" s="80">
        <v>0</v>
      </c>
      <c r="U34" s="80">
        <v>88418</v>
      </c>
      <c r="V34" s="80">
        <v>0</v>
      </c>
      <c r="W34" s="80">
        <v>0</v>
      </c>
      <c r="X34" s="80">
        <v>0</v>
      </c>
      <c r="Y34" s="80">
        <v>0</v>
      </c>
      <c r="Z34" s="80">
        <v>0</v>
      </c>
      <c r="AA34" s="80">
        <v>0</v>
      </c>
      <c r="AB34" s="80">
        <v>0</v>
      </c>
      <c r="AC34" s="80">
        <v>48290</v>
      </c>
      <c r="AD34" s="80">
        <v>0</v>
      </c>
      <c r="AE34" s="80">
        <v>0</v>
      </c>
      <c r="AF34" s="80">
        <v>0</v>
      </c>
      <c r="AG34" s="80">
        <v>0</v>
      </c>
      <c r="AH34" s="80">
        <v>0</v>
      </c>
      <c r="AI34" s="80">
        <v>0</v>
      </c>
      <c r="AJ34" s="81">
        <v>0</v>
      </c>
    </row>
    <row r="35" spans="1:36" ht="15" customHeight="1" x14ac:dyDescent="0.25">
      <c r="A35" s="78"/>
      <c r="B35" s="82" t="s">
        <v>199</v>
      </c>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1"/>
    </row>
    <row r="36" spans="1:36" s="1" customFormat="1" ht="15" customHeight="1" x14ac:dyDescent="0.25">
      <c r="A36" s="7" t="s">
        <v>13</v>
      </c>
      <c r="B36" s="10" t="s">
        <v>208</v>
      </c>
      <c r="C36" s="75">
        <v>4698</v>
      </c>
      <c r="D36" s="75">
        <v>10954175</v>
      </c>
      <c r="E36" s="75">
        <v>59720</v>
      </c>
      <c r="F36" s="75">
        <v>15987442</v>
      </c>
      <c r="G36" s="75">
        <v>1412</v>
      </c>
      <c r="H36" s="75">
        <v>1692</v>
      </c>
      <c r="I36" s="75">
        <v>503683</v>
      </c>
      <c r="J36" s="75">
        <v>14275267</v>
      </c>
      <c r="K36" s="75">
        <v>106769</v>
      </c>
      <c r="L36" s="75">
        <v>108151</v>
      </c>
      <c r="M36" s="75">
        <v>67443</v>
      </c>
      <c r="N36" s="75">
        <v>402840</v>
      </c>
      <c r="O36" s="75">
        <v>89536</v>
      </c>
      <c r="P36" s="75">
        <v>3918021</v>
      </c>
      <c r="Q36" s="75">
        <v>243296</v>
      </c>
      <c r="R36" s="75">
        <v>189414</v>
      </c>
      <c r="S36" s="75">
        <v>520378</v>
      </c>
      <c r="T36" s="75">
        <v>5821780</v>
      </c>
      <c r="U36" s="75">
        <v>14014581</v>
      </c>
      <c r="V36" s="75">
        <v>405827</v>
      </c>
      <c r="W36" s="75">
        <v>41830</v>
      </c>
      <c r="X36" s="75">
        <v>124842</v>
      </c>
      <c r="Y36" s="75">
        <v>49373</v>
      </c>
      <c r="Z36" s="75">
        <v>1503439</v>
      </c>
      <c r="AA36" s="75">
        <v>0</v>
      </c>
      <c r="AB36" s="75">
        <v>11767516</v>
      </c>
      <c r="AC36" s="75">
        <v>5408</v>
      </c>
      <c r="AD36" s="75">
        <v>49604</v>
      </c>
      <c r="AE36" s="75">
        <v>1556760</v>
      </c>
      <c r="AF36" s="75">
        <v>307000</v>
      </c>
      <c r="AG36" s="75">
        <v>0</v>
      </c>
      <c r="AH36" s="75">
        <v>0</v>
      </c>
      <c r="AI36" s="75">
        <v>0</v>
      </c>
      <c r="AJ36" s="76">
        <v>49959</v>
      </c>
    </row>
    <row r="37" spans="1:36" s="1" customFormat="1" ht="15" customHeight="1" x14ac:dyDescent="0.25">
      <c r="A37" s="7"/>
      <c r="B37" s="12" t="s">
        <v>209</v>
      </c>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6"/>
    </row>
    <row r="38" spans="1:36" ht="15" customHeight="1" x14ac:dyDescent="0.25">
      <c r="A38" s="7"/>
      <c r="B38" s="79" t="s">
        <v>210</v>
      </c>
      <c r="C38" s="80">
        <v>4698</v>
      </c>
      <c r="D38" s="80">
        <v>3219710</v>
      </c>
      <c r="E38" s="80">
        <v>1041</v>
      </c>
      <c r="F38" s="80">
        <v>2108258</v>
      </c>
      <c r="G38" s="80">
        <v>1412</v>
      </c>
      <c r="H38" s="80">
        <v>200</v>
      </c>
      <c r="I38" s="80">
        <v>192866</v>
      </c>
      <c r="J38" s="80">
        <v>2782240</v>
      </c>
      <c r="K38" s="80">
        <v>3733</v>
      </c>
      <c r="L38" s="80">
        <v>749</v>
      </c>
      <c r="M38" s="80">
        <v>877</v>
      </c>
      <c r="N38" s="80">
        <v>98396</v>
      </c>
      <c r="O38" s="80">
        <v>22977</v>
      </c>
      <c r="P38" s="80">
        <v>275675</v>
      </c>
      <c r="Q38" s="80">
        <v>68872</v>
      </c>
      <c r="R38" s="80">
        <v>102</v>
      </c>
      <c r="S38" s="80">
        <v>150122</v>
      </c>
      <c r="T38" s="80">
        <v>1297004</v>
      </c>
      <c r="U38" s="80">
        <v>3694707</v>
      </c>
      <c r="V38" s="80">
        <v>263738</v>
      </c>
      <c r="W38" s="80">
        <v>0</v>
      </c>
      <c r="X38" s="80">
        <v>13936</v>
      </c>
      <c r="Y38" s="80">
        <v>30199</v>
      </c>
      <c r="Z38" s="80">
        <v>775010</v>
      </c>
      <c r="AA38" s="80">
        <v>0</v>
      </c>
      <c r="AB38" s="80">
        <v>3319610</v>
      </c>
      <c r="AC38" s="80">
        <v>2628</v>
      </c>
      <c r="AD38" s="80">
        <v>272</v>
      </c>
      <c r="AE38" s="80" t="s">
        <v>340</v>
      </c>
      <c r="AF38" s="80">
        <v>0</v>
      </c>
      <c r="AG38" s="80">
        <v>0</v>
      </c>
      <c r="AH38" s="80">
        <v>0</v>
      </c>
      <c r="AI38" s="80">
        <v>0</v>
      </c>
      <c r="AJ38" s="81">
        <v>22584</v>
      </c>
    </row>
    <row r="39" spans="1:36" ht="15" customHeight="1" x14ac:dyDescent="0.25">
      <c r="A39" s="7"/>
      <c r="B39" s="82" t="s">
        <v>193</v>
      </c>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1"/>
    </row>
    <row r="40" spans="1:36" ht="15" customHeight="1" x14ac:dyDescent="0.25">
      <c r="A40" s="7"/>
      <c r="B40" s="79" t="s">
        <v>211</v>
      </c>
      <c r="C40" s="80">
        <v>0</v>
      </c>
      <c r="D40" s="80">
        <v>7518823</v>
      </c>
      <c r="E40" s="80">
        <v>0</v>
      </c>
      <c r="F40" s="80">
        <v>13340702</v>
      </c>
      <c r="G40" s="80">
        <v>0</v>
      </c>
      <c r="H40" s="80">
        <v>1492</v>
      </c>
      <c r="I40" s="80">
        <v>289762</v>
      </c>
      <c r="J40" s="80">
        <v>10683249</v>
      </c>
      <c r="K40" s="80">
        <v>73137</v>
      </c>
      <c r="L40" s="80">
        <v>102469</v>
      </c>
      <c r="M40" s="80">
        <v>66017</v>
      </c>
      <c r="N40" s="80">
        <v>303470</v>
      </c>
      <c r="O40" s="80">
        <v>60524</v>
      </c>
      <c r="P40" s="80">
        <v>3686387</v>
      </c>
      <c r="Q40" s="80">
        <v>108155</v>
      </c>
      <c r="R40" s="80">
        <v>142253</v>
      </c>
      <c r="S40" s="80">
        <v>14677</v>
      </c>
      <c r="T40" s="80">
        <v>4204055</v>
      </c>
      <c r="U40" s="80">
        <v>9244781</v>
      </c>
      <c r="V40" s="80">
        <v>127012</v>
      </c>
      <c r="W40" s="80">
        <v>0</v>
      </c>
      <c r="X40" s="80">
        <v>105754</v>
      </c>
      <c r="Y40" s="80">
        <v>19174</v>
      </c>
      <c r="Z40" s="80">
        <v>726468</v>
      </c>
      <c r="AA40" s="80">
        <v>0</v>
      </c>
      <c r="AB40" s="80">
        <v>8384343</v>
      </c>
      <c r="AC40" s="80">
        <v>323</v>
      </c>
      <c r="AD40" s="80">
        <v>47905</v>
      </c>
      <c r="AE40" s="80" t="s">
        <v>340</v>
      </c>
      <c r="AF40" s="80">
        <v>0</v>
      </c>
      <c r="AG40" s="80">
        <v>0</v>
      </c>
      <c r="AH40" s="80">
        <v>0</v>
      </c>
      <c r="AI40" s="80">
        <v>0</v>
      </c>
      <c r="AJ40" s="81">
        <v>22589</v>
      </c>
    </row>
    <row r="41" spans="1:36" ht="15" customHeight="1" x14ac:dyDescent="0.25">
      <c r="A41" s="7"/>
      <c r="B41" s="82" t="s">
        <v>195</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1"/>
    </row>
    <row r="42" spans="1:36" ht="15" customHeight="1" x14ac:dyDescent="0.25">
      <c r="A42" s="7"/>
      <c r="B42" s="79" t="s">
        <v>212</v>
      </c>
      <c r="C42" s="80">
        <v>0</v>
      </c>
      <c r="D42" s="80">
        <v>105483</v>
      </c>
      <c r="E42" s="80">
        <v>960</v>
      </c>
      <c r="F42" s="80">
        <v>727118</v>
      </c>
      <c r="G42" s="80">
        <v>0</v>
      </c>
      <c r="H42" s="80">
        <v>0</v>
      </c>
      <c r="I42" s="80">
        <v>21055</v>
      </c>
      <c r="J42" s="80">
        <v>313434</v>
      </c>
      <c r="K42" s="80">
        <v>3663</v>
      </c>
      <c r="L42" s="80">
        <v>4995</v>
      </c>
      <c r="M42" s="80">
        <v>549</v>
      </c>
      <c r="N42" s="80">
        <v>5383</v>
      </c>
      <c r="O42" s="80">
        <v>13496</v>
      </c>
      <c r="P42" s="80">
        <v>25563</v>
      </c>
      <c r="Q42" s="80">
        <v>37950</v>
      </c>
      <c r="R42" s="80">
        <v>0</v>
      </c>
      <c r="S42" s="80">
        <v>358627</v>
      </c>
      <c r="T42" s="80">
        <v>17425</v>
      </c>
      <c r="U42" s="80">
        <v>1142526</v>
      </c>
      <c r="V42" s="80">
        <v>21901</v>
      </c>
      <c r="W42" s="80">
        <v>0</v>
      </c>
      <c r="X42" s="80">
        <v>5766</v>
      </c>
      <c r="Y42" s="80">
        <v>0</v>
      </c>
      <c r="Z42" s="80">
        <v>3823</v>
      </c>
      <c r="AA42" s="80">
        <v>0</v>
      </c>
      <c r="AB42" s="80">
        <v>112273</v>
      </c>
      <c r="AC42" s="80">
        <v>2457</v>
      </c>
      <c r="AD42" s="80">
        <v>1427</v>
      </c>
      <c r="AE42" s="80" t="s">
        <v>340</v>
      </c>
      <c r="AF42" s="80">
        <v>0</v>
      </c>
      <c r="AG42" s="80">
        <v>0</v>
      </c>
      <c r="AH42" s="80">
        <v>0</v>
      </c>
      <c r="AI42" s="80">
        <v>0</v>
      </c>
      <c r="AJ42" s="81">
        <v>27618</v>
      </c>
    </row>
    <row r="43" spans="1:36" ht="15" customHeight="1" x14ac:dyDescent="0.25">
      <c r="A43" s="7"/>
      <c r="B43" s="82" t="s">
        <v>197</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1"/>
    </row>
    <row r="44" spans="1:36" ht="15" customHeight="1" x14ac:dyDescent="0.25">
      <c r="A44" s="7"/>
      <c r="B44" s="79" t="s">
        <v>213</v>
      </c>
      <c r="C44" s="80">
        <v>0</v>
      </c>
      <c r="D44" s="80">
        <v>171606</v>
      </c>
      <c r="E44" s="80">
        <v>58141</v>
      </c>
      <c r="F44" s="80">
        <v>4925</v>
      </c>
      <c r="G44" s="80">
        <v>0</v>
      </c>
      <c r="H44" s="80">
        <v>0</v>
      </c>
      <c r="I44" s="80">
        <v>0</v>
      </c>
      <c r="J44" s="80">
        <v>625673</v>
      </c>
      <c r="K44" s="80">
        <v>31162</v>
      </c>
      <c r="L44" s="80">
        <v>0</v>
      </c>
      <c r="M44" s="80">
        <v>167</v>
      </c>
      <c r="N44" s="80">
        <v>0</v>
      </c>
      <c r="O44" s="80">
        <v>0</v>
      </c>
      <c r="P44" s="80">
        <v>0</v>
      </c>
      <c r="Q44" s="80">
        <v>28319</v>
      </c>
      <c r="R44" s="80">
        <v>59664</v>
      </c>
      <c r="S44" s="80">
        <v>0</v>
      </c>
      <c r="T44" s="80">
        <v>352943</v>
      </c>
      <c r="U44" s="80">
        <v>697901</v>
      </c>
      <c r="V44" s="80">
        <v>0</v>
      </c>
      <c r="W44" s="80">
        <v>41830</v>
      </c>
      <c r="X44" s="80">
        <v>0</v>
      </c>
      <c r="Y44" s="80">
        <v>0</v>
      </c>
      <c r="Z44" s="80">
        <v>0</v>
      </c>
      <c r="AA44" s="80">
        <v>0</v>
      </c>
      <c r="AB44" s="80">
        <v>0</v>
      </c>
      <c r="AC44" s="80">
        <v>0</v>
      </c>
      <c r="AD44" s="80">
        <v>0</v>
      </c>
      <c r="AE44" s="80" t="s">
        <v>340</v>
      </c>
      <c r="AF44" s="80">
        <v>307000</v>
      </c>
      <c r="AG44" s="80">
        <v>0</v>
      </c>
      <c r="AH44" s="80">
        <v>0</v>
      </c>
      <c r="AI44" s="80">
        <v>0</v>
      </c>
      <c r="AJ44" s="81">
        <v>0</v>
      </c>
    </row>
    <row r="45" spans="1:36" ht="15" customHeight="1" x14ac:dyDescent="0.25">
      <c r="A45" s="7"/>
      <c r="B45" s="82" t="s">
        <v>199</v>
      </c>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1"/>
    </row>
    <row r="46" spans="1:36" ht="15" customHeight="1" x14ac:dyDescent="0.25">
      <c r="A46" s="7"/>
      <c r="B46" s="79" t="s">
        <v>214</v>
      </c>
      <c r="C46" s="80">
        <v>0</v>
      </c>
      <c r="D46" s="80">
        <v>-61447</v>
      </c>
      <c r="E46" s="80">
        <v>-422</v>
      </c>
      <c r="F46" s="80">
        <v>-193561</v>
      </c>
      <c r="G46" s="80">
        <v>0</v>
      </c>
      <c r="H46" s="80">
        <v>0</v>
      </c>
      <c r="I46" s="80">
        <v>0</v>
      </c>
      <c r="J46" s="80">
        <v>-129329</v>
      </c>
      <c r="K46" s="80">
        <v>-4926</v>
      </c>
      <c r="L46" s="80">
        <v>-62</v>
      </c>
      <c r="M46" s="80">
        <v>-167</v>
      </c>
      <c r="N46" s="80">
        <v>-4409</v>
      </c>
      <c r="O46" s="80">
        <v>-7461</v>
      </c>
      <c r="P46" s="80">
        <v>-69604</v>
      </c>
      <c r="Q46" s="80">
        <v>0</v>
      </c>
      <c r="R46" s="80">
        <v>-12605</v>
      </c>
      <c r="S46" s="80">
        <v>-3048</v>
      </c>
      <c r="T46" s="80">
        <v>-49647</v>
      </c>
      <c r="U46" s="80">
        <v>-765334</v>
      </c>
      <c r="V46" s="80">
        <v>-6824</v>
      </c>
      <c r="W46" s="80">
        <v>0</v>
      </c>
      <c r="X46" s="80">
        <v>-614</v>
      </c>
      <c r="Y46" s="80">
        <v>0</v>
      </c>
      <c r="Z46" s="80">
        <v>-1862</v>
      </c>
      <c r="AA46" s="80">
        <v>0</v>
      </c>
      <c r="AB46" s="80">
        <v>-48710</v>
      </c>
      <c r="AC46" s="80">
        <v>0</v>
      </c>
      <c r="AD46" s="80">
        <v>0</v>
      </c>
      <c r="AE46" s="80" t="s">
        <v>340</v>
      </c>
      <c r="AF46" s="80">
        <v>0</v>
      </c>
      <c r="AG46" s="80">
        <v>0</v>
      </c>
      <c r="AH46" s="80">
        <v>0</v>
      </c>
      <c r="AI46" s="80">
        <v>0</v>
      </c>
      <c r="AJ46" s="81">
        <v>-22832</v>
      </c>
    </row>
    <row r="47" spans="1:36" ht="15" customHeight="1" x14ac:dyDescent="0.25">
      <c r="A47" s="7"/>
      <c r="B47" s="82" t="s">
        <v>215</v>
      </c>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1"/>
    </row>
    <row r="48" spans="1:36" s="1" customFormat="1" ht="15" customHeight="1" x14ac:dyDescent="0.25">
      <c r="A48" s="7" t="s">
        <v>14</v>
      </c>
      <c r="B48" s="10" t="s">
        <v>216</v>
      </c>
      <c r="C48" s="75">
        <v>558474</v>
      </c>
      <c r="D48" s="75">
        <v>2086205</v>
      </c>
      <c r="E48" s="75">
        <v>2651643</v>
      </c>
      <c r="F48" s="75">
        <v>12313452</v>
      </c>
      <c r="G48" s="75">
        <v>220332</v>
      </c>
      <c r="H48" s="75">
        <v>967251</v>
      </c>
      <c r="I48" s="75">
        <v>27087</v>
      </c>
      <c r="J48" s="75">
        <v>7928825</v>
      </c>
      <c r="K48" s="75">
        <v>175207</v>
      </c>
      <c r="L48" s="75">
        <v>10051</v>
      </c>
      <c r="M48" s="75">
        <v>150051</v>
      </c>
      <c r="N48" s="75">
        <v>677192</v>
      </c>
      <c r="O48" s="75">
        <v>0</v>
      </c>
      <c r="P48" s="75">
        <v>1509657</v>
      </c>
      <c r="Q48" s="75">
        <v>56119</v>
      </c>
      <c r="R48" s="75">
        <v>66448</v>
      </c>
      <c r="S48" s="75">
        <v>274970</v>
      </c>
      <c r="T48" s="75">
        <v>370268</v>
      </c>
      <c r="U48" s="75">
        <v>10758063</v>
      </c>
      <c r="V48" s="75">
        <v>26081</v>
      </c>
      <c r="W48" s="75">
        <v>0</v>
      </c>
      <c r="X48" s="75">
        <v>122818</v>
      </c>
      <c r="Y48" s="75">
        <v>526418</v>
      </c>
      <c r="Z48" s="75">
        <v>148835</v>
      </c>
      <c r="AA48" s="75">
        <v>15043</v>
      </c>
      <c r="AB48" s="75">
        <v>2773676</v>
      </c>
      <c r="AC48" s="75">
        <v>19179</v>
      </c>
      <c r="AD48" s="75">
        <v>167086</v>
      </c>
      <c r="AE48" s="75">
        <v>11903179</v>
      </c>
      <c r="AF48" s="75">
        <v>223395</v>
      </c>
      <c r="AG48" s="75">
        <v>0</v>
      </c>
      <c r="AH48" s="75">
        <v>13169</v>
      </c>
      <c r="AI48" s="75">
        <v>57570</v>
      </c>
      <c r="AJ48" s="76">
        <v>837005</v>
      </c>
    </row>
    <row r="49" spans="1:36" s="1" customFormat="1" ht="15" customHeight="1" x14ac:dyDescent="0.25">
      <c r="A49" s="7"/>
      <c r="B49" s="12" t="s">
        <v>217</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6"/>
    </row>
    <row r="50" spans="1:36" ht="15" customHeight="1" x14ac:dyDescent="0.25">
      <c r="A50" s="7"/>
      <c r="B50" s="79" t="s">
        <v>218</v>
      </c>
      <c r="C50" s="80">
        <v>323</v>
      </c>
      <c r="D50" s="80">
        <v>0</v>
      </c>
      <c r="E50" s="80">
        <v>0</v>
      </c>
      <c r="F50" s="80">
        <v>0</v>
      </c>
      <c r="G50" s="80">
        <v>0</v>
      </c>
      <c r="H50" s="80">
        <v>0</v>
      </c>
      <c r="I50" s="80">
        <v>0</v>
      </c>
      <c r="J50" s="80">
        <v>0</v>
      </c>
      <c r="K50" s="80">
        <v>0</v>
      </c>
      <c r="L50" s="80">
        <v>0</v>
      </c>
      <c r="M50" s="80">
        <v>0</v>
      </c>
      <c r="N50" s="80" t="s">
        <v>340</v>
      </c>
      <c r="O50" s="80">
        <v>0</v>
      </c>
      <c r="P50" s="80">
        <v>0</v>
      </c>
      <c r="Q50" s="80">
        <v>0</v>
      </c>
      <c r="R50" s="80">
        <v>16000</v>
      </c>
      <c r="S50" s="80">
        <v>0</v>
      </c>
      <c r="T50" s="80">
        <v>65000</v>
      </c>
      <c r="U50" s="80">
        <v>1550435</v>
      </c>
      <c r="V50" s="80">
        <v>0</v>
      </c>
      <c r="W50" s="80">
        <v>0</v>
      </c>
      <c r="X50" s="80">
        <v>0</v>
      </c>
      <c r="Y50" s="80">
        <v>31</v>
      </c>
      <c r="Z50" s="80">
        <v>0</v>
      </c>
      <c r="AA50" s="80">
        <v>0</v>
      </c>
      <c r="AB50" s="80">
        <v>0</v>
      </c>
      <c r="AC50" s="80">
        <v>0</v>
      </c>
      <c r="AD50" s="80">
        <v>13486</v>
      </c>
      <c r="AE50" s="80" t="s">
        <v>340</v>
      </c>
      <c r="AF50" s="80">
        <v>0</v>
      </c>
      <c r="AG50" s="80">
        <v>0</v>
      </c>
      <c r="AH50" s="80">
        <v>0</v>
      </c>
      <c r="AI50" s="80">
        <v>0</v>
      </c>
      <c r="AJ50" s="81">
        <v>0</v>
      </c>
    </row>
    <row r="51" spans="1:36" ht="15" customHeight="1" x14ac:dyDescent="0.25">
      <c r="A51" s="7"/>
      <c r="B51" s="82" t="s">
        <v>219</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1"/>
    </row>
    <row r="52" spans="1:36" ht="15" customHeight="1" x14ac:dyDescent="0.25">
      <c r="A52" s="7"/>
      <c r="B52" s="79" t="s">
        <v>220</v>
      </c>
      <c r="C52" s="80">
        <v>487548</v>
      </c>
      <c r="D52" s="80">
        <v>1047642</v>
      </c>
      <c r="E52" s="80">
        <v>2484374</v>
      </c>
      <c r="F52" s="80">
        <v>6501435</v>
      </c>
      <c r="G52" s="80">
        <v>220332</v>
      </c>
      <c r="H52" s="80">
        <v>967251</v>
      </c>
      <c r="I52" s="80">
        <v>27050</v>
      </c>
      <c r="J52" s="80">
        <v>4813049</v>
      </c>
      <c r="K52" s="80">
        <v>0</v>
      </c>
      <c r="L52" s="80">
        <v>10051</v>
      </c>
      <c r="M52" s="80">
        <v>140288</v>
      </c>
      <c r="N52" s="80" t="s">
        <v>340</v>
      </c>
      <c r="O52" s="80">
        <v>0</v>
      </c>
      <c r="P52" s="80">
        <v>19041</v>
      </c>
      <c r="Q52" s="80">
        <v>0</v>
      </c>
      <c r="R52" s="80">
        <v>0</v>
      </c>
      <c r="S52" s="80">
        <v>250813</v>
      </c>
      <c r="T52" s="80">
        <v>40214</v>
      </c>
      <c r="U52" s="80">
        <v>1780577</v>
      </c>
      <c r="V52" s="80">
        <v>6064</v>
      </c>
      <c r="W52" s="80">
        <v>0</v>
      </c>
      <c r="X52" s="80">
        <v>94758</v>
      </c>
      <c r="Y52" s="80">
        <v>207970</v>
      </c>
      <c r="Z52" s="80">
        <v>4262</v>
      </c>
      <c r="AA52" s="80">
        <v>15043</v>
      </c>
      <c r="AB52" s="80">
        <v>1001515</v>
      </c>
      <c r="AC52" s="80">
        <v>19179</v>
      </c>
      <c r="AD52" s="80">
        <v>68600</v>
      </c>
      <c r="AE52" s="80" t="s">
        <v>340</v>
      </c>
      <c r="AF52" s="80">
        <v>0</v>
      </c>
      <c r="AG52" s="80">
        <v>0</v>
      </c>
      <c r="AH52" s="80">
        <v>13169</v>
      </c>
      <c r="AI52" s="80">
        <v>0</v>
      </c>
      <c r="AJ52" s="81">
        <v>0</v>
      </c>
    </row>
    <row r="53" spans="1:36" ht="15" customHeight="1" x14ac:dyDescent="0.25">
      <c r="A53" s="7"/>
      <c r="B53" s="82" t="s">
        <v>153</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1"/>
    </row>
    <row r="54" spans="1:36" ht="15" customHeight="1" x14ac:dyDescent="0.25">
      <c r="A54" s="7"/>
      <c r="B54" s="79" t="s">
        <v>221</v>
      </c>
      <c r="C54" s="80">
        <v>0</v>
      </c>
      <c r="D54" s="80">
        <v>137903</v>
      </c>
      <c r="E54" s="80">
        <v>11190</v>
      </c>
      <c r="F54" s="80">
        <v>3146234</v>
      </c>
      <c r="G54" s="80">
        <v>0</v>
      </c>
      <c r="H54" s="80">
        <v>0</v>
      </c>
      <c r="I54" s="80">
        <v>37</v>
      </c>
      <c r="J54" s="80">
        <v>1543586</v>
      </c>
      <c r="K54" s="80">
        <v>0</v>
      </c>
      <c r="L54" s="80">
        <v>0</v>
      </c>
      <c r="M54" s="80">
        <v>9763</v>
      </c>
      <c r="N54" s="80" t="s">
        <v>340</v>
      </c>
      <c r="O54" s="80">
        <v>0</v>
      </c>
      <c r="P54" s="80">
        <v>964983</v>
      </c>
      <c r="Q54" s="80">
        <v>11072</v>
      </c>
      <c r="R54" s="80">
        <v>50441</v>
      </c>
      <c r="S54" s="80">
        <v>8330</v>
      </c>
      <c r="T54" s="80">
        <v>84000</v>
      </c>
      <c r="U54" s="80">
        <v>5835458</v>
      </c>
      <c r="V54" s="80">
        <v>20017</v>
      </c>
      <c r="W54" s="80">
        <v>0</v>
      </c>
      <c r="X54" s="80">
        <v>28060</v>
      </c>
      <c r="Y54" s="80">
        <v>0</v>
      </c>
      <c r="Z54" s="80">
        <v>10000</v>
      </c>
      <c r="AA54" s="80">
        <v>0</v>
      </c>
      <c r="AB54" s="80">
        <v>57428</v>
      </c>
      <c r="AC54" s="80">
        <v>0</v>
      </c>
      <c r="AD54" s="80">
        <v>0</v>
      </c>
      <c r="AE54" s="80" t="s">
        <v>340</v>
      </c>
      <c r="AF54" s="80">
        <v>197693</v>
      </c>
      <c r="AG54" s="80">
        <v>0</v>
      </c>
      <c r="AH54" s="80">
        <v>0</v>
      </c>
      <c r="AI54" s="80">
        <v>56019</v>
      </c>
      <c r="AJ54" s="81">
        <v>679482</v>
      </c>
    </row>
    <row r="55" spans="1:36" ht="15" customHeight="1" x14ac:dyDescent="0.25">
      <c r="A55" s="7"/>
      <c r="B55" s="82" t="s">
        <v>222</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1"/>
    </row>
    <row r="56" spans="1:36" ht="15" customHeight="1" x14ac:dyDescent="0.25">
      <c r="A56" s="7"/>
      <c r="B56" s="79" t="s">
        <v>223</v>
      </c>
      <c r="C56" s="80">
        <v>70603</v>
      </c>
      <c r="D56" s="80">
        <v>762931</v>
      </c>
      <c r="E56" s="80">
        <v>156082</v>
      </c>
      <c r="F56" s="80">
        <v>2566205</v>
      </c>
      <c r="G56" s="80">
        <v>0</v>
      </c>
      <c r="H56" s="80">
        <v>0</v>
      </c>
      <c r="I56" s="80">
        <v>0</v>
      </c>
      <c r="J56" s="80">
        <v>1572380</v>
      </c>
      <c r="K56" s="80">
        <v>46869</v>
      </c>
      <c r="L56" s="80">
        <v>0</v>
      </c>
      <c r="M56" s="80">
        <v>0</v>
      </c>
      <c r="N56" s="80" t="s">
        <v>340</v>
      </c>
      <c r="O56" s="80">
        <v>0</v>
      </c>
      <c r="P56" s="80">
        <v>7055</v>
      </c>
      <c r="Q56" s="80">
        <v>45047</v>
      </c>
      <c r="R56" s="80">
        <v>7</v>
      </c>
      <c r="S56" s="80">
        <v>15827</v>
      </c>
      <c r="T56" s="80">
        <v>161562</v>
      </c>
      <c r="U56" s="80">
        <v>1506825</v>
      </c>
      <c r="V56" s="80">
        <v>0</v>
      </c>
      <c r="W56" s="80">
        <v>0</v>
      </c>
      <c r="X56" s="80">
        <v>0</v>
      </c>
      <c r="Y56" s="80">
        <v>318417</v>
      </c>
      <c r="Z56" s="80">
        <v>134573</v>
      </c>
      <c r="AA56" s="80">
        <v>0</v>
      </c>
      <c r="AB56" s="80">
        <v>1346022</v>
      </c>
      <c r="AC56" s="80">
        <v>0</v>
      </c>
      <c r="AD56" s="80">
        <v>85000</v>
      </c>
      <c r="AE56" s="80" t="s">
        <v>340</v>
      </c>
      <c r="AF56" s="80">
        <v>25702</v>
      </c>
      <c r="AG56" s="80">
        <v>0</v>
      </c>
      <c r="AH56" s="80">
        <v>0</v>
      </c>
      <c r="AI56" s="80">
        <v>1551</v>
      </c>
      <c r="AJ56" s="81">
        <v>157526</v>
      </c>
    </row>
    <row r="57" spans="1:36" ht="15" customHeight="1" x14ac:dyDescent="0.25">
      <c r="A57" s="7"/>
      <c r="B57" s="82" t="s">
        <v>224</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1"/>
    </row>
    <row r="58" spans="1:36" ht="15" customHeight="1" x14ac:dyDescent="0.25">
      <c r="A58" s="7"/>
      <c r="B58" s="79" t="s">
        <v>225</v>
      </c>
      <c r="C58" s="80">
        <v>0</v>
      </c>
      <c r="D58" s="80">
        <v>138379</v>
      </c>
      <c r="E58" s="80">
        <v>0</v>
      </c>
      <c r="F58" s="80">
        <v>110885</v>
      </c>
      <c r="G58" s="80">
        <v>0</v>
      </c>
      <c r="H58" s="80">
        <v>0</v>
      </c>
      <c r="I58" s="80">
        <v>0</v>
      </c>
      <c r="J58" s="80">
        <v>0</v>
      </c>
      <c r="K58" s="80">
        <v>128568</v>
      </c>
      <c r="L58" s="80">
        <v>0</v>
      </c>
      <c r="M58" s="80">
        <v>0</v>
      </c>
      <c r="N58" s="80" t="s">
        <v>340</v>
      </c>
      <c r="O58" s="80">
        <v>0</v>
      </c>
      <c r="P58" s="80">
        <v>518591</v>
      </c>
      <c r="Q58" s="80">
        <v>0</v>
      </c>
      <c r="R58" s="80">
        <v>0</v>
      </c>
      <c r="S58" s="80">
        <v>0</v>
      </c>
      <c r="T58" s="80">
        <v>19837</v>
      </c>
      <c r="U58" s="80">
        <v>101077</v>
      </c>
      <c r="V58" s="80">
        <v>0</v>
      </c>
      <c r="W58" s="80">
        <v>0</v>
      </c>
      <c r="X58" s="80">
        <v>0</v>
      </c>
      <c r="Y58" s="80">
        <v>0</v>
      </c>
      <c r="Z58" s="80">
        <v>0</v>
      </c>
      <c r="AA58" s="80">
        <v>0</v>
      </c>
      <c r="AB58" s="80">
        <v>368711</v>
      </c>
      <c r="AC58" s="80">
        <v>0</v>
      </c>
      <c r="AD58" s="80">
        <v>0</v>
      </c>
      <c r="AE58" s="80" t="s">
        <v>340</v>
      </c>
      <c r="AF58" s="80">
        <v>0</v>
      </c>
      <c r="AG58" s="80">
        <v>0</v>
      </c>
      <c r="AH58" s="80">
        <v>0</v>
      </c>
      <c r="AI58" s="80">
        <v>0</v>
      </c>
      <c r="AJ58" s="81">
        <v>0</v>
      </c>
    </row>
    <row r="59" spans="1:36" ht="15" customHeight="1" x14ac:dyDescent="0.25">
      <c r="A59" s="7"/>
      <c r="B59" s="82" t="s">
        <v>226</v>
      </c>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1"/>
    </row>
    <row r="60" spans="1:36" ht="15" customHeight="1" x14ac:dyDescent="0.25">
      <c r="A60" s="7"/>
      <c r="B60" s="79" t="s">
        <v>227</v>
      </c>
      <c r="C60" s="80">
        <v>0</v>
      </c>
      <c r="D60" s="80">
        <v>-650</v>
      </c>
      <c r="E60" s="80">
        <v>-3</v>
      </c>
      <c r="F60" s="80">
        <v>-11307</v>
      </c>
      <c r="G60" s="80">
        <v>0</v>
      </c>
      <c r="H60" s="80">
        <v>0</v>
      </c>
      <c r="I60" s="80">
        <v>0</v>
      </c>
      <c r="J60" s="80">
        <v>-190</v>
      </c>
      <c r="K60" s="80">
        <v>-230</v>
      </c>
      <c r="L60" s="80">
        <v>0</v>
      </c>
      <c r="M60" s="80">
        <v>0</v>
      </c>
      <c r="N60" s="80" t="s">
        <v>340</v>
      </c>
      <c r="O60" s="80">
        <v>0</v>
      </c>
      <c r="P60" s="80">
        <v>-13</v>
      </c>
      <c r="Q60" s="80">
        <v>0</v>
      </c>
      <c r="R60" s="80">
        <v>0</v>
      </c>
      <c r="S60" s="80">
        <v>0</v>
      </c>
      <c r="T60" s="80">
        <v>-345</v>
      </c>
      <c r="U60" s="80">
        <v>-16309</v>
      </c>
      <c r="V60" s="80">
        <v>0</v>
      </c>
      <c r="W60" s="80">
        <v>0</v>
      </c>
      <c r="X60" s="80">
        <v>0</v>
      </c>
      <c r="Y60" s="80">
        <v>0</v>
      </c>
      <c r="Z60" s="80">
        <v>0</v>
      </c>
      <c r="AA60" s="80">
        <v>0</v>
      </c>
      <c r="AB60" s="80">
        <v>0</v>
      </c>
      <c r="AC60" s="80">
        <v>0</v>
      </c>
      <c r="AD60" s="80">
        <v>0</v>
      </c>
      <c r="AE60" s="80" t="s">
        <v>340</v>
      </c>
      <c r="AF60" s="80">
        <v>0</v>
      </c>
      <c r="AG60" s="80">
        <v>0</v>
      </c>
      <c r="AH60" s="80">
        <v>0</v>
      </c>
      <c r="AI60" s="80">
        <v>0</v>
      </c>
      <c r="AJ60" s="81">
        <v>-3</v>
      </c>
    </row>
    <row r="61" spans="1:36" ht="15" customHeight="1" x14ac:dyDescent="0.25">
      <c r="A61" s="7"/>
      <c r="B61" s="82" t="s">
        <v>215</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1"/>
    </row>
    <row r="62" spans="1:36" s="1" customFormat="1" ht="15" customHeight="1" x14ac:dyDescent="0.25">
      <c r="A62" s="7" t="s">
        <v>15</v>
      </c>
      <c r="B62" s="10" t="s">
        <v>228</v>
      </c>
      <c r="C62" s="75">
        <v>256305</v>
      </c>
      <c r="D62" s="75">
        <v>26779877</v>
      </c>
      <c r="E62" s="75">
        <v>133963</v>
      </c>
      <c r="F62" s="75">
        <v>48466501</v>
      </c>
      <c r="G62" s="75">
        <v>13450</v>
      </c>
      <c r="H62" s="75">
        <v>2356311</v>
      </c>
      <c r="I62" s="75">
        <v>159380</v>
      </c>
      <c r="J62" s="75">
        <v>39115887</v>
      </c>
      <c r="K62" s="75">
        <v>876777</v>
      </c>
      <c r="L62" s="75">
        <v>406275</v>
      </c>
      <c r="M62" s="75">
        <v>106841</v>
      </c>
      <c r="N62" s="75">
        <v>676651</v>
      </c>
      <c r="O62" s="75">
        <v>226065</v>
      </c>
      <c r="P62" s="75">
        <v>9509759</v>
      </c>
      <c r="Q62" s="75">
        <v>444116</v>
      </c>
      <c r="R62" s="75">
        <v>644008</v>
      </c>
      <c r="S62" s="75">
        <v>7988301</v>
      </c>
      <c r="T62" s="75">
        <v>16200240</v>
      </c>
      <c r="U62" s="75">
        <v>67074988</v>
      </c>
      <c r="V62" s="75">
        <v>702523</v>
      </c>
      <c r="W62" s="75">
        <v>145439</v>
      </c>
      <c r="X62" s="75">
        <v>6469031</v>
      </c>
      <c r="Y62" s="75">
        <v>1964431</v>
      </c>
      <c r="Z62" s="75">
        <v>6367864</v>
      </c>
      <c r="AA62" s="75">
        <v>1276505</v>
      </c>
      <c r="AB62" s="75">
        <v>25773545</v>
      </c>
      <c r="AC62" s="75">
        <v>3214417</v>
      </c>
      <c r="AD62" s="75">
        <v>118756</v>
      </c>
      <c r="AE62" s="75">
        <v>9847024</v>
      </c>
      <c r="AF62" s="75">
        <v>724134</v>
      </c>
      <c r="AG62" s="75">
        <v>0</v>
      </c>
      <c r="AH62" s="75">
        <v>36790</v>
      </c>
      <c r="AI62" s="75">
        <v>248319</v>
      </c>
      <c r="AJ62" s="76">
        <v>3290729</v>
      </c>
    </row>
    <row r="63" spans="1:36" s="1" customFormat="1" ht="15" customHeight="1" x14ac:dyDescent="0.25">
      <c r="A63" s="7"/>
      <c r="B63" s="12" t="s">
        <v>229</v>
      </c>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6"/>
    </row>
    <row r="64" spans="1:36" ht="15" customHeight="1" x14ac:dyDescent="0.25">
      <c r="A64" s="7"/>
      <c r="B64" s="79" t="s">
        <v>230</v>
      </c>
      <c r="C64" s="85">
        <v>225768</v>
      </c>
      <c r="D64" s="85">
        <v>17284433</v>
      </c>
      <c r="E64" s="85">
        <v>133971</v>
      </c>
      <c r="F64" s="85">
        <v>35483783</v>
      </c>
      <c r="G64" s="85">
        <v>13506</v>
      </c>
      <c r="H64" s="85">
        <v>2370360</v>
      </c>
      <c r="I64" s="85">
        <v>28739</v>
      </c>
      <c r="J64" s="85">
        <v>36610875</v>
      </c>
      <c r="K64" s="85">
        <v>945703</v>
      </c>
      <c r="L64" s="85">
        <v>408408</v>
      </c>
      <c r="M64" s="85">
        <v>106309</v>
      </c>
      <c r="N64" s="85" t="s">
        <v>340</v>
      </c>
      <c r="O64" s="85">
        <v>51499</v>
      </c>
      <c r="P64" s="85">
        <v>5551108</v>
      </c>
      <c r="Q64" s="85">
        <v>382142</v>
      </c>
      <c r="R64" s="85">
        <v>277691</v>
      </c>
      <c r="S64" s="85">
        <v>7888950</v>
      </c>
      <c r="T64" s="85">
        <v>12841514</v>
      </c>
      <c r="U64" s="85">
        <v>57718697</v>
      </c>
      <c r="V64" s="85">
        <v>746568</v>
      </c>
      <c r="W64" s="85">
        <v>146031</v>
      </c>
      <c r="X64" s="85">
        <v>5598207</v>
      </c>
      <c r="Y64" s="85">
        <v>1682926</v>
      </c>
      <c r="Z64" s="85">
        <v>5805340</v>
      </c>
      <c r="AA64" s="85">
        <v>471304</v>
      </c>
      <c r="AB64" s="85">
        <v>18168241</v>
      </c>
      <c r="AC64" s="85">
        <v>3193491</v>
      </c>
      <c r="AD64" s="85">
        <v>118752</v>
      </c>
      <c r="AE64" s="85" t="s">
        <v>340</v>
      </c>
      <c r="AF64" s="85">
        <v>729041</v>
      </c>
      <c r="AG64" s="85">
        <v>0</v>
      </c>
      <c r="AH64" s="85">
        <v>36790</v>
      </c>
      <c r="AI64" s="85">
        <v>237965</v>
      </c>
      <c r="AJ64" s="86">
        <v>3022061</v>
      </c>
    </row>
    <row r="65" spans="1:36" ht="15" customHeight="1" x14ac:dyDescent="0.25">
      <c r="A65" s="7"/>
      <c r="B65" s="82" t="s">
        <v>231</v>
      </c>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6"/>
    </row>
    <row r="66" spans="1:36" ht="15" customHeight="1" x14ac:dyDescent="0.25">
      <c r="A66" s="7"/>
      <c r="B66" s="79" t="s">
        <v>232</v>
      </c>
      <c r="C66" s="80">
        <v>0</v>
      </c>
      <c r="D66" s="80">
        <v>7599997</v>
      </c>
      <c r="E66" s="80">
        <v>0</v>
      </c>
      <c r="F66" s="80">
        <v>10885572</v>
      </c>
      <c r="G66" s="80">
        <v>0</v>
      </c>
      <c r="H66" s="80">
        <v>0</v>
      </c>
      <c r="I66" s="80">
        <v>0</v>
      </c>
      <c r="J66" s="80">
        <v>2638291</v>
      </c>
      <c r="K66" s="80">
        <v>0</v>
      </c>
      <c r="L66" s="80">
        <v>0</v>
      </c>
      <c r="M66" s="80">
        <v>0</v>
      </c>
      <c r="N66" s="80" t="s">
        <v>340</v>
      </c>
      <c r="O66" s="80">
        <v>153555</v>
      </c>
      <c r="P66" s="80">
        <v>3712125</v>
      </c>
      <c r="Q66" s="80">
        <v>0</v>
      </c>
      <c r="R66" s="80">
        <v>366854</v>
      </c>
      <c r="S66" s="80">
        <v>0</v>
      </c>
      <c r="T66" s="80">
        <v>3268060</v>
      </c>
      <c r="U66" s="80">
        <v>5060878</v>
      </c>
      <c r="V66" s="80">
        <v>0</v>
      </c>
      <c r="W66" s="80">
        <v>0</v>
      </c>
      <c r="X66" s="80">
        <v>0</v>
      </c>
      <c r="Y66" s="80">
        <v>0</v>
      </c>
      <c r="Z66" s="80">
        <v>0</v>
      </c>
      <c r="AA66" s="80">
        <v>794932</v>
      </c>
      <c r="AB66" s="80">
        <v>7368610</v>
      </c>
      <c r="AC66" s="80">
        <v>0</v>
      </c>
      <c r="AD66" s="80">
        <v>0</v>
      </c>
      <c r="AE66" s="80" t="s">
        <v>340</v>
      </c>
      <c r="AF66" s="80">
        <v>0</v>
      </c>
      <c r="AG66" s="80">
        <v>0</v>
      </c>
      <c r="AH66" s="80">
        <v>0</v>
      </c>
      <c r="AI66" s="80">
        <v>0</v>
      </c>
      <c r="AJ66" s="81">
        <v>144027</v>
      </c>
    </row>
    <row r="67" spans="1:36" ht="15" customHeight="1" x14ac:dyDescent="0.25">
      <c r="A67" s="7"/>
      <c r="B67" s="82" t="s">
        <v>233</v>
      </c>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1"/>
    </row>
    <row r="68" spans="1:36" ht="15" customHeight="1" x14ac:dyDescent="0.25">
      <c r="A68" s="7"/>
      <c r="B68" s="79" t="s">
        <v>234</v>
      </c>
      <c r="C68" s="80">
        <v>32500</v>
      </c>
      <c r="D68" s="80">
        <v>1751186</v>
      </c>
      <c r="E68" s="80">
        <v>0</v>
      </c>
      <c r="F68" s="80">
        <v>2445944</v>
      </c>
      <c r="G68" s="80">
        <v>0</v>
      </c>
      <c r="H68" s="80">
        <v>0</v>
      </c>
      <c r="I68" s="80">
        <v>130643</v>
      </c>
      <c r="J68" s="80">
        <v>0</v>
      </c>
      <c r="K68" s="80">
        <v>0</v>
      </c>
      <c r="L68" s="80">
        <v>0</v>
      </c>
      <c r="M68" s="80">
        <v>0</v>
      </c>
      <c r="N68" s="80" t="s">
        <v>340</v>
      </c>
      <c r="O68" s="80">
        <v>19485</v>
      </c>
      <c r="P68" s="80">
        <v>178244</v>
      </c>
      <c r="Q68" s="80">
        <v>21595</v>
      </c>
      <c r="R68" s="80">
        <v>0</v>
      </c>
      <c r="S68" s="80">
        <v>143353</v>
      </c>
      <c r="T68" s="80">
        <v>0</v>
      </c>
      <c r="U68" s="80">
        <v>4151065</v>
      </c>
      <c r="V68" s="80">
        <v>15303</v>
      </c>
      <c r="W68" s="80">
        <v>0</v>
      </c>
      <c r="X68" s="80">
        <v>813252</v>
      </c>
      <c r="Y68" s="80">
        <v>281504</v>
      </c>
      <c r="Z68" s="80">
        <v>555850</v>
      </c>
      <c r="AA68" s="80">
        <v>0</v>
      </c>
      <c r="AB68" s="80">
        <v>30319</v>
      </c>
      <c r="AC68" s="80">
        <v>902</v>
      </c>
      <c r="AD68" s="80">
        <v>0</v>
      </c>
      <c r="AE68" s="80" t="s">
        <v>340</v>
      </c>
      <c r="AF68" s="80">
        <v>0</v>
      </c>
      <c r="AG68" s="80">
        <v>0</v>
      </c>
      <c r="AH68" s="80">
        <v>0</v>
      </c>
      <c r="AI68" s="80">
        <v>0</v>
      </c>
      <c r="AJ68" s="81">
        <v>72452</v>
      </c>
    </row>
    <row r="69" spans="1:36" ht="15" customHeight="1" x14ac:dyDescent="0.25">
      <c r="A69" s="7"/>
      <c r="B69" s="82" t="s">
        <v>235</v>
      </c>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1"/>
    </row>
    <row r="70" spans="1:36" ht="15" customHeight="1" x14ac:dyDescent="0.25">
      <c r="A70" s="7"/>
      <c r="B70" s="79" t="s">
        <v>236</v>
      </c>
      <c r="C70" s="80">
        <v>3698</v>
      </c>
      <c r="D70" s="80">
        <v>661586</v>
      </c>
      <c r="E70" s="80">
        <v>284</v>
      </c>
      <c r="F70" s="80">
        <v>2413879</v>
      </c>
      <c r="G70" s="80">
        <v>396</v>
      </c>
      <c r="H70" s="80">
        <v>253730</v>
      </c>
      <c r="I70" s="80">
        <v>298</v>
      </c>
      <c r="J70" s="80">
        <v>1389193</v>
      </c>
      <c r="K70" s="80">
        <v>4036</v>
      </c>
      <c r="L70" s="80">
        <v>11529</v>
      </c>
      <c r="M70" s="80">
        <v>1236</v>
      </c>
      <c r="N70" s="80">
        <v>88167</v>
      </c>
      <c r="O70" s="80">
        <v>19396</v>
      </c>
      <c r="P70" s="80">
        <v>439958</v>
      </c>
      <c r="Q70" s="80">
        <v>53658</v>
      </c>
      <c r="R70" s="80">
        <v>226775</v>
      </c>
      <c r="S70" s="80">
        <v>554735</v>
      </c>
      <c r="T70" s="80">
        <v>784891</v>
      </c>
      <c r="U70" s="80">
        <v>2622879</v>
      </c>
      <c r="V70" s="80">
        <v>5442</v>
      </c>
      <c r="W70" s="80">
        <v>9201</v>
      </c>
      <c r="X70" s="80">
        <v>176344</v>
      </c>
      <c r="Y70" s="80">
        <v>9018</v>
      </c>
      <c r="Z70" s="80">
        <v>169284</v>
      </c>
      <c r="AA70" s="80">
        <v>49182</v>
      </c>
      <c r="AB70" s="80">
        <v>637668</v>
      </c>
      <c r="AC70" s="80">
        <v>52326</v>
      </c>
      <c r="AD70" s="80">
        <v>808</v>
      </c>
      <c r="AE70" s="80" t="s">
        <v>340</v>
      </c>
      <c r="AF70" s="80">
        <v>2423</v>
      </c>
      <c r="AG70" s="80">
        <v>0</v>
      </c>
      <c r="AH70" s="80">
        <v>0</v>
      </c>
      <c r="AI70" s="80">
        <v>29146</v>
      </c>
      <c r="AJ70" s="81">
        <v>342803</v>
      </c>
    </row>
    <row r="71" spans="1:36" ht="15" customHeight="1" x14ac:dyDescent="0.25">
      <c r="A71" s="7"/>
      <c r="B71" s="82" t="s">
        <v>237</v>
      </c>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1"/>
    </row>
    <row r="72" spans="1:36" ht="15" customHeight="1" x14ac:dyDescent="0.25">
      <c r="A72" s="7"/>
      <c r="B72" s="79" t="s">
        <v>238</v>
      </c>
      <c r="C72" s="80">
        <v>-5661</v>
      </c>
      <c r="D72" s="80">
        <v>-517325</v>
      </c>
      <c r="E72" s="80">
        <v>-292</v>
      </c>
      <c r="F72" s="80">
        <v>-2762677</v>
      </c>
      <c r="G72" s="80">
        <v>-452</v>
      </c>
      <c r="H72" s="80">
        <v>-267779</v>
      </c>
      <c r="I72" s="80">
        <v>-300</v>
      </c>
      <c r="J72" s="80">
        <v>-1522472</v>
      </c>
      <c r="K72" s="80">
        <v>-72962</v>
      </c>
      <c r="L72" s="80">
        <v>-13662</v>
      </c>
      <c r="M72" s="80">
        <v>-704</v>
      </c>
      <c r="N72" s="80">
        <v>-79781</v>
      </c>
      <c r="O72" s="80">
        <v>-17870</v>
      </c>
      <c r="P72" s="80">
        <v>-371676</v>
      </c>
      <c r="Q72" s="80">
        <v>-13279</v>
      </c>
      <c r="R72" s="80">
        <v>-227312</v>
      </c>
      <c r="S72" s="80">
        <v>-598737</v>
      </c>
      <c r="T72" s="80">
        <v>-694225</v>
      </c>
      <c r="U72" s="80">
        <v>-2478531</v>
      </c>
      <c r="V72" s="80">
        <v>-64790</v>
      </c>
      <c r="W72" s="80">
        <v>-9793</v>
      </c>
      <c r="X72" s="80">
        <v>-118772</v>
      </c>
      <c r="Y72" s="80">
        <v>-9017</v>
      </c>
      <c r="Z72" s="80">
        <v>-162610</v>
      </c>
      <c r="AA72" s="80">
        <v>-38913</v>
      </c>
      <c r="AB72" s="80">
        <v>-431293</v>
      </c>
      <c r="AC72" s="80">
        <v>-32302</v>
      </c>
      <c r="AD72" s="80">
        <v>-804</v>
      </c>
      <c r="AE72" s="80">
        <v>-497664</v>
      </c>
      <c r="AF72" s="80">
        <v>-7330</v>
      </c>
      <c r="AG72" s="80">
        <v>0</v>
      </c>
      <c r="AH72" s="80">
        <v>0</v>
      </c>
      <c r="AI72" s="80">
        <v>-18792</v>
      </c>
      <c r="AJ72" s="81">
        <v>-290614</v>
      </c>
    </row>
    <row r="73" spans="1:36" ht="15" customHeight="1" x14ac:dyDescent="0.25">
      <c r="A73" s="7"/>
      <c r="B73" s="82" t="s">
        <v>42</v>
      </c>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1"/>
    </row>
    <row r="74" spans="1:36" s="1" customFormat="1" ht="15" customHeight="1" x14ac:dyDescent="0.25">
      <c r="A74" s="7" t="s">
        <v>16</v>
      </c>
      <c r="B74" s="10" t="s">
        <v>239</v>
      </c>
      <c r="C74" s="75">
        <v>24900</v>
      </c>
      <c r="D74" s="75">
        <v>0</v>
      </c>
      <c r="E74" s="75">
        <v>0</v>
      </c>
      <c r="F74" s="75">
        <v>5086001</v>
      </c>
      <c r="G74" s="75">
        <v>0</v>
      </c>
      <c r="H74" s="75">
        <v>3909661</v>
      </c>
      <c r="I74" s="75">
        <v>0</v>
      </c>
      <c r="J74" s="75">
        <v>830077</v>
      </c>
      <c r="K74" s="75">
        <v>39730</v>
      </c>
      <c r="L74" s="75">
        <v>0</v>
      </c>
      <c r="M74" s="75">
        <v>0</v>
      </c>
      <c r="N74" s="75">
        <v>179630</v>
      </c>
      <c r="O74" s="75">
        <v>109141</v>
      </c>
      <c r="P74" s="75">
        <v>0</v>
      </c>
      <c r="Q74" s="75">
        <v>39813</v>
      </c>
      <c r="R74" s="75">
        <v>0</v>
      </c>
      <c r="S74" s="75">
        <v>2973326</v>
      </c>
      <c r="T74" s="75">
        <v>48416</v>
      </c>
      <c r="U74" s="75">
        <v>0</v>
      </c>
      <c r="V74" s="75">
        <v>0</v>
      </c>
      <c r="W74" s="75">
        <v>0</v>
      </c>
      <c r="X74" s="75">
        <v>0</v>
      </c>
      <c r="Y74" s="75">
        <v>0</v>
      </c>
      <c r="Z74" s="75">
        <v>545326</v>
      </c>
      <c r="AA74" s="75">
        <v>858292</v>
      </c>
      <c r="AB74" s="75">
        <v>0</v>
      </c>
      <c r="AC74" s="75">
        <v>0</v>
      </c>
      <c r="AD74" s="75">
        <v>0</v>
      </c>
      <c r="AE74" s="75">
        <v>0</v>
      </c>
      <c r="AF74" s="75">
        <v>0</v>
      </c>
      <c r="AG74" s="75">
        <v>0</v>
      </c>
      <c r="AH74" s="75">
        <v>0</v>
      </c>
      <c r="AI74" s="75">
        <v>485344</v>
      </c>
      <c r="AJ74" s="76">
        <v>0</v>
      </c>
    </row>
    <row r="75" spans="1:36" s="1" customFormat="1" ht="15" customHeight="1" x14ac:dyDescent="0.25">
      <c r="A75" s="7"/>
      <c r="B75" s="12" t="s">
        <v>240</v>
      </c>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6"/>
    </row>
    <row r="76" spans="1:36" ht="15" customHeight="1" x14ac:dyDescent="0.25">
      <c r="A76" s="7"/>
      <c r="B76" s="79" t="s">
        <v>241</v>
      </c>
      <c r="C76" s="80">
        <v>25394</v>
      </c>
      <c r="D76" s="80">
        <v>0</v>
      </c>
      <c r="E76" s="80">
        <v>0</v>
      </c>
      <c r="F76" s="80">
        <v>2764695</v>
      </c>
      <c r="G76" s="80">
        <v>0</v>
      </c>
      <c r="H76" s="80">
        <v>0</v>
      </c>
      <c r="I76" s="80">
        <v>0</v>
      </c>
      <c r="J76" s="80">
        <v>147545</v>
      </c>
      <c r="K76" s="80">
        <v>0</v>
      </c>
      <c r="L76" s="80">
        <v>0</v>
      </c>
      <c r="M76" s="80">
        <v>0</v>
      </c>
      <c r="N76" s="80">
        <v>178016</v>
      </c>
      <c r="O76" s="80">
        <v>32784</v>
      </c>
      <c r="P76" s="80">
        <v>0</v>
      </c>
      <c r="Q76" s="80">
        <v>220</v>
      </c>
      <c r="R76" s="80">
        <v>0</v>
      </c>
      <c r="S76" s="80">
        <v>1769804</v>
      </c>
      <c r="T76" s="80">
        <v>37420</v>
      </c>
      <c r="U76" s="80">
        <v>0</v>
      </c>
      <c r="V76" s="80">
        <v>0</v>
      </c>
      <c r="W76" s="80">
        <v>0</v>
      </c>
      <c r="X76" s="80">
        <v>0</v>
      </c>
      <c r="Y76" s="80">
        <v>0</v>
      </c>
      <c r="Z76" s="80">
        <v>321713</v>
      </c>
      <c r="AA76" s="80">
        <v>0</v>
      </c>
      <c r="AB76" s="80">
        <v>0</v>
      </c>
      <c r="AC76" s="80">
        <v>0</v>
      </c>
      <c r="AD76" s="80">
        <v>0</v>
      </c>
      <c r="AE76" s="80">
        <v>0</v>
      </c>
      <c r="AF76" s="80">
        <v>0</v>
      </c>
      <c r="AG76" s="80">
        <v>0</v>
      </c>
      <c r="AH76" s="80">
        <v>0</v>
      </c>
      <c r="AI76" s="80">
        <v>0</v>
      </c>
      <c r="AJ76" s="81">
        <v>0</v>
      </c>
    </row>
    <row r="77" spans="1:36" ht="15" customHeight="1" x14ac:dyDescent="0.25">
      <c r="A77" s="7"/>
      <c r="B77" s="82" t="s">
        <v>193</v>
      </c>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1"/>
    </row>
    <row r="78" spans="1:36" ht="15" customHeight="1" x14ac:dyDescent="0.25">
      <c r="A78" s="7"/>
      <c r="B78" s="79" t="s">
        <v>242</v>
      </c>
      <c r="C78" s="80">
        <v>0</v>
      </c>
      <c r="D78" s="80">
        <v>0</v>
      </c>
      <c r="E78" s="80">
        <v>0</v>
      </c>
      <c r="F78" s="80">
        <v>2679583</v>
      </c>
      <c r="G78" s="80">
        <v>0</v>
      </c>
      <c r="H78" s="80">
        <v>3909661</v>
      </c>
      <c r="I78" s="80">
        <v>0</v>
      </c>
      <c r="J78" s="80">
        <v>714491</v>
      </c>
      <c r="K78" s="80">
        <v>39730</v>
      </c>
      <c r="L78" s="80">
        <v>0</v>
      </c>
      <c r="M78" s="80">
        <v>0</v>
      </c>
      <c r="N78" s="80">
        <v>1614</v>
      </c>
      <c r="O78" s="80">
        <v>79620</v>
      </c>
      <c r="P78" s="80">
        <v>0</v>
      </c>
      <c r="Q78" s="80">
        <v>39793</v>
      </c>
      <c r="R78" s="80">
        <v>0</v>
      </c>
      <c r="S78" s="80">
        <v>1203522</v>
      </c>
      <c r="T78" s="80">
        <v>10996</v>
      </c>
      <c r="U78" s="80">
        <v>0</v>
      </c>
      <c r="V78" s="80">
        <v>0</v>
      </c>
      <c r="W78" s="80">
        <v>0</v>
      </c>
      <c r="X78" s="80">
        <v>0</v>
      </c>
      <c r="Y78" s="80">
        <v>0</v>
      </c>
      <c r="Z78" s="80">
        <v>223613</v>
      </c>
      <c r="AA78" s="80">
        <v>858292</v>
      </c>
      <c r="AB78" s="80">
        <v>0</v>
      </c>
      <c r="AC78" s="80">
        <v>0</v>
      </c>
      <c r="AD78" s="80">
        <v>0</v>
      </c>
      <c r="AE78" s="80">
        <v>0</v>
      </c>
      <c r="AF78" s="80">
        <v>0</v>
      </c>
      <c r="AG78" s="80">
        <v>0</v>
      </c>
      <c r="AH78" s="80">
        <v>0</v>
      </c>
      <c r="AI78" s="80">
        <v>485344</v>
      </c>
      <c r="AJ78" s="81">
        <v>0</v>
      </c>
    </row>
    <row r="79" spans="1:36" ht="15" customHeight="1" x14ac:dyDescent="0.25">
      <c r="A79" s="7"/>
      <c r="B79" s="82" t="s">
        <v>195</v>
      </c>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1"/>
    </row>
    <row r="80" spans="1:36" ht="15" customHeight="1" x14ac:dyDescent="0.25">
      <c r="A80" s="7"/>
      <c r="B80" s="79" t="s">
        <v>243</v>
      </c>
      <c r="C80" s="80">
        <v>-494</v>
      </c>
      <c r="D80" s="80">
        <v>0</v>
      </c>
      <c r="E80" s="80">
        <v>0</v>
      </c>
      <c r="F80" s="80">
        <v>-358277</v>
      </c>
      <c r="G80" s="80">
        <v>0</v>
      </c>
      <c r="H80" s="80">
        <v>0</v>
      </c>
      <c r="I80" s="80">
        <v>0</v>
      </c>
      <c r="J80" s="80">
        <v>-31959</v>
      </c>
      <c r="K80" s="80">
        <v>0</v>
      </c>
      <c r="L80" s="80">
        <v>0</v>
      </c>
      <c r="M80" s="80">
        <v>0</v>
      </c>
      <c r="N80" s="80">
        <v>0</v>
      </c>
      <c r="O80" s="80">
        <v>-3263</v>
      </c>
      <c r="P80" s="80">
        <v>0</v>
      </c>
      <c r="Q80" s="80">
        <v>-200</v>
      </c>
      <c r="R80" s="80">
        <v>0</v>
      </c>
      <c r="S80" s="80">
        <v>0</v>
      </c>
      <c r="T80" s="80">
        <v>0</v>
      </c>
      <c r="U80" s="80">
        <v>0</v>
      </c>
      <c r="V80" s="80">
        <v>0</v>
      </c>
      <c r="W80" s="80">
        <v>0</v>
      </c>
      <c r="X80" s="80">
        <v>0</v>
      </c>
      <c r="Y80" s="80">
        <v>0</v>
      </c>
      <c r="Z80" s="80">
        <v>0</v>
      </c>
      <c r="AA80" s="80">
        <v>0</v>
      </c>
      <c r="AB80" s="80">
        <v>0</v>
      </c>
      <c r="AC80" s="80">
        <v>0</v>
      </c>
      <c r="AD80" s="80">
        <v>0</v>
      </c>
      <c r="AE80" s="80">
        <v>0</v>
      </c>
      <c r="AF80" s="80">
        <v>0</v>
      </c>
      <c r="AG80" s="80">
        <v>0</v>
      </c>
      <c r="AH80" s="80">
        <v>0</v>
      </c>
      <c r="AI80" s="80">
        <v>0</v>
      </c>
      <c r="AJ80" s="81">
        <v>0</v>
      </c>
    </row>
    <row r="81" spans="1:36" ht="15" customHeight="1" x14ac:dyDescent="0.25">
      <c r="A81" s="7"/>
      <c r="B81" s="82" t="s">
        <v>215</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1"/>
    </row>
    <row r="82" spans="1:36" ht="15" customHeight="1" x14ac:dyDescent="0.25">
      <c r="A82" s="7" t="s">
        <v>17</v>
      </c>
      <c r="B82" s="10" t="s">
        <v>244</v>
      </c>
      <c r="C82" s="75">
        <v>0</v>
      </c>
      <c r="D82" s="75">
        <v>0</v>
      </c>
      <c r="E82" s="75">
        <v>0</v>
      </c>
      <c r="F82" s="75">
        <v>0</v>
      </c>
      <c r="G82" s="75">
        <v>0</v>
      </c>
      <c r="H82" s="75">
        <v>0</v>
      </c>
      <c r="I82" s="75">
        <v>0</v>
      </c>
      <c r="J82" s="75">
        <v>0</v>
      </c>
      <c r="K82" s="75">
        <v>0</v>
      </c>
      <c r="L82" s="75">
        <v>0</v>
      </c>
      <c r="M82" s="75">
        <v>0</v>
      </c>
      <c r="N82" s="75">
        <v>0</v>
      </c>
      <c r="O82" s="75">
        <v>0</v>
      </c>
      <c r="P82" s="75">
        <v>310962</v>
      </c>
      <c r="Q82" s="75">
        <v>3338</v>
      </c>
      <c r="R82" s="75">
        <v>0</v>
      </c>
      <c r="S82" s="75">
        <v>0</v>
      </c>
      <c r="T82" s="75">
        <v>0</v>
      </c>
      <c r="U82" s="75">
        <v>1917007</v>
      </c>
      <c r="V82" s="75">
        <v>0</v>
      </c>
      <c r="W82" s="75">
        <v>0</v>
      </c>
      <c r="X82" s="75">
        <v>0</v>
      </c>
      <c r="Y82" s="75">
        <v>0</v>
      </c>
      <c r="Z82" s="75">
        <v>0</v>
      </c>
      <c r="AA82" s="75">
        <v>0</v>
      </c>
      <c r="AB82" s="75">
        <v>0</v>
      </c>
      <c r="AC82" s="75">
        <v>0</v>
      </c>
      <c r="AD82" s="75">
        <v>0</v>
      </c>
      <c r="AE82" s="75">
        <v>0</v>
      </c>
      <c r="AF82" s="75">
        <v>0</v>
      </c>
      <c r="AG82" s="75">
        <v>0</v>
      </c>
      <c r="AH82" s="75">
        <v>0</v>
      </c>
      <c r="AI82" s="75">
        <v>0</v>
      </c>
      <c r="AJ82" s="76">
        <v>0</v>
      </c>
    </row>
    <row r="83" spans="1:36" ht="15" customHeight="1" x14ac:dyDescent="0.25">
      <c r="A83" s="7"/>
      <c r="B83" s="12" t="s">
        <v>245</v>
      </c>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6"/>
    </row>
    <row r="84" spans="1:36" s="1" customFormat="1" ht="15" customHeight="1" x14ac:dyDescent="0.25">
      <c r="A84" s="7" t="s">
        <v>18</v>
      </c>
      <c r="B84" s="10" t="s">
        <v>246</v>
      </c>
      <c r="C84" s="75">
        <v>0</v>
      </c>
      <c r="D84" s="75">
        <v>280338</v>
      </c>
      <c r="E84" s="75">
        <v>127</v>
      </c>
      <c r="F84" s="75">
        <v>463734</v>
      </c>
      <c r="G84" s="75">
        <v>0</v>
      </c>
      <c r="H84" s="75">
        <v>0</v>
      </c>
      <c r="I84" s="75">
        <v>22</v>
      </c>
      <c r="J84" s="75">
        <v>487923</v>
      </c>
      <c r="K84" s="75">
        <v>649</v>
      </c>
      <c r="L84" s="75">
        <v>1184</v>
      </c>
      <c r="M84" s="75">
        <v>42</v>
      </c>
      <c r="N84" s="75">
        <v>0</v>
      </c>
      <c r="O84" s="75">
        <v>0</v>
      </c>
      <c r="P84" s="75">
        <v>0</v>
      </c>
      <c r="Q84" s="75">
        <v>0</v>
      </c>
      <c r="R84" s="75">
        <v>0</v>
      </c>
      <c r="S84" s="75">
        <v>0</v>
      </c>
      <c r="T84" s="75">
        <v>8072</v>
      </c>
      <c r="U84" s="75">
        <v>106887</v>
      </c>
      <c r="V84" s="75">
        <v>1460</v>
      </c>
      <c r="W84" s="75">
        <v>0</v>
      </c>
      <c r="X84" s="75">
        <v>1924</v>
      </c>
      <c r="Y84" s="75">
        <v>0</v>
      </c>
      <c r="Z84" s="75">
        <v>0</v>
      </c>
      <c r="AA84" s="75">
        <v>0</v>
      </c>
      <c r="AB84" s="75">
        <v>167305</v>
      </c>
      <c r="AC84" s="75">
        <v>0</v>
      </c>
      <c r="AD84" s="75">
        <v>0</v>
      </c>
      <c r="AE84" s="75">
        <v>29211</v>
      </c>
      <c r="AF84" s="75">
        <v>0</v>
      </c>
      <c r="AG84" s="75">
        <v>0</v>
      </c>
      <c r="AH84" s="75">
        <v>0</v>
      </c>
      <c r="AI84" s="75">
        <v>0</v>
      </c>
      <c r="AJ84" s="76">
        <v>0</v>
      </c>
    </row>
    <row r="85" spans="1:36" s="1" customFormat="1" ht="15" customHeight="1" x14ac:dyDescent="0.25">
      <c r="A85" s="7"/>
      <c r="B85" s="12" t="s">
        <v>247</v>
      </c>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6"/>
    </row>
    <row r="86" spans="1:36" s="1" customFormat="1" ht="15" customHeight="1" x14ac:dyDescent="0.25">
      <c r="A86" s="7" t="s">
        <v>19</v>
      </c>
      <c r="B86" s="10" t="s">
        <v>248</v>
      </c>
      <c r="C86" s="75">
        <v>0</v>
      </c>
      <c r="D86" s="75">
        <v>0</v>
      </c>
      <c r="E86" s="75">
        <v>0</v>
      </c>
      <c r="F86" s="75">
        <v>945115</v>
      </c>
      <c r="G86" s="75">
        <v>0</v>
      </c>
      <c r="H86" s="75">
        <v>151210</v>
      </c>
      <c r="I86" s="75">
        <v>0</v>
      </c>
      <c r="J86" s="75">
        <v>767742</v>
      </c>
      <c r="K86" s="75">
        <v>0</v>
      </c>
      <c r="L86" s="75">
        <v>5563</v>
      </c>
      <c r="M86" s="75">
        <v>0</v>
      </c>
      <c r="N86" s="75">
        <v>0</v>
      </c>
      <c r="O86" s="75">
        <v>28014</v>
      </c>
      <c r="P86" s="75">
        <v>223192</v>
      </c>
      <c r="Q86" s="75">
        <v>3273</v>
      </c>
      <c r="R86" s="75">
        <v>835</v>
      </c>
      <c r="S86" s="75">
        <v>247528</v>
      </c>
      <c r="T86" s="75">
        <v>86830</v>
      </c>
      <c r="U86" s="75">
        <v>263060</v>
      </c>
      <c r="V86" s="75">
        <v>0</v>
      </c>
      <c r="W86" s="75">
        <v>11899</v>
      </c>
      <c r="X86" s="75">
        <v>22</v>
      </c>
      <c r="Y86" s="75">
        <v>0</v>
      </c>
      <c r="Z86" s="75">
        <v>0</v>
      </c>
      <c r="AA86" s="75">
        <v>1377</v>
      </c>
      <c r="AB86" s="75">
        <v>139760</v>
      </c>
      <c r="AC86" s="75">
        <v>4366</v>
      </c>
      <c r="AD86" s="75">
        <v>0</v>
      </c>
      <c r="AE86" s="75">
        <v>32933</v>
      </c>
      <c r="AF86" s="75">
        <v>0</v>
      </c>
      <c r="AG86" s="75">
        <v>0</v>
      </c>
      <c r="AH86" s="75">
        <v>0</v>
      </c>
      <c r="AI86" s="75">
        <v>2379</v>
      </c>
      <c r="AJ86" s="76">
        <v>9886</v>
      </c>
    </row>
    <row r="87" spans="1:36" s="1" customFormat="1" ht="15" customHeight="1" x14ac:dyDescent="0.25">
      <c r="A87" s="7"/>
      <c r="B87" s="12" t="s">
        <v>249</v>
      </c>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6"/>
    </row>
    <row r="88" spans="1:36" ht="15" customHeight="1" x14ac:dyDescent="0.25">
      <c r="A88" s="7"/>
      <c r="B88" s="79" t="s">
        <v>250</v>
      </c>
      <c r="C88" s="80">
        <v>0</v>
      </c>
      <c r="D88" s="80">
        <v>0</v>
      </c>
      <c r="E88" s="80">
        <v>0</v>
      </c>
      <c r="F88" s="80">
        <v>1243680</v>
      </c>
      <c r="G88" s="80">
        <v>0</v>
      </c>
      <c r="H88" s="80">
        <v>173154</v>
      </c>
      <c r="I88" s="80">
        <v>0</v>
      </c>
      <c r="J88" s="80">
        <v>948261</v>
      </c>
      <c r="K88" s="80">
        <v>0</v>
      </c>
      <c r="L88" s="80">
        <v>6493</v>
      </c>
      <c r="M88" s="80">
        <v>0</v>
      </c>
      <c r="N88" s="80">
        <v>0</v>
      </c>
      <c r="O88" s="80">
        <v>30852</v>
      </c>
      <c r="P88" s="80">
        <v>234861</v>
      </c>
      <c r="Q88" s="80">
        <v>3273</v>
      </c>
      <c r="R88" s="80">
        <v>835</v>
      </c>
      <c r="S88" s="80">
        <v>281731</v>
      </c>
      <c r="T88" s="80">
        <v>107236</v>
      </c>
      <c r="U88" s="80">
        <v>321864</v>
      </c>
      <c r="V88" s="80">
        <v>0</v>
      </c>
      <c r="W88" s="80">
        <v>21035</v>
      </c>
      <c r="X88" s="80">
        <v>22</v>
      </c>
      <c r="Y88" s="80">
        <v>0</v>
      </c>
      <c r="Z88" s="80">
        <v>0</v>
      </c>
      <c r="AA88" s="80">
        <v>3202</v>
      </c>
      <c r="AB88" s="80">
        <v>206013</v>
      </c>
      <c r="AC88" s="80">
        <v>5158</v>
      </c>
      <c r="AD88" s="80">
        <v>0</v>
      </c>
      <c r="AE88" s="80" t="s">
        <v>340</v>
      </c>
      <c r="AF88" s="80">
        <v>0</v>
      </c>
      <c r="AG88" s="80">
        <v>0</v>
      </c>
      <c r="AH88" s="80">
        <v>0</v>
      </c>
      <c r="AI88" s="80">
        <v>5549</v>
      </c>
      <c r="AJ88" s="81">
        <v>14030</v>
      </c>
    </row>
    <row r="89" spans="1:36" ht="15" customHeight="1" x14ac:dyDescent="0.25">
      <c r="A89" s="7"/>
      <c r="B89" s="35" t="s">
        <v>251</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1"/>
    </row>
    <row r="90" spans="1:36" ht="15" customHeight="1" x14ac:dyDescent="0.25">
      <c r="A90" s="7"/>
      <c r="B90" s="79" t="s">
        <v>252</v>
      </c>
      <c r="C90" s="80">
        <v>0</v>
      </c>
      <c r="D90" s="80">
        <v>0</v>
      </c>
      <c r="E90" s="80">
        <v>0</v>
      </c>
      <c r="F90" s="80">
        <v>-298565</v>
      </c>
      <c r="G90" s="80">
        <v>0</v>
      </c>
      <c r="H90" s="80">
        <v>-21944</v>
      </c>
      <c r="I90" s="80">
        <v>0</v>
      </c>
      <c r="J90" s="80">
        <v>-180519</v>
      </c>
      <c r="K90" s="80">
        <v>0</v>
      </c>
      <c r="L90" s="80">
        <v>-930</v>
      </c>
      <c r="M90" s="80">
        <v>0</v>
      </c>
      <c r="N90" s="80">
        <v>0</v>
      </c>
      <c r="O90" s="80">
        <v>-2838</v>
      </c>
      <c r="P90" s="80">
        <v>-11669</v>
      </c>
      <c r="Q90" s="80">
        <v>0</v>
      </c>
      <c r="R90" s="80">
        <v>0</v>
      </c>
      <c r="S90" s="80">
        <v>-34203</v>
      </c>
      <c r="T90" s="80">
        <v>-20406</v>
      </c>
      <c r="U90" s="80">
        <v>-58804</v>
      </c>
      <c r="V90" s="80">
        <v>0</v>
      </c>
      <c r="W90" s="80">
        <v>-9136</v>
      </c>
      <c r="X90" s="80">
        <v>0</v>
      </c>
      <c r="Y90" s="80">
        <v>0</v>
      </c>
      <c r="Z90" s="80">
        <v>0</v>
      </c>
      <c r="AA90" s="80">
        <v>-1825</v>
      </c>
      <c r="AB90" s="80">
        <v>-66253</v>
      </c>
      <c r="AC90" s="80">
        <v>-792</v>
      </c>
      <c r="AD90" s="80">
        <v>0</v>
      </c>
      <c r="AE90" s="80" t="s">
        <v>340</v>
      </c>
      <c r="AF90" s="80">
        <v>0</v>
      </c>
      <c r="AG90" s="80">
        <v>0</v>
      </c>
      <c r="AH90" s="80">
        <v>0</v>
      </c>
      <c r="AI90" s="80">
        <v>-3170</v>
      </c>
      <c r="AJ90" s="81">
        <v>-4144</v>
      </c>
    </row>
    <row r="91" spans="1:36" ht="15" customHeight="1" x14ac:dyDescent="0.25">
      <c r="A91" s="7"/>
      <c r="B91" s="35" t="s">
        <v>215</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1"/>
    </row>
    <row r="92" spans="1:36" s="1" customFormat="1" ht="15" customHeight="1" x14ac:dyDescent="0.25">
      <c r="A92" s="7" t="s">
        <v>20</v>
      </c>
      <c r="B92" s="10" t="s">
        <v>253</v>
      </c>
      <c r="C92" s="75">
        <v>0</v>
      </c>
      <c r="D92" s="75">
        <v>0</v>
      </c>
      <c r="E92" s="75">
        <v>0</v>
      </c>
      <c r="F92" s="75">
        <v>0</v>
      </c>
      <c r="G92" s="75">
        <v>0</v>
      </c>
      <c r="H92" s="75">
        <v>0</v>
      </c>
      <c r="I92" s="75">
        <v>0</v>
      </c>
      <c r="J92" s="75">
        <v>0</v>
      </c>
      <c r="K92" s="75">
        <v>0</v>
      </c>
      <c r="L92" s="75">
        <v>0</v>
      </c>
      <c r="M92" s="75">
        <v>0</v>
      </c>
      <c r="N92" s="75">
        <v>341</v>
      </c>
      <c r="O92" s="75">
        <v>0</v>
      </c>
      <c r="P92" s="75">
        <v>56222</v>
      </c>
      <c r="Q92" s="75">
        <v>0</v>
      </c>
      <c r="R92" s="75">
        <v>0</v>
      </c>
      <c r="S92" s="75">
        <v>72</v>
      </c>
      <c r="T92" s="75">
        <v>0</v>
      </c>
      <c r="U92" s="75">
        <v>3600</v>
      </c>
      <c r="V92" s="75">
        <v>0</v>
      </c>
      <c r="W92" s="75">
        <v>0</v>
      </c>
      <c r="X92" s="75">
        <v>0</v>
      </c>
      <c r="Y92" s="75">
        <v>0</v>
      </c>
      <c r="Z92" s="75">
        <v>0</v>
      </c>
      <c r="AA92" s="75">
        <v>0</v>
      </c>
      <c r="AB92" s="75">
        <v>0</v>
      </c>
      <c r="AC92" s="75">
        <v>0</v>
      </c>
      <c r="AD92" s="75">
        <v>0</v>
      </c>
      <c r="AE92" s="75">
        <v>0</v>
      </c>
      <c r="AF92" s="75">
        <v>0</v>
      </c>
      <c r="AG92" s="75">
        <v>0</v>
      </c>
      <c r="AH92" s="75">
        <v>0</v>
      </c>
      <c r="AI92" s="75">
        <v>0</v>
      </c>
      <c r="AJ92" s="76">
        <v>0</v>
      </c>
    </row>
    <row r="93" spans="1:36" s="1" customFormat="1" ht="15" customHeight="1" x14ac:dyDescent="0.25">
      <c r="A93" s="7"/>
      <c r="B93" s="12" t="s">
        <v>254</v>
      </c>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6"/>
    </row>
    <row r="94" spans="1:36" ht="15" customHeight="1" x14ac:dyDescent="0.25">
      <c r="A94" s="7"/>
      <c r="B94" s="79" t="s">
        <v>255</v>
      </c>
      <c r="C94" s="80">
        <v>0</v>
      </c>
      <c r="D94" s="80">
        <v>0</v>
      </c>
      <c r="E94" s="80">
        <v>0</v>
      </c>
      <c r="F94" s="80">
        <v>0</v>
      </c>
      <c r="G94" s="80">
        <v>0</v>
      </c>
      <c r="H94" s="80">
        <v>0</v>
      </c>
      <c r="I94" s="80">
        <v>0</v>
      </c>
      <c r="J94" s="80">
        <v>0</v>
      </c>
      <c r="K94" s="80">
        <v>0</v>
      </c>
      <c r="L94" s="80">
        <v>0</v>
      </c>
      <c r="M94" s="80">
        <v>0</v>
      </c>
      <c r="N94" s="80">
        <v>402</v>
      </c>
      <c r="O94" s="80">
        <v>0</v>
      </c>
      <c r="P94" s="80">
        <v>61565</v>
      </c>
      <c r="Q94" s="80">
        <v>0</v>
      </c>
      <c r="R94" s="80">
        <v>0</v>
      </c>
      <c r="S94" s="80">
        <v>72</v>
      </c>
      <c r="T94" s="80">
        <v>0</v>
      </c>
      <c r="U94" s="80">
        <v>3600</v>
      </c>
      <c r="V94" s="80">
        <v>0</v>
      </c>
      <c r="W94" s="80">
        <v>0</v>
      </c>
      <c r="X94" s="80">
        <v>0</v>
      </c>
      <c r="Y94" s="80">
        <v>0</v>
      </c>
      <c r="Z94" s="80">
        <v>0</v>
      </c>
      <c r="AA94" s="80">
        <v>0</v>
      </c>
      <c r="AB94" s="80">
        <v>0</v>
      </c>
      <c r="AC94" s="80">
        <v>0</v>
      </c>
      <c r="AD94" s="80">
        <v>0</v>
      </c>
      <c r="AE94" s="80">
        <v>0</v>
      </c>
      <c r="AF94" s="80">
        <v>0</v>
      </c>
      <c r="AG94" s="80">
        <v>0</v>
      </c>
      <c r="AH94" s="80">
        <v>0</v>
      </c>
      <c r="AI94" s="80">
        <v>0</v>
      </c>
      <c r="AJ94" s="81">
        <v>0</v>
      </c>
    </row>
    <row r="95" spans="1:36" ht="15" customHeight="1" x14ac:dyDescent="0.25">
      <c r="A95" s="7"/>
      <c r="B95" s="35" t="s">
        <v>251</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1"/>
    </row>
    <row r="96" spans="1:36" ht="15" customHeight="1" x14ac:dyDescent="0.25">
      <c r="A96" s="7"/>
      <c r="B96" s="79" t="s">
        <v>256</v>
      </c>
      <c r="C96" s="80">
        <v>0</v>
      </c>
      <c r="D96" s="80">
        <v>0</v>
      </c>
      <c r="E96" s="80">
        <v>0</v>
      </c>
      <c r="F96" s="80">
        <v>0</v>
      </c>
      <c r="G96" s="80">
        <v>0</v>
      </c>
      <c r="H96" s="80">
        <v>0</v>
      </c>
      <c r="I96" s="80">
        <v>0</v>
      </c>
      <c r="J96" s="80">
        <v>0</v>
      </c>
      <c r="K96" s="80">
        <v>0</v>
      </c>
      <c r="L96" s="80">
        <v>0</v>
      </c>
      <c r="M96" s="80">
        <v>0</v>
      </c>
      <c r="N96" s="80">
        <v>-61</v>
      </c>
      <c r="O96" s="80">
        <v>0</v>
      </c>
      <c r="P96" s="80">
        <v>-5343</v>
      </c>
      <c r="Q96" s="80">
        <v>0</v>
      </c>
      <c r="R96" s="80">
        <v>0</v>
      </c>
      <c r="S96" s="80">
        <v>0</v>
      </c>
      <c r="T96" s="80">
        <v>0</v>
      </c>
      <c r="U96" s="80">
        <v>0</v>
      </c>
      <c r="V96" s="80">
        <v>0</v>
      </c>
      <c r="W96" s="80">
        <v>0</v>
      </c>
      <c r="X96" s="80">
        <v>0</v>
      </c>
      <c r="Y96" s="80">
        <v>0</v>
      </c>
      <c r="Z96" s="80">
        <v>0</v>
      </c>
      <c r="AA96" s="80">
        <v>0</v>
      </c>
      <c r="AB96" s="80">
        <v>0</v>
      </c>
      <c r="AC96" s="80">
        <v>0</v>
      </c>
      <c r="AD96" s="80">
        <v>0</v>
      </c>
      <c r="AE96" s="80">
        <v>0</v>
      </c>
      <c r="AF96" s="80">
        <v>0</v>
      </c>
      <c r="AG96" s="80">
        <v>0</v>
      </c>
      <c r="AH96" s="80">
        <v>0</v>
      </c>
      <c r="AI96" s="80">
        <v>0</v>
      </c>
      <c r="AJ96" s="81">
        <v>0</v>
      </c>
    </row>
    <row r="97" spans="1:36" ht="15" customHeight="1" x14ac:dyDescent="0.25">
      <c r="A97" s="7"/>
      <c r="B97" s="35" t="s">
        <v>257</v>
      </c>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1"/>
    </row>
    <row r="98" spans="1:36" s="1" customFormat="1" ht="15" customHeight="1" x14ac:dyDescent="0.25">
      <c r="A98" s="7" t="s">
        <v>21</v>
      </c>
      <c r="B98" s="10" t="s">
        <v>258</v>
      </c>
      <c r="C98" s="75">
        <v>3109</v>
      </c>
      <c r="D98" s="75">
        <v>94847</v>
      </c>
      <c r="E98" s="75">
        <v>1824</v>
      </c>
      <c r="F98" s="75">
        <v>331324</v>
      </c>
      <c r="G98" s="75">
        <v>2924</v>
      </c>
      <c r="H98" s="75">
        <v>11</v>
      </c>
      <c r="I98" s="75">
        <v>17400</v>
      </c>
      <c r="J98" s="75">
        <v>371947</v>
      </c>
      <c r="K98" s="75">
        <v>16700</v>
      </c>
      <c r="L98" s="75">
        <v>6299</v>
      </c>
      <c r="M98" s="75">
        <v>1757</v>
      </c>
      <c r="N98" s="75">
        <v>4473</v>
      </c>
      <c r="O98" s="75">
        <v>2797</v>
      </c>
      <c r="P98" s="75">
        <v>48088</v>
      </c>
      <c r="Q98" s="75">
        <v>12633</v>
      </c>
      <c r="R98" s="75">
        <v>9117</v>
      </c>
      <c r="S98" s="75">
        <v>264631</v>
      </c>
      <c r="T98" s="75">
        <v>66184</v>
      </c>
      <c r="U98" s="75">
        <v>482384</v>
      </c>
      <c r="V98" s="75">
        <v>12177</v>
      </c>
      <c r="W98" s="75">
        <v>0</v>
      </c>
      <c r="X98" s="75">
        <v>47014</v>
      </c>
      <c r="Y98" s="75">
        <v>5570</v>
      </c>
      <c r="Z98" s="75">
        <v>93338</v>
      </c>
      <c r="AA98" s="75">
        <v>7746</v>
      </c>
      <c r="AB98" s="75">
        <v>335109</v>
      </c>
      <c r="AC98" s="75">
        <v>10317</v>
      </c>
      <c r="AD98" s="75">
        <v>1172</v>
      </c>
      <c r="AE98" s="75">
        <v>69915</v>
      </c>
      <c r="AF98" s="75">
        <v>1807</v>
      </c>
      <c r="AG98" s="75">
        <v>5095</v>
      </c>
      <c r="AH98" s="75">
        <v>44</v>
      </c>
      <c r="AI98" s="75">
        <v>711</v>
      </c>
      <c r="AJ98" s="76">
        <v>15911</v>
      </c>
    </row>
    <row r="99" spans="1:36" s="1" customFormat="1" ht="15" customHeight="1" x14ac:dyDescent="0.25">
      <c r="A99" s="7"/>
      <c r="B99" s="12" t="s">
        <v>259</v>
      </c>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6"/>
    </row>
    <row r="100" spans="1:36" ht="15" customHeight="1" x14ac:dyDescent="0.25">
      <c r="A100" s="7"/>
      <c r="B100" s="79" t="s">
        <v>260</v>
      </c>
      <c r="C100" s="85">
        <v>4926</v>
      </c>
      <c r="D100" s="85">
        <v>501061</v>
      </c>
      <c r="E100" s="85">
        <v>24933</v>
      </c>
      <c r="F100" s="85">
        <v>1118835</v>
      </c>
      <c r="G100" s="85">
        <v>3377</v>
      </c>
      <c r="H100" s="85">
        <v>4653</v>
      </c>
      <c r="I100" s="85">
        <v>25748</v>
      </c>
      <c r="J100" s="85">
        <v>1104214</v>
      </c>
      <c r="K100" s="85">
        <v>28400</v>
      </c>
      <c r="L100" s="85">
        <v>9440</v>
      </c>
      <c r="M100" s="85">
        <v>4508</v>
      </c>
      <c r="N100" s="85">
        <v>6735</v>
      </c>
      <c r="O100" s="85">
        <v>5560</v>
      </c>
      <c r="P100" s="85">
        <v>132209</v>
      </c>
      <c r="Q100" s="85">
        <v>16328</v>
      </c>
      <c r="R100" s="85">
        <v>16574</v>
      </c>
      <c r="S100" s="85">
        <v>454155</v>
      </c>
      <c r="T100" s="85">
        <v>221520</v>
      </c>
      <c r="U100" s="85">
        <v>1208800</v>
      </c>
      <c r="V100" s="85">
        <v>22659</v>
      </c>
      <c r="W100" s="85">
        <v>0</v>
      </c>
      <c r="X100" s="85">
        <v>121283</v>
      </c>
      <c r="Y100" s="85">
        <v>9257</v>
      </c>
      <c r="Z100" s="85">
        <v>184577</v>
      </c>
      <c r="AA100" s="85">
        <v>11436</v>
      </c>
      <c r="AB100" s="85">
        <v>803957</v>
      </c>
      <c r="AC100" s="85">
        <v>21645</v>
      </c>
      <c r="AD100" s="85">
        <v>2857</v>
      </c>
      <c r="AE100" s="85">
        <v>146221</v>
      </c>
      <c r="AF100" s="85">
        <v>4997</v>
      </c>
      <c r="AG100" s="85">
        <v>7035</v>
      </c>
      <c r="AH100" s="85">
        <v>425</v>
      </c>
      <c r="AI100" s="85">
        <v>3027</v>
      </c>
      <c r="AJ100" s="86">
        <v>74131</v>
      </c>
    </row>
    <row r="101" spans="1:36" ht="15" customHeight="1" x14ac:dyDescent="0.25">
      <c r="A101" s="7"/>
      <c r="B101" s="35" t="s">
        <v>251</v>
      </c>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6"/>
    </row>
    <row r="102" spans="1:36" ht="15" customHeight="1" x14ac:dyDescent="0.25">
      <c r="A102" s="7"/>
      <c r="B102" s="79" t="s">
        <v>261</v>
      </c>
      <c r="C102" s="85">
        <v>-1817</v>
      </c>
      <c r="D102" s="85">
        <v>-406214</v>
      </c>
      <c r="E102" s="85">
        <v>-23109</v>
      </c>
      <c r="F102" s="85">
        <v>-787511</v>
      </c>
      <c r="G102" s="85">
        <v>-453</v>
      </c>
      <c r="H102" s="85">
        <v>-4642</v>
      </c>
      <c r="I102" s="85">
        <v>-8348</v>
      </c>
      <c r="J102" s="85">
        <v>-732267</v>
      </c>
      <c r="K102" s="85">
        <v>-11700</v>
      </c>
      <c r="L102" s="85">
        <v>-3141</v>
      </c>
      <c r="M102" s="85">
        <v>-2751</v>
      </c>
      <c r="N102" s="85">
        <v>-2262</v>
      </c>
      <c r="O102" s="85">
        <v>-2763</v>
      </c>
      <c r="P102" s="85">
        <v>-84121</v>
      </c>
      <c r="Q102" s="85">
        <v>-3695</v>
      </c>
      <c r="R102" s="85">
        <v>-7457</v>
      </c>
      <c r="S102" s="85">
        <v>-189524</v>
      </c>
      <c r="T102" s="85">
        <v>-155336</v>
      </c>
      <c r="U102" s="85">
        <v>-726416</v>
      </c>
      <c r="V102" s="85">
        <v>-10482</v>
      </c>
      <c r="W102" s="85">
        <v>0</v>
      </c>
      <c r="X102" s="85">
        <v>-74269</v>
      </c>
      <c r="Y102" s="85">
        <v>-3687</v>
      </c>
      <c r="Z102" s="85">
        <v>-91239</v>
      </c>
      <c r="AA102" s="85">
        <v>-3690</v>
      </c>
      <c r="AB102" s="85">
        <v>-468848</v>
      </c>
      <c r="AC102" s="85">
        <v>-11328</v>
      </c>
      <c r="AD102" s="85">
        <v>-1685</v>
      </c>
      <c r="AE102" s="85">
        <v>-76306</v>
      </c>
      <c r="AF102" s="85">
        <v>-3190</v>
      </c>
      <c r="AG102" s="85">
        <v>-1940</v>
      </c>
      <c r="AH102" s="85">
        <v>-381</v>
      </c>
      <c r="AI102" s="85">
        <v>-2316</v>
      </c>
      <c r="AJ102" s="86">
        <v>-58220</v>
      </c>
    </row>
    <row r="103" spans="1:36" ht="15" customHeight="1" x14ac:dyDescent="0.25">
      <c r="A103" s="7"/>
      <c r="B103" s="35" t="s">
        <v>257</v>
      </c>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6"/>
    </row>
    <row r="104" spans="1:36" s="1" customFormat="1" ht="15" customHeight="1" x14ac:dyDescent="0.25">
      <c r="A104" s="7" t="s">
        <v>22</v>
      </c>
      <c r="B104" s="10" t="s">
        <v>262</v>
      </c>
      <c r="C104" s="75">
        <v>559</v>
      </c>
      <c r="D104" s="75">
        <v>7743</v>
      </c>
      <c r="E104" s="75">
        <v>67</v>
      </c>
      <c r="F104" s="75">
        <v>10875</v>
      </c>
      <c r="G104" s="75">
        <v>640</v>
      </c>
      <c r="H104" s="75">
        <v>0</v>
      </c>
      <c r="I104" s="75">
        <v>534</v>
      </c>
      <c r="J104" s="75">
        <v>118242</v>
      </c>
      <c r="K104" s="75">
        <v>8796</v>
      </c>
      <c r="L104" s="75">
        <v>1199</v>
      </c>
      <c r="M104" s="75">
        <v>11</v>
      </c>
      <c r="N104" s="75">
        <v>53</v>
      </c>
      <c r="O104" s="75">
        <v>854</v>
      </c>
      <c r="P104" s="75">
        <v>11407</v>
      </c>
      <c r="Q104" s="75">
        <v>3529</v>
      </c>
      <c r="R104" s="75">
        <v>342</v>
      </c>
      <c r="S104" s="75">
        <v>552</v>
      </c>
      <c r="T104" s="75">
        <v>110843</v>
      </c>
      <c r="U104" s="75">
        <v>115580</v>
      </c>
      <c r="V104" s="75">
        <v>558</v>
      </c>
      <c r="W104" s="75">
        <v>0</v>
      </c>
      <c r="X104" s="75">
        <v>7318</v>
      </c>
      <c r="Y104" s="75">
        <v>487</v>
      </c>
      <c r="Z104" s="75">
        <v>817</v>
      </c>
      <c r="AA104" s="75">
        <v>2609</v>
      </c>
      <c r="AB104" s="75">
        <v>74055</v>
      </c>
      <c r="AC104" s="75">
        <v>2487</v>
      </c>
      <c r="AD104" s="75">
        <v>0</v>
      </c>
      <c r="AE104" s="75">
        <v>105266</v>
      </c>
      <c r="AF104" s="75">
        <v>17</v>
      </c>
      <c r="AG104" s="75">
        <v>120</v>
      </c>
      <c r="AH104" s="75">
        <v>0</v>
      </c>
      <c r="AI104" s="75">
        <v>5989</v>
      </c>
      <c r="AJ104" s="76">
        <v>130</v>
      </c>
    </row>
    <row r="105" spans="1:36" s="1" customFormat="1" ht="15" customHeight="1" x14ac:dyDescent="0.25">
      <c r="A105" s="7"/>
      <c r="B105" s="12" t="s">
        <v>43</v>
      </c>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6"/>
    </row>
    <row r="106" spans="1:36" ht="15" customHeight="1" x14ac:dyDescent="0.25">
      <c r="A106" s="7"/>
      <c r="B106" s="79" t="s">
        <v>263</v>
      </c>
      <c r="C106" s="85">
        <v>2063</v>
      </c>
      <c r="D106" s="85">
        <v>85017</v>
      </c>
      <c r="E106" s="85">
        <v>3231</v>
      </c>
      <c r="F106" s="85">
        <v>24669</v>
      </c>
      <c r="G106" s="85">
        <v>867</v>
      </c>
      <c r="H106" s="85">
        <v>0</v>
      </c>
      <c r="I106" s="85">
        <v>7427</v>
      </c>
      <c r="J106" s="85">
        <v>618101</v>
      </c>
      <c r="K106" s="85">
        <v>19201</v>
      </c>
      <c r="L106" s="85">
        <v>4856</v>
      </c>
      <c r="M106" s="85">
        <v>11103</v>
      </c>
      <c r="N106" s="85">
        <v>65</v>
      </c>
      <c r="O106" s="85">
        <v>1786</v>
      </c>
      <c r="P106" s="85">
        <v>54222</v>
      </c>
      <c r="Q106" s="85">
        <v>7703</v>
      </c>
      <c r="R106" s="85">
        <v>5410</v>
      </c>
      <c r="S106" s="85">
        <v>14924</v>
      </c>
      <c r="T106" s="85">
        <v>153721</v>
      </c>
      <c r="U106" s="85">
        <v>569162</v>
      </c>
      <c r="V106" s="85">
        <v>4875</v>
      </c>
      <c r="W106" s="85">
        <v>0</v>
      </c>
      <c r="X106" s="85">
        <v>10004</v>
      </c>
      <c r="Y106" s="85">
        <v>1925</v>
      </c>
      <c r="Z106" s="85">
        <v>20767</v>
      </c>
      <c r="AA106" s="85">
        <v>6113</v>
      </c>
      <c r="AB106" s="85">
        <v>319087</v>
      </c>
      <c r="AC106" s="85">
        <v>10741</v>
      </c>
      <c r="AD106" s="85">
        <v>153</v>
      </c>
      <c r="AE106" s="85">
        <v>136745</v>
      </c>
      <c r="AF106" s="85">
        <v>1103</v>
      </c>
      <c r="AG106" s="85">
        <v>555</v>
      </c>
      <c r="AH106" s="85">
        <v>2063</v>
      </c>
      <c r="AI106" s="85">
        <v>6000</v>
      </c>
      <c r="AJ106" s="86">
        <v>12539</v>
      </c>
    </row>
    <row r="107" spans="1:36" ht="15" customHeight="1" x14ac:dyDescent="0.25">
      <c r="A107" s="7"/>
      <c r="B107" s="35" t="s">
        <v>251</v>
      </c>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6"/>
    </row>
    <row r="108" spans="1:36" ht="15" customHeight="1" x14ac:dyDescent="0.25">
      <c r="A108" s="7"/>
      <c r="B108" s="79" t="s">
        <v>264</v>
      </c>
      <c r="C108" s="85">
        <v>-1504</v>
      </c>
      <c r="D108" s="85">
        <v>-77274</v>
      </c>
      <c r="E108" s="85">
        <v>-3164</v>
      </c>
      <c r="F108" s="85">
        <v>-13794</v>
      </c>
      <c r="G108" s="85">
        <v>-227</v>
      </c>
      <c r="H108" s="85">
        <v>0</v>
      </c>
      <c r="I108" s="85">
        <v>-6893</v>
      </c>
      <c r="J108" s="85">
        <v>-499859</v>
      </c>
      <c r="K108" s="85">
        <v>-10405</v>
      </c>
      <c r="L108" s="85">
        <v>-3657</v>
      </c>
      <c r="M108" s="85">
        <v>-11092</v>
      </c>
      <c r="N108" s="85">
        <v>-12</v>
      </c>
      <c r="O108" s="85">
        <v>-932</v>
      </c>
      <c r="P108" s="85">
        <v>-42815</v>
      </c>
      <c r="Q108" s="85">
        <v>-4174</v>
      </c>
      <c r="R108" s="85">
        <v>-5068</v>
      </c>
      <c r="S108" s="85">
        <v>-14372</v>
      </c>
      <c r="T108" s="85">
        <v>-42878</v>
      </c>
      <c r="U108" s="85">
        <v>-453582</v>
      </c>
      <c r="V108" s="85">
        <v>-4317</v>
      </c>
      <c r="W108" s="85">
        <v>0</v>
      </c>
      <c r="X108" s="85">
        <v>-2686</v>
      </c>
      <c r="Y108" s="85">
        <v>-1438</v>
      </c>
      <c r="Z108" s="85">
        <v>-19950</v>
      </c>
      <c r="AA108" s="85">
        <v>-3504</v>
      </c>
      <c r="AB108" s="85">
        <v>-245032</v>
      </c>
      <c r="AC108" s="85">
        <v>-8254</v>
      </c>
      <c r="AD108" s="85">
        <v>-153</v>
      </c>
      <c r="AE108" s="85">
        <v>-31479</v>
      </c>
      <c r="AF108" s="85">
        <v>-1086</v>
      </c>
      <c r="AG108" s="85">
        <v>-435</v>
      </c>
      <c r="AH108" s="85">
        <v>-2063</v>
      </c>
      <c r="AI108" s="85">
        <v>-11</v>
      </c>
      <c r="AJ108" s="86">
        <v>-12409</v>
      </c>
    </row>
    <row r="109" spans="1:36" ht="15" customHeight="1" x14ac:dyDescent="0.25">
      <c r="A109" s="7"/>
      <c r="B109" s="35" t="s">
        <v>257</v>
      </c>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6"/>
    </row>
    <row r="110" spans="1:36" s="1" customFormat="1" ht="15" customHeight="1" x14ac:dyDescent="0.25">
      <c r="A110" s="7" t="s">
        <v>23</v>
      </c>
      <c r="B110" s="10" t="s">
        <v>265</v>
      </c>
      <c r="C110" s="75">
        <v>0</v>
      </c>
      <c r="D110" s="75">
        <v>502624</v>
      </c>
      <c r="E110" s="75">
        <v>2690</v>
      </c>
      <c r="F110" s="75">
        <v>3986207</v>
      </c>
      <c r="G110" s="75">
        <v>1256</v>
      </c>
      <c r="H110" s="75">
        <v>175</v>
      </c>
      <c r="I110" s="75">
        <v>5295</v>
      </c>
      <c r="J110" s="75">
        <v>1754708</v>
      </c>
      <c r="K110" s="75">
        <v>4481</v>
      </c>
      <c r="L110" s="75">
        <v>0</v>
      </c>
      <c r="M110" s="75">
        <v>0</v>
      </c>
      <c r="N110" s="75">
        <v>168509</v>
      </c>
      <c r="O110" s="75">
        <v>250</v>
      </c>
      <c r="P110" s="75">
        <v>88444</v>
      </c>
      <c r="Q110" s="75">
        <v>18032</v>
      </c>
      <c r="R110" s="75">
        <v>7253</v>
      </c>
      <c r="S110" s="75">
        <v>85574</v>
      </c>
      <c r="T110" s="75">
        <v>384547</v>
      </c>
      <c r="U110" s="75">
        <v>3522341</v>
      </c>
      <c r="V110" s="75">
        <v>62624</v>
      </c>
      <c r="W110" s="75">
        <v>0</v>
      </c>
      <c r="X110" s="75">
        <v>21253</v>
      </c>
      <c r="Y110" s="75">
        <v>428388</v>
      </c>
      <c r="Z110" s="75">
        <v>22579</v>
      </c>
      <c r="AA110" s="75">
        <v>0</v>
      </c>
      <c r="AB110" s="75">
        <v>606538</v>
      </c>
      <c r="AC110" s="75">
        <v>17622</v>
      </c>
      <c r="AD110" s="75">
        <v>0</v>
      </c>
      <c r="AE110" s="75">
        <v>1005094</v>
      </c>
      <c r="AF110" s="75">
        <v>6404</v>
      </c>
      <c r="AG110" s="75">
        <v>0</v>
      </c>
      <c r="AH110" s="75">
        <v>0</v>
      </c>
      <c r="AI110" s="75">
        <v>160</v>
      </c>
      <c r="AJ110" s="76">
        <v>63</v>
      </c>
    </row>
    <row r="111" spans="1:36" s="1" customFormat="1" ht="15" customHeight="1" x14ac:dyDescent="0.25">
      <c r="A111" s="7"/>
      <c r="B111" s="12" t="s">
        <v>266</v>
      </c>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6"/>
    </row>
    <row r="112" spans="1:36" ht="15" customHeight="1" x14ac:dyDescent="0.25">
      <c r="A112" s="7"/>
      <c r="B112" s="79" t="s">
        <v>267</v>
      </c>
      <c r="C112" s="85">
        <v>0</v>
      </c>
      <c r="D112" s="85">
        <v>502624</v>
      </c>
      <c r="E112" s="85">
        <v>2690</v>
      </c>
      <c r="F112" s="85">
        <v>5818004</v>
      </c>
      <c r="G112" s="85">
        <v>1285</v>
      </c>
      <c r="H112" s="85">
        <v>175</v>
      </c>
      <c r="I112" s="85">
        <v>5712</v>
      </c>
      <c r="J112" s="85">
        <v>2205645</v>
      </c>
      <c r="K112" s="85">
        <v>13938</v>
      </c>
      <c r="L112" s="85">
        <v>0</v>
      </c>
      <c r="M112" s="85">
        <v>0</v>
      </c>
      <c r="N112" s="85">
        <v>168509</v>
      </c>
      <c r="O112" s="85">
        <v>250</v>
      </c>
      <c r="P112" s="85">
        <v>88444</v>
      </c>
      <c r="Q112" s="85">
        <v>18032</v>
      </c>
      <c r="R112" s="85">
        <v>7253</v>
      </c>
      <c r="S112" s="85">
        <v>89249</v>
      </c>
      <c r="T112" s="85">
        <v>384547</v>
      </c>
      <c r="U112" s="85">
        <v>3762083</v>
      </c>
      <c r="V112" s="85">
        <v>62624</v>
      </c>
      <c r="W112" s="85">
        <v>0</v>
      </c>
      <c r="X112" s="85">
        <v>29783</v>
      </c>
      <c r="Y112" s="85">
        <v>572760</v>
      </c>
      <c r="Z112" s="85">
        <v>22579</v>
      </c>
      <c r="AA112" s="85">
        <v>0</v>
      </c>
      <c r="AB112" s="85">
        <v>606538</v>
      </c>
      <c r="AC112" s="85">
        <v>17622</v>
      </c>
      <c r="AD112" s="85">
        <v>0</v>
      </c>
      <c r="AE112" s="85" t="s">
        <v>340</v>
      </c>
      <c r="AF112" s="85">
        <v>6404</v>
      </c>
      <c r="AG112" s="85">
        <v>0</v>
      </c>
      <c r="AH112" s="85">
        <v>0</v>
      </c>
      <c r="AI112" s="85">
        <v>160</v>
      </c>
      <c r="AJ112" s="86">
        <v>63</v>
      </c>
    </row>
    <row r="113" spans="1:37" ht="15" customHeight="1" x14ac:dyDescent="0.25">
      <c r="A113" s="7"/>
      <c r="B113" s="35" t="s">
        <v>251</v>
      </c>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5"/>
      <c r="AJ113" s="86"/>
    </row>
    <row r="114" spans="1:37" ht="15" customHeight="1" x14ac:dyDescent="0.25">
      <c r="A114" s="7"/>
      <c r="B114" s="79" t="s">
        <v>268</v>
      </c>
      <c r="C114" s="85">
        <v>0</v>
      </c>
      <c r="D114" s="85">
        <v>0</v>
      </c>
      <c r="E114" s="85">
        <v>0</v>
      </c>
      <c r="F114" s="85">
        <v>-1831797</v>
      </c>
      <c r="G114" s="85">
        <v>-29</v>
      </c>
      <c r="H114" s="85">
        <v>0</v>
      </c>
      <c r="I114" s="85">
        <v>-417</v>
      </c>
      <c r="J114" s="85">
        <v>-450937</v>
      </c>
      <c r="K114" s="85">
        <v>-9457</v>
      </c>
      <c r="L114" s="85">
        <v>0</v>
      </c>
      <c r="M114" s="85">
        <v>0</v>
      </c>
      <c r="N114" s="85">
        <v>0</v>
      </c>
      <c r="O114" s="85">
        <v>0</v>
      </c>
      <c r="P114" s="85">
        <v>0</v>
      </c>
      <c r="Q114" s="85">
        <v>0</v>
      </c>
      <c r="R114" s="85">
        <v>0</v>
      </c>
      <c r="S114" s="85">
        <v>-3675</v>
      </c>
      <c r="T114" s="85">
        <v>0</v>
      </c>
      <c r="U114" s="85">
        <v>-239742</v>
      </c>
      <c r="V114" s="85">
        <v>0</v>
      </c>
      <c r="W114" s="85">
        <v>0</v>
      </c>
      <c r="X114" s="85">
        <v>-8530</v>
      </c>
      <c r="Y114" s="85">
        <v>-144372</v>
      </c>
      <c r="Z114" s="85">
        <v>0</v>
      </c>
      <c r="AA114" s="85">
        <v>0</v>
      </c>
      <c r="AB114" s="85">
        <v>0</v>
      </c>
      <c r="AC114" s="85">
        <v>0</v>
      </c>
      <c r="AD114" s="85">
        <v>0</v>
      </c>
      <c r="AE114" s="85" t="s">
        <v>340</v>
      </c>
      <c r="AF114" s="85">
        <v>0</v>
      </c>
      <c r="AG114" s="85">
        <v>0</v>
      </c>
      <c r="AH114" s="85">
        <v>0</v>
      </c>
      <c r="AI114" s="85">
        <v>0</v>
      </c>
      <c r="AJ114" s="86">
        <v>0</v>
      </c>
    </row>
    <row r="115" spans="1:37" ht="15" customHeight="1" x14ac:dyDescent="0.25">
      <c r="A115" s="7"/>
      <c r="B115" s="35" t="s">
        <v>215</v>
      </c>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5"/>
      <c r="AJ115" s="86"/>
    </row>
    <row r="116" spans="1:37" s="1" customFormat="1" ht="15" customHeight="1" x14ac:dyDescent="0.25">
      <c r="A116" s="7" t="s">
        <v>24</v>
      </c>
      <c r="B116" s="10" t="s">
        <v>269</v>
      </c>
      <c r="C116" s="75">
        <v>0</v>
      </c>
      <c r="D116" s="75">
        <v>7700</v>
      </c>
      <c r="E116" s="75">
        <v>0</v>
      </c>
      <c r="F116" s="75">
        <v>9599</v>
      </c>
      <c r="G116" s="75">
        <v>17</v>
      </c>
      <c r="H116" s="75">
        <v>20602</v>
      </c>
      <c r="I116" s="75">
        <v>1742</v>
      </c>
      <c r="J116" s="75">
        <v>1872</v>
      </c>
      <c r="K116" s="75">
        <v>2770</v>
      </c>
      <c r="L116" s="75">
        <v>0</v>
      </c>
      <c r="M116" s="75">
        <v>221</v>
      </c>
      <c r="N116" s="75">
        <v>73</v>
      </c>
      <c r="O116" s="75">
        <v>394</v>
      </c>
      <c r="P116" s="75">
        <v>951</v>
      </c>
      <c r="Q116" s="75">
        <v>3951</v>
      </c>
      <c r="R116" s="75">
        <v>230</v>
      </c>
      <c r="S116" s="75">
        <v>4220</v>
      </c>
      <c r="T116" s="75">
        <v>10</v>
      </c>
      <c r="U116" s="75">
        <v>24341</v>
      </c>
      <c r="V116" s="75">
        <v>22984</v>
      </c>
      <c r="W116" s="75">
        <v>2</v>
      </c>
      <c r="X116" s="75">
        <v>58</v>
      </c>
      <c r="Y116" s="75">
        <v>0</v>
      </c>
      <c r="Z116" s="75">
        <v>0</v>
      </c>
      <c r="AA116" s="75">
        <v>11</v>
      </c>
      <c r="AB116" s="75">
        <v>11691</v>
      </c>
      <c r="AC116" s="75">
        <v>916</v>
      </c>
      <c r="AD116" s="75">
        <v>0</v>
      </c>
      <c r="AE116" s="75">
        <v>17751</v>
      </c>
      <c r="AF116" s="75">
        <v>986</v>
      </c>
      <c r="AG116" s="75">
        <v>0</v>
      </c>
      <c r="AH116" s="75">
        <v>70</v>
      </c>
      <c r="AI116" s="75">
        <v>6</v>
      </c>
      <c r="AJ116" s="76">
        <v>140</v>
      </c>
    </row>
    <row r="117" spans="1:37" s="1" customFormat="1" ht="15" customHeight="1" x14ac:dyDescent="0.25">
      <c r="A117" s="7"/>
      <c r="B117" s="12" t="s">
        <v>270</v>
      </c>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c r="AJ117" s="76"/>
    </row>
    <row r="118" spans="1:37" s="1" customFormat="1" ht="15" customHeight="1" x14ac:dyDescent="0.25">
      <c r="A118" s="7" t="s">
        <v>25</v>
      </c>
      <c r="B118" s="10" t="s">
        <v>271</v>
      </c>
      <c r="C118" s="75">
        <v>1649</v>
      </c>
      <c r="D118" s="75">
        <v>852580</v>
      </c>
      <c r="E118" s="75">
        <v>1215</v>
      </c>
      <c r="F118" s="75">
        <v>1611237</v>
      </c>
      <c r="G118" s="75">
        <v>2864</v>
      </c>
      <c r="H118" s="75">
        <v>78040</v>
      </c>
      <c r="I118" s="75">
        <v>34925</v>
      </c>
      <c r="J118" s="75">
        <v>799538</v>
      </c>
      <c r="K118" s="75">
        <v>35232</v>
      </c>
      <c r="L118" s="75">
        <v>3993</v>
      </c>
      <c r="M118" s="75">
        <v>0</v>
      </c>
      <c r="N118" s="75">
        <v>17858</v>
      </c>
      <c r="O118" s="75">
        <v>10828</v>
      </c>
      <c r="P118" s="75">
        <v>75460</v>
      </c>
      <c r="Q118" s="75">
        <v>13176</v>
      </c>
      <c r="R118" s="75">
        <v>2614</v>
      </c>
      <c r="S118" s="75">
        <v>116319</v>
      </c>
      <c r="T118" s="75">
        <v>59221</v>
      </c>
      <c r="U118" s="75">
        <v>1395282</v>
      </c>
      <c r="V118" s="75">
        <v>58383</v>
      </c>
      <c r="W118" s="75">
        <v>5119</v>
      </c>
      <c r="X118" s="75">
        <v>49183</v>
      </c>
      <c r="Y118" s="75">
        <v>3470</v>
      </c>
      <c r="Z118" s="75">
        <v>121839</v>
      </c>
      <c r="AA118" s="75">
        <v>5073</v>
      </c>
      <c r="AB118" s="75">
        <v>846479</v>
      </c>
      <c r="AC118" s="75">
        <v>10728</v>
      </c>
      <c r="AD118" s="75">
        <v>1974</v>
      </c>
      <c r="AE118" s="75">
        <v>99861</v>
      </c>
      <c r="AF118" s="75">
        <v>2554</v>
      </c>
      <c r="AG118" s="75">
        <v>271</v>
      </c>
      <c r="AH118" s="75">
        <v>0</v>
      </c>
      <c r="AI118" s="75">
        <v>4267</v>
      </c>
      <c r="AJ118" s="76">
        <v>0</v>
      </c>
    </row>
    <row r="119" spans="1:37" s="1" customFormat="1" ht="15" customHeight="1" x14ac:dyDescent="0.25">
      <c r="A119" s="7"/>
      <c r="B119" s="12" t="s">
        <v>272</v>
      </c>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6"/>
    </row>
    <row r="120" spans="1:37" s="1" customFormat="1" ht="15" customHeight="1" x14ac:dyDescent="0.25">
      <c r="A120" s="7" t="s">
        <v>26</v>
      </c>
      <c r="B120" s="10" t="s">
        <v>273</v>
      </c>
      <c r="C120" s="75">
        <v>12480</v>
      </c>
      <c r="D120" s="75">
        <v>764396</v>
      </c>
      <c r="E120" s="75">
        <v>21725</v>
      </c>
      <c r="F120" s="75">
        <v>3805997</v>
      </c>
      <c r="G120" s="75">
        <v>8344</v>
      </c>
      <c r="H120" s="75">
        <v>36615</v>
      </c>
      <c r="I120" s="75">
        <v>13609</v>
      </c>
      <c r="J120" s="75">
        <v>3059174</v>
      </c>
      <c r="K120" s="75">
        <v>1079147</v>
      </c>
      <c r="L120" s="75">
        <v>4617</v>
      </c>
      <c r="M120" s="75">
        <v>3220</v>
      </c>
      <c r="N120" s="75">
        <v>53924</v>
      </c>
      <c r="O120" s="75">
        <v>19144</v>
      </c>
      <c r="P120" s="75">
        <v>598445</v>
      </c>
      <c r="Q120" s="75">
        <v>23675</v>
      </c>
      <c r="R120" s="75">
        <v>51595</v>
      </c>
      <c r="S120" s="75">
        <v>197098</v>
      </c>
      <c r="T120" s="75">
        <v>310721</v>
      </c>
      <c r="U120" s="75">
        <v>3376939</v>
      </c>
      <c r="V120" s="75">
        <v>71981</v>
      </c>
      <c r="W120" s="75">
        <v>8973</v>
      </c>
      <c r="X120" s="75">
        <v>77486</v>
      </c>
      <c r="Y120" s="75">
        <v>29438</v>
      </c>
      <c r="Z120" s="75">
        <v>486015</v>
      </c>
      <c r="AA120" s="75">
        <v>33007</v>
      </c>
      <c r="AB120" s="75">
        <v>404570</v>
      </c>
      <c r="AC120" s="75">
        <v>65640</v>
      </c>
      <c r="AD120" s="75">
        <v>328</v>
      </c>
      <c r="AE120" s="75">
        <v>63860</v>
      </c>
      <c r="AF120" s="75">
        <v>4132</v>
      </c>
      <c r="AG120" s="75">
        <v>3105</v>
      </c>
      <c r="AH120" s="75">
        <v>10942</v>
      </c>
      <c r="AI120" s="75">
        <v>4797</v>
      </c>
      <c r="AJ120" s="76">
        <v>60256</v>
      </c>
    </row>
    <row r="121" spans="1:37" s="1" customFormat="1" ht="15" customHeight="1" x14ac:dyDescent="0.25">
      <c r="A121" s="7"/>
      <c r="B121" s="12" t="s">
        <v>44</v>
      </c>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c r="AJ121" s="76"/>
    </row>
    <row r="122" spans="1:37" ht="15" customHeight="1" x14ac:dyDescent="0.25">
      <c r="A122" s="7"/>
      <c r="B122" s="79" t="s">
        <v>274</v>
      </c>
      <c r="C122" s="85">
        <v>12480</v>
      </c>
      <c r="D122" s="85">
        <v>850529</v>
      </c>
      <c r="E122" s="85">
        <v>21889</v>
      </c>
      <c r="F122" s="85">
        <v>3872429</v>
      </c>
      <c r="G122" s="85">
        <v>8344</v>
      </c>
      <c r="H122" s="85">
        <v>36615</v>
      </c>
      <c r="I122" s="85">
        <v>14067</v>
      </c>
      <c r="J122" s="85">
        <v>3097432</v>
      </c>
      <c r="K122" s="85">
        <v>1084557</v>
      </c>
      <c r="L122" s="85">
        <v>4617</v>
      </c>
      <c r="M122" s="85">
        <v>3220</v>
      </c>
      <c r="N122" s="85">
        <v>55572</v>
      </c>
      <c r="O122" s="85">
        <v>20239</v>
      </c>
      <c r="P122" s="85">
        <v>605384</v>
      </c>
      <c r="Q122" s="85">
        <v>23801</v>
      </c>
      <c r="R122" s="85">
        <v>55946</v>
      </c>
      <c r="S122" s="85">
        <v>211125</v>
      </c>
      <c r="T122" s="85">
        <v>310721</v>
      </c>
      <c r="U122" s="85">
        <v>3457169</v>
      </c>
      <c r="V122" s="85">
        <v>71981</v>
      </c>
      <c r="W122" s="85">
        <v>8973</v>
      </c>
      <c r="X122" s="85">
        <v>87045</v>
      </c>
      <c r="Y122" s="85">
        <v>29438</v>
      </c>
      <c r="Z122" s="85">
        <v>560813</v>
      </c>
      <c r="AA122" s="85">
        <v>36983</v>
      </c>
      <c r="AB122" s="85">
        <v>428639</v>
      </c>
      <c r="AC122" s="85">
        <v>65640</v>
      </c>
      <c r="AD122" s="85">
        <v>328</v>
      </c>
      <c r="AE122" s="85" t="s">
        <v>340</v>
      </c>
      <c r="AF122" s="85">
        <v>4132</v>
      </c>
      <c r="AG122" s="85">
        <v>3105</v>
      </c>
      <c r="AH122" s="85">
        <v>10942</v>
      </c>
      <c r="AI122" s="85">
        <v>4797</v>
      </c>
      <c r="AJ122" s="86">
        <v>69922</v>
      </c>
    </row>
    <row r="123" spans="1:37" ht="15" customHeight="1" x14ac:dyDescent="0.25">
      <c r="A123" s="7"/>
      <c r="B123" s="35" t="s">
        <v>251</v>
      </c>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6"/>
    </row>
    <row r="124" spans="1:37" ht="15" customHeight="1" x14ac:dyDescent="0.25">
      <c r="A124" s="7"/>
      <c r="B124" s="79" t="s">
        <v>275</v>
      </c>
      <c r="C124" s="85">
        <v>0</v>
      </c>
      <c r="D124" s="85">
        <v>-86133</v>
      </c>
      <c r="E124" s="85">
        <v>-164</v>
      </c>
      <c r="F124" s="85">
        <v>-66432</v>
      </c>
      <c r="G124" s="85">
        <v>0</v>
      </c>
      <c r="H124" s="85">
        <v>0</v>
      </c>
      <c r="I124" s="85">
        <v>-458</v>
      </c>
      <c r="J124" s="85">
        <v>-38258</v>
      </c>
      <c r="K124" s="85">
        <v>-5410</v>
      </c>
      <c r="L124" s="85">
        <v>0</v>
      </c>
      <c r="M124" s="85">
        <v>0</v>
      </c>
      <c r="N124" s="85">
        <v>-1648</v>
      </c>
      <c r="O124" s="85">
        <v>-1095</v>
      </c>
      <c r="P124" s="85">
        <v>-6939</v>
      </c>
      <c r="Q124" s="85">
        <v>-126</v>
      </c>
      <c r="R124" s="85">
        <v>-4351</v>
      </c>
      <c r="S124" s="85">
        <v>-14027</v>
      </c>
      <c r="T124" s="85">
        <v>0</v>
      </c>
      <c r="U124" s="85">
        <v>-80230</v>
      </c>
      <c r="V124" s="85">
        <v>0</v>
      </c>
      <c r="W124" s="85">
        <v>0</v>
      </c>
      <c r="X124" s="85">
        <v>-9559</v>
      </c>
      <c r="Y124" s="85">
        <v>0</v>
      </c>
      <c r="Z124" s="85">
        <v>-74798</v>
      </c>
      <c r="AA124" s="85">
        <v>-3976</v>
      </c>
      <c r="AB124" s="85">
        <v>-24069</v>
      </c>
      <c r="AC124" s="85">
        <v>0</v>
      </c>
      <c r="AD124" s="85">
        <v>0</v>
      </c>
      <c r="AE124" s="85" t="s">
        <v>340</v>
      </c>
      <c r="AF124" s="85">
        <v>0</v>
      </c>
      <c r="AG124" s="85">
        <v>0</v>
      </c>
      <c r="AH124" s="85">
        <v>0</v>
      </c>
      <c r="AI124" s="85">
        <v>0</v>
      </c>
      <c r="AJ124" s="86">
        <v>-9666</v>
      </c>
    </row>
    <row r="125" spans="1:37" ht="15" customHeight="1" x14ac:dyDescent="0.25">
      <c r="A125" s="7"/>
      <c r="B125" s="35" t="s">
        <v>215</v>
      </c>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5"/>
      <c r="AJ125" s="86"/>
    </row>
    <row r="126" spans="1:37" ht="15" customHeight="1" x14ac:dyDescent="0.25">
      <c r="A126" s="89"/>
      <c r="B126" s="110" t="s">
        <v>276</v>
      </c>
      <c r="C126" s="90">
        <v>997733</v>
      </c>
      <c r="D126" s="90">
        <v>43147766</v>
      </c>
      <c r="E126" s="90">
        <v>3007338</v>
      </c>
      <c r="F126" s="90">
        <v>97752674</v>
      </c>
      <c r="G126" s="90">
        <v>315055</v>
      </c>
      <c r="H126" s="90">
        <v>7535109</v>
      </c>
      <c r="I126" s="90">
        <v>829362</v>
      </c>
      <c r="J126" s="90">
        <v>74086641</v>
      </c>
      <c r="K126" s="90">
        <v>3257066</v>
      </c>
      <c r="L126" s="90">
        <v>569715</v>
      </c>
      <c r="M126" s="90">
        <v>493413</v>
      </c>
      <c r="N126" s="90">
        <v>2271443</v>
      </c>
      <c r="O126" s="90">
        <v>539652</v>
      </c>
      <c r="P126" s="90">
        <v>16725859</v>
      </c>
      <c r="Q126" s="90">
        <v>1102738</v>
      </c>
      <c r="R126" s="90">
        <v>980414</v>
      </c>
      <c r="S126" s="90">
        <v>13030211</v>
      </c>
      <c r="T126" s="90">
        <v>24092901</v>
      </c>
      <c r="U126" s="90">
        <v>108868964</v>
      </c>
      <c r="V126" s="90">
        <v>2169198</v>
      </c>
      <c r="W126" s="90">
        <v>213262</v>
      </c>
      <c r="X126" s="90">
        <v>7145309</v>
      </c>
      <c r="Y126" s="90">
        <v>3744568</v>
      </c>
      <c r="Z126" s="90">
        <v>9634035</v>
      </c>
      <c r="AA126" s="90">
        <v>2203938</v>
      </c>
      <c r="AB126" s="90">
        <v>45639292</v>
      </c>
      <c r="AC126" s="90">
        <v>3568169</v>
      </c>
      <c r="AD126" s="90">
        <v>346538</v>
      </c>
      <c r="AE126" s="90">
        <v>24982462</v>
      </c>
      <c r="AF126" s="90">
        <v>1333931</v>
      </c>
      <c r="AG126" s="90">
        <v>8592</v>
      </c>
      <c r="AH126" s="90">
        <v>65424</v>
      </c>
      <c r="AI126" s="90">
        <v>819211</v>
      </c>
      <c r="AJ126" s="91">
        <v>4445470</v>
      </c>
      <c r="AK126" s="116"/>
    </row>
    <row r="127" spans="1:37" ht="15" customHeight="1" x14ac:dyDescent="0.25">
      <c r="A127" s="93"/>
      <c r="B127" s="111" t="s">
        <v>45</v>
      </c>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I127" s="95"/>
      <c r="AJ127" s="96"/>
      <c r="AK127" s="117"/>
    </row>
    <row r="128" spans="1:37" s="1" customFormat="1" ht="15" customHeight="1" x14ac:dyDescent="0.25">
      <c r="A128" s="7" t="s">
        <v>9</v>
      </c>
      <c r="B128" s="10" t="s">
        <v>277</v>
      </c>
      <c r="C128" s="75">
        <v>390168</v>
      </c>
      <c r="D128" s="75">
        <v>2499197</v>
      </c>
      <c r="E128" s="75">
        <v>0</v>
      </c>
      <c r="F128" s="75">
        <v>13024165</v>
      </c>
      <c r="G128" s="75">
        <v>0</v>
      </c>
      <c r="H128" s="75">
        <v>0</v>
      </c>
      <c r="I128" s="75">
        <v>238323</v>
      </c>
      <c r="J128" s="75">
        <v>9232202</v>
      </c>
      <c r="K128" s="75">
        <v>64007</v>
      </c>
      <c r="L128" s="75">
        <v>0</v>
      </c>
      <c r="M128" s="75">
        <v>0</v>
      </c>
      <c r="N128" s="75">
        <v>495517</v>
      </c>
      <c r="O128" s="75">
        <v>147702</v>
      </c>
      <c r="P128" s="75">
        <v>2127193</v>
      </c>
      <c r="Q128" s="75">
        <v>313268</v>
      </c>
      <c r="R128" s="75">
        <v>18087</v>
      </c>
      <c r="S128" s="75">
        <v>1600385</v>
      </c>
      <c r="T128" s="75">
        <v>2003300</v>
      </c>
      <c r="U128" s="75">
        <v>9015597</v>
      </c>
      <c r="V128" s="75">
        <v>232136</v>
      </c>
      <c r="W128" s="75">
        <v>0</v>
      </c>
      <c r="X128" s="75">
        <v>0</v>
      </c>
      <c r="Y128" s="75">
        <v>0</v>
      </c>
      <c r="Z128" s="75">
        <v>495137</v>
      </c>
      <c r="AA128" s="75">
        <v>115032</v>
      </c>
      <c r="AB128" s="75">
        <v>4913234</v>
      </c>
      <c r="AC128" s="75">
        <v>0</v>
      </c>
      <c r="AD128" s="75">
        <v>0</v>
      </c>
      <c r="AE128" s="75">
        <v>450113</v>
      </c>
      <c r="AF128" s="75">
        <v>0</v>
      </c>
      <c r="AG128" s="75">
        <v>0</v>
      </c>
      <c r="AH128" s="75">
        <v>0</v>
      </c>
      <c r="AI128" s="75">
        <v>0</v>
      </c>
      <c r="AJ128" s="76">
        <v>0</v>
      </c>
    </row>
    <row r="129" spans="1:36" s="1" customFormat="1" ht="15" customHeight="1" x14ac:dyDescent="0.25">
      <c r="A129" s="7"/>
      <c r="B129" s="12" t="s">
        <v>278</v>
      </c>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5"/>
      <c r="AJ129" s="76"/>
    </row>
    <row r="130" spans="1:36" s="1" customFormat="1" ht="15" customHeight="1" x14ac:dyDescent="0.25">
      <c r="A130" s="7" t="s">
        <v>10</v>
      </c>
      <c r="B130" s="10" t="s">
        <v>3</v>
      </c>
      <c r="C130" s="75">
        <v>0</v>
      </c>
      <c r="D130" s="75">
        <v>425495</v>
      </c>
      <c r="E130" s="75">
        <v>23811</v>
      </c>
      <c r="F130" s="75">
        <v>1775313</v>
      </c>
      <c r="G130" s="75">
        <v>0</v>
      </c>
      <c r="H130" s="75">
        <v>12</v>
      </c>
      <c r="I130" s="75">
        <v>18591</v>
      </c>
      <c r="J130" s="75">
        <v>1605217</v>
      </c>
      <c r="K130" s="75">
        <v>733963</v>
      </c>
      <c r="L130" s="75">
        <v>0</v>
      </c>
      <c r="M130" s="75">
        <v>57</v>
      </c>
      <c r="N130" s="75">
        <v>135747</v>
      </c>
      <c r="O130" s="75">
        <v>737</v>
      </c>
      <c r="P130" s="75">
        <v>8361</v>
      </c>
      <c r="Q130" s="75">
        <v>75198</v>
      </c>
      <c r="R130" s="75">
        <v>8</v>
      </c>
      <c r="S130" s="75">
        <v>486</v>
      </c>
      <c r="T130" s="75">
        <v>94194</v>
      </c>
      <c r="U130" s="75">
        <v>2510065</v>
      </c>
      <c r="V130" s="75">
        <v>733589</v>
      </c>
      <c r="W130" s="75">
        <v>0</v>
      </c>
      <c r="X130" s="75">
        <v>73149</v>
      </c>
      <c r="Y130" s="75">
        <v>554967</v>
      </c>
      <c r="Z130" s="75">
        <v>29374</v>
      </c>
      <c r="AA130" s="75">
        <v>0</v>
      </c>
      <c r="AB130" s="75">
        <v>1663292</v>
      </c>
      <c r="AC130" s="75">
        <v>18775</v>
      </c>
      <c r="AD130" s="75">
        <v>0</v>
      </c>
      <c r="AE130" s="75">
        <v>14239</v>
      </c>
      <c r="AF130" s="75">
        <v>0</v>
      </c>
      <c r="AG130" s="75">
        <v>0</v>
      </c>
      <c r="AH130" s="75">
        <v>0</v>
      </c>
      <c r="AI130" s="75">
        <v>0</v>
      </c>
      <c r="AJ130" s="76">
        <v>18083</v>
      </c>
    </row>
    <row r="131" spans="1:36" s="1" customFormat="1" ht="15" customHeight="1" x14ac:dyDescent="0.25">
      <c r="A131" s="7"/>
      <c r="B131" s="12" t="s">
        <v>46</v>
      </c>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5"/>
      <c r="AJ131" s="76"/>
    </row>
    <row r="132" spans="1:36" s="1" customFormat="1" ht="15" customHeight="1" x14ac:dyDescent="0.25">
      <c r="A132" s="7" t="s">
        <v>11</v>
      </c>
      <c r="B132" s="10" t="s">
        <v>279</v>
      </c>
      <c r="C132" s="75">
        <v>0</v>
      </c>
      <c r="D132" s="75">
        <v>0</v>
      </c>
      <c r="E132" s="75">
        <v>0</v>
      </c>
      <c r="F132" s="75">
        <v>2537716</v>
      </c>
      <c r="G132" s="75">
        <v>0</v>
      </c>
      <c r="H132" s="75">
        <v>0</v>
      </c>
      <c r="I132" s="75">
        <v>0</v>
      </c>
      <c r="J132" s="75">
        <v>0</v>
      </c>
      <c r="K132" s="75">
        <v>0</v>
      </c>
      <c r="L132" s="75">
        <v>0</v>
      </c>
      <c r="M132" s="75">
        <v>0</v>
      </c>
      <c r="N132" s="75">
        <v>0</v>
      </c>
      <c r="O132" s="75">
        <v>0</v>
      </c>
      <c r="P132" s="75">
        <v>0</v>
      </c>
      <c r="Q132" s="75">
        <v>0</v>
      </c>
      <c r="R132" s="75">
        <v>0</v>
      </c>
      <c r="S132" s="75">
        <v>0</v>
      </c>
      <c r="T132" s="75">
        <v>0</v>
      </c>
      <c r="U132" s="75">
        <v>0</v>
      </c>
      <c r="V132" s="75">
        <v>0</v>
      </c>
      <c r="W132" s="75">
        <v>0</v>
      </c>
      <c r="X132" s="75">
        <v>0</v>
      </c>
      <c r="Y132" s="75">
        <v>0</v>
      </c>
      <c r="Z132" s="75">
        <v>0</v>
      </c>
      <c r="AA132" s="75">
        <v>0</v>
      </c>
      <c r="AB132" s="75">
        <v>0</v>
      </c>
      <c r="AC132" s="75">
        <v>97943</v>
      </c>
      <c r="AD132" s="75">
        <v>0</v>
      </c>
      <c r="AE132" s="75">
        <v>0</v>
      </c>
      <c r="AF132" s="75">
        <v>0</v>
      </c>
      <c r="AG132" s="75">
        <v>0</v>
      </c>
      <c r="AH132" s="75">
        <v>0</v>
      </c>
      <c r="AI132" s="75">
        <v>0</v>
      </c>
      <c r="AJ132" s="76">
        <v>0</v>
      </c>
    </row>
    <row r="133" spans="1:36" s="1" customFormat="1" ht="15" customHeight="1" x14ac:dyDescent="0.25">
      <c r="A133" s="7"/>
      <c r="B133" s="12" t="s">
        <v>280</v>
      </c>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5"/>
      <c r="AJ133" s="76"/>
    </row>
    <row r="134" spans="1:36" s="1" customFormat="1" ht="15" customHeight="1" x14ac:dyDescent="0.25">
      <c r="A134" s="7" t="s">
        <v>12</v>
      </c>
      <c r="B134" s="10" t="s">
        <v>281</v>
      </c>
      <c r="C134" s="75">
        <v>388104</v>
      </c>
      <c r="D134" s="75">
        <v>5713931</v>
      </c>
      <c r="E134" s="75">
        <v>30357</v>
      </c>
      <c r="F134" s="75">
        <v>10241204</v>
      </c>
      <c r="G134" s="75">
        <v>0</v>
      </c>
      <c r="H134" s="75">
        <v>5921336</v>
      </c>
      <c r="I134" s="75">
        <v>48896</v>
      </c>
      <c r="J134" s="75">
        <v>11139698</v>
      </c>
      <c r="K134" s="75">
        <v>1507011</v>
      </c>
      <c r="L134" s="75">
        <v>45441</v>
      </c>
      <c r="M134" s="75">
        <v>22426</v>
      </c>
      <c r="N134" s="75">
        <v>620001</v>
      </c>
      <c r="O134" s="75">
        <v>34878</v>
      </c>
      <c r="P134" s="75">
        <v>858630</v>
      </c>
      <c r="Q134" s="75">
        <v>309120</v>
      </c>
      <c r="R134" s="75">
        <v>317317</v>
      </c>
      <c r="S134" s="75">
        <v>184686</v>
      </c>
      <c r="T134" s="75">
        <v>1182068</v>
      </c>
      <c r="U134" s="75">
        <v>7770060</v>
      </c>
      <c r="V134" s="75">
        <v>763355</v>
      </c>
      <c r="W134" s="75">
        <v>39222</v>
      </c>
      <c r="X134" s="75">
        <v>3385745</v>
      </c>
      <c r="Y134" s="75">
        <v>1498955</v>
      </c>
      <c r="Z134" s="75">
        <v>3648429</v>
      </c>
      <c r="AA134" s="75">
        <v>984969</v>
      </c>
      <c r="AB134" s="75">
        <v>3553815</v>
      </c>
      <c r="AC134" s="75">
        <v>2325906</v>
      </c>
      <c r="AD134" s="75">
        <v>212768</v>
      </c>
      <c r="AE134" s="75">
        <v>20481407</v>
      </c>
      <c r="AF134" s="75">
        <v>1099562</v>
      </c>
      <c r="AG134" s="75">
        <v>3106</v>
      </c>
      <c r="AH134" s="75">
        <v>51138</v>
      </c>
      <c r="AI134" s="75">
        <v>673003</v>
      </c>
      <c r="AJ134" s="76">
        <v>952073</v>
      </c>
    </row>
    <row r="135" spans="1:36" s="1" customFormat="1" ht="15" customHeight="1" x14ac:dyDescent="0.25">
      <c r="A135" s="7"/>
      <c r="B135" s="12" t="s">
        <v>282</v>
      </c>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76"/>
    </row>
    <row r="136" spans="1:36" ht="15" customHeight="1" x14ac:dyDescent="0.25">
      <c r="A136" s="7"/>
      <c r="B136" s="79" t="s">
        <v>283</v>
      </c>
      <c r="C136" s="85">
        <v>388104</v>
      </c>
      <c r="D136" s="85">
        <v>4275114</v>
      </c>
      <c r="E136" s="85">
        <v>30357</v>
      </c>
      <c r="F136" s="85">
        <v>7732533</v>
      </c>
      <c r="G136" s="85">
        <v>0</v>
      </c>
      <c r="H136" s="85">
        <v>2585000</v>
      </c>
      <c r="I136" s="85">
        <v>10583</v>
      </c>
      <c r="J136" s="85">
        <v>6346544</v>
      </c>
      <c r="K136" s="85">
        <v>379733</v>
      </c>
      <c r="L136" s="85">
        <v>6753</v>
      </c>
      <c r="M136" s="85">
        <v>15787</v>
      </c>
      <c r="N136" s="85" t="s">
        <v>340</v>
      </c>
      <c r="O136" s="85">
        <v>1932</v>
      </c>
      <c r="P136" s="85">
        <v>345231</v>
      </c>
      <c r="Q136" s="85">
        <v>25520</v>
      </c>
      <c r="R136" s="85">
        <v>0</v>
      </c>
      <c r="S136" s="85">
        <v>26956</v>
      </c>
      <c r="T136" s="85">
        <v>538039</v>
      </c>
      <c r="U136" s="85">
        <v>5932234</v>
      </c>
      <c r="V136" s="85">
        <v>327380</v>
      </c>
      <c r="W136" s="85">
        <v>0</v>
      </c>
      <c r="X136" s="85">
        <v>3228296</v>
      </c>
      <c r="Y136" s="85">
        <v>1163705</v>
      </c>
      <c r="Z136" s="85">
        <v>2725772</v>
      </c>
      <c r="AA136" s="85">
        <v>9969</v>
      </c>
      <c r="AB136" s="85">
        <v>1068176</v>
      </c>
      <c r="AC136" s="85">
        <v>2324741</v>
      </c>
      <c r="AD136" s="85">
        <v>115</v>
      </c>
      <c r="AE136" s="85" t="s">
        <v>340</v>
      </c>
      <c r="AF136" s="85">
        <v>918297</v>
      </c>
      <c r="AG136" s="85">
        <v>3106</v>
      </c>
      <c r="AH136" s="85">
        <v>51138</v>
      </c>
      <c r="AI136" s="85">
        <v>672029</v>
      </c>
      <c r="AJ136" s="86">
        <v>410824</v>
      </c>
    </row>
    <row r="137" spans="1:36" ht="15" customHeight="1" x14ac:dyDescent="0.25">
      <c r="A137" s="7"/>
      <c r="B137" s="82" t="s">
        <v>153</v>
      </c>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85"/>
      <c r="AH137" s="85"/>
      <c r="AI137" s="85"/>
      <c r="AJ137" s="86"/>
    </row>
    <row r="138" spans="1:36" ht="15" customHeight="1" x14ac:dyDescent="0.25">
      <c r="A138" s="7"/>
      <c r="B138" s="79" t="s">
        <v>284</v>
      </c>
      <c r="C138" s="85">
        <v>0</v>
      </c>
      <c r="D138" s="85">
        <v>0</v>
      </c>
      <c r="E138" s="85">
        <v>0</v>
      </c>
      <c r="F138" s="85">
        <v>0</v>
      </c>
      <c r="G138" s="85">
        <v>0</v>
      </c>
      <c r="H138" s="85">
        <v>0</v>
      </c>
      <c r="I138" s="85">
        <v>0</v>
      </c>
      <c r="J138" s="85">
        <v>0</v>
      </c>
      <c r="K138" s="85">
        <v>645937</v>
      </c>
      <c r="L138" s="85">
        <v>38001</v>
      </c>
      <c r="M138" s="85">
        <v>0</v>
      </c>
      <c r="N138" s="85" t="s">
        <v>340</v>
      </c>
      <c r="O138" s="85">
        <v>0</v>
      </c>
      <c r="P138" s="85">
        <v>824</v>
      </c>
      <c r="Q138" s="85">
        <v>0</v>
      </c>
      <c r="R138" s="85">
        <v>21754</v>
      </c>
      <c r="S138" s="85">
        <v>0</v>
      </c>
      <c r="T138" s="85">
        <v>0</v>
      </c>
      <c r="U138" s="85">
        <v>592605</v>
      </c>
      <c r="V138" s="85">
        <v>0</v>
      </c>
      <c r="W138" s="85">
        <v>0</v>
      </c>
      <c r="X138" s="85">
        <v>0</v>
      </c>
      <c r="Y138" s="85">
        <v>105250</v>
      </c>
      <c r="Z138" s="85">
        <v>0</v>
      </c>
      <c r="AA138" s="85">
        <v>0</v>
      </c>
      <c r="AB138" s="85">
        <v>0</v>
      </c>
      <c r="AC138" s="85">
        <v>0</v>
      </c>
      <c r="AD138" s="85">
        <v>0</v>
      </c>
      <c r="AE138" s="85" t="s">
        <v>340</v>
      </c>
      <c r="AF138" s="85">
        <v>0</v>
      </c>
      <c r="AG138" s="85">
        <v>0</v>
      </c>
      <c r="AH138" s="85">
        <v>0</v>
      </c>
      <c r="AI138" s="85">
        <v>0</v>
      </c>
      <c r="AJ138" s="86">
        <v>0</v>
      </c>
    </row>
    <row r="139" spans="1:36" ht="15" customHeight="1" x14ac:dyDescent="0.25">
      <c r="A139" s="7"/>
      <c r="B139" s="82" t="s">
        <v>219</v>
      </c>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c r="AG139" s="85"/>
      <c r="AH139" s="85"/>
      <c r="AI139" s="85"/>
      <c r="AJ139" s="86"/>
    </row>
    <row r="140" spans="1:36" ht="15" customHeight="1" x14ac:dyDescent="0.25">
      <c r="A140" s="7"/>
      <c r="B140" s="79" t="s">
        <v>285</v>
      </c>
      <c r="C140" s="85">
        <v>0</v>
      </c>
      <c r="D140" s="85">
        <v>0</v>
      </c>
      <c r="E140" s="85">
        <v>0</v>
      </c>
      <c r="F140" s="85">
        <v>600342</v>
      </c>
      <c r="G140" s="85">
        <v>0</v>
      </c>
      <c r="H140" s="85">
        <v>3100000</v>
      </c>
      <c r="I140" s="85">
        <v>38313</v>
      </c>
      <c r="J140" s="85">
        <v>1591609</v>
      </c>
      <c r="K140" s="85">
        <v>3895</v>
      </c>
      <c r="L140" s="85">
        <v>0</v>
      </c>
      <c r="M140" s="85">
        <v>0</v>
      </c>
      <c r="N140" s="85" t="s">
        <v>340</v>
      </c>
      <c r="O140" s="85">
        <v>32946</v>
      </c>
      <c r="P140" s="85">
        <v>260885</v>
      </c>
      <c r="Q140" s="85">
        <v>142843</v>
      </c>
      <c r="R140" s="85">
        <v>231326</v>
      </c>
      <c r="S140" s="85">
        <v>0</v>
      </c>
      <c r="T140" s="85">
        <v>323967</v>
      </c>
      <c r="U140" s="85">
        <v>44166</v>
      </c>
      <c r="V140" s="85">
        <v>0</v>
      </c>
      <c r="W140" s="85">
        <v>0</v>
      </c>
      <c r="X140" s="85">
        <v>0</v>
      </c>
      <c r="Y140" s="85">
        <v>230000</v>
      </c>
      <c r="Z140" s="85">
        <v>131250</v>
      </c>
      <c r="AA140" s="85">
        <v>975000</v>
      </c>
      <c r="AB140" s="85">
        <v>0</v>
      </c>
      <c r="AC140" s="85">
        <v>0</v>
      </c>
      <c r="AD140" s="85">
        <v>0</v>
      </c>
      <c r="AE140" s="85" t="s">
        <v>340</v>
      </c>
      <c r="AF140" s="85">
        <v>0</v>
      </c>
      <c r="AG140" s="85">
        <v>0</v>
      </c>
      <c r="AH140" s="85">
        <v>0</v>
      </c>
      <c r="AI140" s="85">
        <v>0</v>
      </c>
      <c r="AJ140" s="86">
        <v>328978</v>
      </c>
    </row>
    <row r="141" spans="1:36" ht="15" customHeight="1" x14ac:dyDescent="0.25">
      <c r="A141" s="7"/>
      <c r="B141" s="82" t="s">
        <v>222</v>
      </c>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c r="AG141" s="85"/>
      <c r="AH141" s="85"/>
      <c r="AI141" s="85"/>
      <c r="AJ141" s="86"/>
    </row>
    <row r="142" spans="1:36" ht="15" customHeight="1" x14ac:dyDescent="0.25">
      <c r="A142" s="7"/>
      <c r="B142" s="79" t="s">
        <v>286</v>
      </c>
      <c r="C142" s="85">
        <v>0</v>
      </c>
      <c r="D142" s="85">
        <v>1169676</v>
      </c>
      <c r="E142" s="85">
        <v>0</v>
      </c>
      <c r="F142" s="85">
        <v>873791</v>
      </c>
      <c r="G142" s="85">
        <v>0</v>
      </c>
      <c r="H142" s="85">
        <v>0</v>
      </c>
      <c r="I142" s="85">
        <v>0</v>
      </c>
      <c r="J142" s="85">
        <v>1211021</v>
      </c>
      <c r="K142" s="85">
        <v>17208</v>
      </c>
      <c r="L142" s="85">
        <v>579</v>
      </c>
      <c r="M142" s="85">
        <v>2954</v>
      </c>
      <c r="N142" s="85" t="s">
        <v>340</v>
      </c>
      <c r="O142" s="85">
        <v>0</v>
      </c>
      <c r="P142" s="85">
        <v>246062</v>
      </c>
      <c r="Q142" s="85">
        <v>59683</v>
      </c>
      <c r="R142" s="85">
        <v>63705</v>
      </c>
      <c r="S142" s="85">
        <v>157730</v>
      </c>
      <c r="T142" s="85">
        <v>304047</v>
      </c>
      <c r="U142" s="85">
        <v>644299</v>
      </c>
      <c r="V142" s="85">
        <v>0</v>
      </c>
      <c r="W142" s="85">
        <v>0</v>
      </c>
      <c r="X142" s="85">
        <v>0</v>
      </c>
      <c r="Y142" s="85">
        <v>0</v>
      </c>
      <c r="Z142" s="85">
        <v>685252</v>
      </c>
      <c r="AA142" s="85">
        <v>0</v>
      </c>
      <c r="AB142" s="85">
        <v>2097601</v>
      </c>
      <c r="AC142" s="85">
        <v>0</v>
      </c>
      <c r="AD142" s="85">
        <v>0</v>
      </c>
      <c r="AE142" s="85" t="s">
        <v>340</v>
      </c>
      <c r="AF142" s="85">
        <v>0</v>
      </c>
      <c r="AG142" s="85">
        <v>0</v>
      </c>
      <c r="AH142" s="85">
        <v>0</v>
      </c>
      <c r="AI142" s="85">
        <v>0</v>
      </c>
      <c r="AJ142" s="86">
        <v>0</v>
      </c>
    </row>
    <row r="143" spans="1:36" ht="15" customHeight="1" x14ac:dyDescent="0.25">
      <c r="A143" s="7"/>
      <c r="B143" s="82" t="s">
        <v>287</v>
      </c>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c r="AG143" s="85"/>
      <c r="AH143" s="85"/>
      <c r="AI143" s="85"/>
      <c r="AJ143" s="86"/>
    </row>
    <row r="144" spans="1:36" ht="15" customHeight="1" x14ac:dyDescent="0.25">
      <c r="A144" s="7"/>
      <c r="B144" s="79" t="s">
        <v>288</v>
      </c>
      <c r="C144" s="85">
        <v>0</v>
      </c>
      <c r="D144" s="85">
        <v>269141</v>
      </c>
      <c r="E144" s="85">
        <v>0</v>
      </c>
      <c r="F144" s="85">
        <v>1034538</v>
      </c>
      <c r="G144" s="85">
        <v>0</v>
      </c>
      <c r="H144" s="85">
        <v>236336</v>
      </c>
      <c r="I144" s="85">
        <v>0</v>
      </c>
      <c r="J144" s="85">
        <v>1990524</v>
      </c>
      <c r="K144" s="85">
        <v>460238</v>
      </c>
      <c r="L144" s="85">
        <v>108</v>
      </c>
      <c r="M144" s="85">
        <v>3685</v>
      </c>
      <c r="N144" s="85" t="s">
        <v>340</v>
      </c>
      <c r="O144" s="85">
        <v>0</v>
      </c>
      <c r="P144" s="85">
        <v>5628</v>
      </c>
      <c r="Q144" s="85">
        <v>81074</v>
      </c>
      <c r="R144" s="85">
        <v>532</v>
      </c>
      <c r="S144" s="85">
        <v>0</v>
      </c>
      <c r="T144" s="85">
        <v>16015</v>
      </c>
      <c r="U144" s="85">
        <v>556756</v>
      </c>
      <c r="V144" s="85">
        <v>435975</v>
      </c>
      <c r="W144" s="85">
        <v>39222</v>
      </c>
      <c r="X144" s="85">
        <v>157449</v>
      </c>
      <c r="Y144" s="85">
        <v>0</v>
      </c>
      <c r="Z144" s="85">
        <v>106155</v>
      </c>
      <c r="AA144" s="85">
        <v>0</v>
      </c>
      <c r="AB144" s="85">
        <v>388038</v>
      </c>
      <c r="AC144" s="85">
        <v>1165</v>
      </c>
      <c r="AD144" s="85">
        <v>212653</v>
      </c>
      <c r="AE144" s="85" t="s">
        <v>340</v>
      </c>
      <c r="AF144" s="85">
        <v>181265</v>
      </c>
      <c r="AG144" s="85">
        <v>0</v>
      </c>
      <c r="AH144" s="85">
        <v>0</v>
      </c>
      <c r="AI144" s="85">
        <v>974</v>
      </c>
      <c r="AJ144" s="86">
        <v>212271</v>
      </c>
    </row>
    <row r="145" spans="1:36" ht="15" customHeight="1" x14ac:dyDescent="0.25">
      <c r="A145" s="7"/>
      <c r="B145" s="82" t="s">
        <v>289</v>
      </c>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6"/>
    </row>
    <row r="146" spans="1:36" s="1" customFormat="1" ht="15" customHeight="1" x14ac:dyDescent="0.25">
      <c r="A146" s="7" t="s">
        <v>13</v>
      </c>
      <c r="B146" s="10" t="s">
        <v>290</v>
      </c>
      <c r="C146" s="75">
        <v>174675</v>
      </c>
      <c r="D146" s="75">
        <v>18139497</v>
      </c>
      <c r="E146" s="75">
        <v>2810221</v>
      </c>
      <c r="F146" s="75">
        <v>32717866</v>
      </c>
      <c r="G146" s="75">
        <v>276599</v>
      </c>
      <c r="H146" s="75">
        <v>4</v>
      </c>
      <c r="I146" s="75">
        <v>440930</v>
      </c>
      <c r="J146" s="75">
        <v>31179373</v>
      </c>
      <c r="K146" s="75">
        <v>230814</v>
      </c>
      <c r="L146" s="75">
        <v>354163</v>
      </c>
      <c r="M146" s="75">
        <v>421445</v>
      </c>
      <c r="N146" s="75">
        <v>274453</v>
      </c>
      <c r="O146" s="75">
        <v>119589</v>
      </c>
      <c r="P146" s="75">
        <v>7918156</v>
      </c>
      <c r="Q146" s="75">
        <v>276925</v>
      </c>
      <c r="R146" s="75">
        <v>6939</v>
      </c>
      <c r="S146" s="75">
        <v>9883887</v>
      </c>
      <c r="T146" s="75">
        <v>13190639</v>
      </c>
      <c r="U146" s="75">
        <v>57856002</v>
      </c>
      <c r="V146" s="75">
        <v>134850</v>
      </c>
      <c r="W146" s="75">
        <v>0</v>
      </c>
      <c r="X146" s="75">
        <v>3245951</v>
      </c>
      <c r="Y146" s="75">
        <v>61538</v>
      </c>
      <c r="Z146" s="75">
        <v>4154043</v>
      </c>
      <c r="AA146" s="75">
        <v>2443</v>
      </c>
      <c r="AB146" s="75">
        <v>20098566</v>
      </c>
      <c r="AC146" s="75">
        <v>891394</v>
      </c>
      <c r="AD146" s="75">
        <v>111397</v>
      </c>
      <c r="AE146" s="75">
        <v>3023085</v>
      </c>
      <c r="AF146" s="75">
        <v>152761</v>
      </c>
      <c r="AG146" s="75">
        <v>0</v>
      </c>
      <c r="AH146" s="75">
        <v>496</v>
      </c>
      <c r="AI146" s="75">
        <v>83332</v>
      </c>
      <c r="AJ146" s="76">
        <v>1684474</v>
      </c>
    </row>
    <row r="147" spans="1:36" s="1" customFormat="1" ht="15" customHeight="1" x14ac:dyDescent="0.25">
      <c r="A147" s="7"/>
      <c r="B147" s="12" t="s">
        <v>291</v>
      </c>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5"/>
      <c r="AJ147" s="76"/>
    </row>
    <row r="148" spans="1:36" ht="15" customHeight="1" x14ac:dyDescent="0.25">
      <c r="A148" s="7"/>
      <c r="B148" s="79" t="s">
        <v>292</v>
      </c>
      <c r="C148" s="85">
        <v>49263</v>
      </c>
      <c r="D148" s="85">
        <v>4666328</v>
      </c>
      <c r="E148" s="85">
        <v>850296</v>
      </c>
      <c r="F148" s="85">
        <v>9188274</v>
      </c>
      <c r="G148" s="85">
        <v>53989</v>
      </c>
      <c r="H148" s="85">
        <v>3</v>
      </c>
      <c r="I148" s="85">
        <v>174859</v>
      </c>
      <c r="J148" s="85">
        <v>6657791</v>
      </c>
      <c r="K148" s="85">
        <v>18653</v>
      </c>
      <c r="L148" s="85">
        <v>64081</v>
      </c>
      <c r="M148" s="85">
        <v>149851</v>
      </c>
      <c r="N148" s="85" t="s">
        <v>340</v>
      </c>
      <c r="O148" s="85">
        <v>21195</v>
      </c>
      <c r="P148" s="85">
        <v>2868427</v>
      </c>
      <c r="Q148" s="85">
        <v>79655</v>
      </c>
      <c r="R148" s="85">
        <v>6939</v>
      </c>
      <c r="S148" s="85">
        <v>2472612</v>
      </c>
      <c r="T148" s="85">
        <v>2566961</v>
      </c>
      <c r="U148" s="85">
        <v>15578629</v>
      </c>
      <c r="V148" s="85">
        <v>37849</v>
      </c>
      <c r="W148" s="85">
        <v>0</v>
      </c>
      <c r="X148" s="85">
        <v>742848</v>
      </c>
      <c r="Y148" s="85">
        <v>14307</v>
      </c>
      <c r="Z148" s="85">
        <v>671126</v>
      </c>
      <c r="AA148" s="85">
        <v>33</v>
      </c>
      <c r="AB148" s="85">
        <v>5338394</v>
      </c>
      <c r="AC148" s="85">
        <v>515793</v>
      </c>
      <c r="AD148" s="85">
        <v>34720</v>
      </c>
      <c r="AE148" s="85" t="s">
        <v>340</v>
      </c>
      <c r="AF148" s="85">
        <v>117862</v>
      </c>
      <c r="AG148" s="85">
        <v>0</v>
      </c>
      <c r="AH148" s="85">
        <v>496</v>
      </c>
      <c r="AI148" s="85">
        <v>42864</v>
      </c>
      <c r="AJ148" s="86">
        <v>364808</v>
      </c>
    </row>
    <row r="149" spans="1:36" ht="15" customHeight="1" x14ac:dyDescent="0.25">
      <c r="A149" s="7"/>
      <c r="B149" s="82" t="s">
        <v>293</v>
      </c>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5"/>
      <c r="AI149" s="85"/>
      <c r="AJ149" s="86"/>
    </row>
    <row r="150" spans="1:36" ht="15" customHeight="1" x14ac:dyDescent="0.25">
      <c r="A150" s="7"/>
      <c r="B150" s="79" t="s">
        <v>294</v>
      </c>
      <c r="C150" s="85">
        <v>124684</v>
      </c>
      <c r="D150" s="85">
        <v>12803999</v>
      </c>
      <c r="E150" s="85">
        <v>1936126</v>
      </c>
      <c r="F150" s="85">
        <v>21650449</v>
      </c>
      <c r="G150" s="85">
        <v>167318</v>
      </c>
      <c r="H150" s="85">
        <v>0</v>
      </c>
      <c r="I150" s="85">
        <v>251706</v>
      </c>
      <c r="J150" s="85">
        <v>22596071</v>
      </c>
      <c r="K150" s="85">
        <v>82608</v>
      </c>
      <c r="L150" s="85">
        <v>272241</v>
      </c>
      <c r="M150" s="85">
        <v>267085</v>
      </c>
      <c r="N150" s="85" t="s">
        <v>340</v>
      </c>
      <c r="O150" s="85">
        <v>97165</v>
      </c>
      <c r="P150" s="85">
        <v>4911673</v>
      </c>
      <c r="Q150" s="85">
        <v>197270</v>
      </c>
      <c r="R150" s="85">
        <v>0</v>
      </c>
      <c r="S150" s="85">
        <v>4677983</v>
      </c>
      <c r="T150" s="85">
        <v>10354116</v>
      </c>
      <c r="U150" s="85">
        <v>38028433</v>
      </c>
      <c r="V150" s="85">
        <v>96656</v>
      </c>
      <c r="W150" s="85">
        <v>0</v>
      </c>
      <c r="X150" s="85">
        <v>2487210</v>
      </c>
      <c r="Y150" s="85">
        <v>47231</v>
      </c>
      <c r="Z150" s="85">
        <v>3467903</v>
      </c>
      <c r="AA150" s="85">
        <v>0</v>
      </c>
      <c r="AB150" s="85">
        <v>12694300</v>
      </c>
      <c r="AC150" s="85">
        <v>371315</v>
      </c>
      <c r="AD150" s="85">
        <v>76386</v>
      </c>
      <c r="AE150" s="85" t="s">
        <v>340</v>
      </c>
      <c r="AF150" s="85">
        <v>34118</v>
      </c>
      <c r="AG150" s="85">
        <v>0</v>
      </c>
      <c r="AH150" s="85">
        <v>0</v>
      </c>
      <c r="AI150" s="85">
        <v>40289</v>
      </c>
      <c r="AJ150" s="86">
        <v>1285657</v>
      </c>
    </row>
    <row r="151" spans="1:36" ht="15" customHeight="1" x14ac:dyDescent="0.25">
      <c r="A151" s="7"/>
      <c r="B151" s="82" t="s">
        <v>295</v>
      </c>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5"/>
      <c r="AH151" s="85"/>
      <c r="AI151" s="85"/>
      <c r="AJ151" s="86"/>
    </row>
    <row r="152" spans="1:36" ht="15" customHeight="1" x14ac:dyDescent="0.25">
      <c r="A152" s="7"/>
      <c r="B152" s="79" t="s">
        <v>296</v>
      </c>
      <c r="C152" s="85">
        <v>0</v>
      </c>
      <c r="D152" s="85">
        <v>313025</v>
      </c>
      <c r="E152" s="85">
        <v>473</v>
      </c>
      <c r="F152" s="85">
        <v>1286237</v>
      </c>
      <c r="G152" s="85">
        <v>51821</v>
      </c>
      <c r="H152" s="85">
        <v>0</v>
      </c>
      <c r="I152" s="85">
        <v>6</v>
      </c>
      <c r="J152" s="85">
        <v>1470329</v>
      </c>
      <c r="K152" s="85">
        <v>0</v>
      </c>
      <c r="L152" s="85">
        <v>15563</v>
      </c>
      <c r="M152" s="85">
        <v>3502</v>
      </c>
      <c r="N152" s="85" t="s">
        <v>340</v>
      </c>
      <c r="O152" s="85">
        <v>0</v>
      </c>
      <c r="P152" s="85">
        <v>76356</v>
      </c>
      <c r="Q152" s="85">
        <v>0</v>
      </c>
      <c r="R152" s="85">
        <v>0</v>
      </c>
      <c r="S152" s="85">
        <v>2727310</v>
      </c>
      <c r="T152" s="85">
        <v>248293</v>
      </c>
      <c r="U152" s="85">
        <v>2734618</v>
      </c>
      <c r="V152" s="85">
        <v>0</v>
      </c>
      <c r="W152" s="85">
        <v>0</v>
      </c>
      <c r="X152" s="85">
        <v>3834</v>
      </c>
      <c r="Y152" s="85">
        <v>0</v>
      </c>
      <c r="Z152" s="85">
        <v>10018</v>
      </c>
      <c r="AA152" s="85">
        <v>0</v>
      </c>
      <c r="AB152" s="85">
        <v>116103</v>
      </c>
      <c r="AC152" s="85">
        <v>0</v>
      </c>
      <c r="AD152" s="85">
        <v>0</v>
      </c>
      <c r="AE152" s="85" t="s">
        <v>340</v>
      </c>
      <c r="AF152" s="85">
        <v>0</v>
      </c>
      <c r="AG152" s="85">
        <v>0</v>
      </c>
      <c r="AH152" s="85">
        <v>0</v>
      </c>
      <c r="AI152" s="85">
        <v>0</v>
      </c>
      <c r="AJ152" s="86">
        <v>9829</v>
      </c>
    </row>
    <row r="153" spans="1:36" ht="15" customHeight="1" x14ac:dyDescent="0.25">
      <c r="A153" s="7"/>
      <c r="B153" s="82" t="s">
        <v>297</v>
      </c>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5"/>
      <c r="AJ153" s="86"/>
    </row>
    <row r="154" spans="1:36" ht="15" customHeight="1" x14ac:dyDescent="0.25">
      <c r="A154" s="7"/>
      <c r="B154" s="79" t="s">
        <v>298</v>
      </c>
      <c r="C154" s="85">
        <v>728</v>
      </c>
      <c r="D154" s="85">
        <v>356145</v>
      </c>
      <c r="E154" s="85">
        <v>23326</v>
      </c>
      <c r="F154" s="85">
        <v>592906</v>
      </c>
      <c r="G154" s="85">
        <v>3471</v>
      </c>
      <c r="H154" s="85">
        <v>1</v>
      </c>
      <c r="I154" s="85">
        <v>14359</v>
      </c>
      <c r="J154" s="85">
        <v>455182</v>
      </c>
      <c r="K154" s="85">
        <v>129553</v>
      </c>
      <c r="L154" s="85">
        <v>2278</v>
      </c>
      <c r="M154" s="85">
        <v>1007</v>
      </c>
      <c r="N154" s="85" t="s">
        <v>340</v>
      </c>
      <c r="O154" s="85">
        <v>1229</v>
      </c>
      <c r="P154" s="85">
        <v>61700</v>
      </c>
      <c r="Q154" s="85">
        <v>0</v>
      </c>
      <c r="R154" s="85">
        <v>0</v>
      </c>
      <c r="S154" s="85">
        <v>5982</v>
      </c>
      <c r="T154" s="85">
        <v>21269</v>
      </c>
      <c r="U154" s="85">
        <v>1514322</v>
      </c>
      <c r="V154" s="85">
        <v>345</v>
      </c>
      <c r="W154" s="85">
        <v>0</v>
      </c>
      <c r="X154" s="85">
        <v>12059</v>
      </c>
      <c r="Y154" s="85">
        <v>0</v>
      </c>
      <c r="Z154" s="85">
        <v>4996</v>
      </c>
      <c r="AA154" s="85">
        <v>2410</v>
      </c>
      <c r="AB154" s="85">
        <v>1949769</v>
      </c>
      <c r="AC154" s="85">
        <v>4286</v>
      </c>
      <c r="AD154" s="85">
        <v>291</v>
      </c>
      <c r="AE154" s="85" t="s">
        <v>340</v>
      </c>
      <c r="AF154" s="85">
        <v>781</v>
      </c>
      <c r="AG154" s="85">
        <v>0</v>
      </c>
      <c r="AH154" s="85">
        <v>0</v>
      </c>
      <c r="AI154" s="85">
        <v>179</v>
      </c>
      <c r="AJ154" s="86">
        <v>24180</v>
      </c>
    </row>
    <row r="155" spans="1:36" ht="15" customHeight="1" x14ac:dyDescent="0.25">
      <c r="A155" s="7"/>
      <c r="B155" s="82" t="s">
        <v>289</v>
      </c>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c r="AG155" s="85"/>
      <c r="AH155" s="85"/>
      <c r="AI155" s="85"/>
      <c r="AJ155" s="86"/>
    </row>
    <row r="156" spans="1:36" s="1" customFormat="1" ht="15" customHeight="1" x14ac:dyDescent="0.25">
      <c r="A156" s="7" t="s">
        <v>14</v>
      </c>
      <c r="B156" s="10" t="s">
        <v>299</v>
      </c>
      <c r="C156" s="75">
        <v>0</v>
      </c>
      <c r="D156" s="75">
        <v>6735039</v>
      </c>
      <c r="E156" s="75">
        <v>36</v>
      </c>
      <c r="F156" s="75">
        <v>16984232</v>
      </c>
      <c r="G156" s="75">
        <v>0</v>
      </c>
      <c r="H156" s="75">
        <v>1266783</v>
      </c>
      <c r="I156" s="75">
        <v>0</v>
      </c>
      <c r="J156" s="75">
        <v>10163659</v>
      </c>
      <c r="K156" s="75">
        <v>23570</v>
      </c>
      <c r="L156" s="75">
        <v>125277</v>
      </c>
      <c r="M156" s="75">
        <v>0</v>
      </c>
      <c r="N156" s="75">
        <v>103005</v>
      </c>
      <c r="O156" s="75">
        <v>27670</v>
      </c>
      <c r="P156" s="75">
        <v>611361</v>
      </c>
      <c r="Q156" s="75">
        <v>182</v>
      </c>
      <c r="R156" s="75">
        <v>30211</v>
      </c>
      <c r="S156" s="75">
        <v>0</v>
      </c>
      <c r="T156" s="75">
        <v>2240688</v>
      </c>
      <c r="U156" s="75">
        <v>16130622</v>
      </c>
      <c r="V156" s="75">
        <v>0</v>
      </c>
      <c r="W156" s="75">
        <v>0</v>
      </c>
      <c r="X156" s="75">
        <v>0</v>
      </c>
      <c r="Y156" s="75">
        <v>974185</v>
      </c>
      <c r="Z156" s="75">
        <v>605816</v>
      </c>
      <c r="AA156" s="75">
        <v>0</v>
      </c>
      <c r="AB156" s="75">
        <v>5419882</v>
      </c>
      <c r="AC156" s="75">
        <v>0</v>
      </c>
      <c r="AD156" s="75">
        <v>0</v>
      </c>
      <c r="AE156" s="75">
        <v>24633</v>
      </c>
      <c r="AF156" s="75">
        <v>0</v>
      </c>
      <c r="AG156" s="75">
        <v>0</v>
      </c>
      <c r="AH156" s="75">
        <v>0</v>
      </c>
      <c r="AI156" s="75">
        <v>0</v>
      </c>
      <c r="AJ156" s="76">
        <v>1402823</v>
      </c>
    </row>
    <row r="157" spans="1:36" s="1" customFormat="1" ht="15" customHeight="1" x14ac:dyDescent="0.25">
      <c r="A157" s="7"/>
      <c r="B157" s="12" t="s">
        <v>300</v>
      </c>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75"/>
      <c r="AJ157" s="76"/>
    </row>
    <row r="158" spans="1:36" ht="15" customHeight="1" x14ac:dyDescent="0.25">
      <c r="A158" s="7"/>
      <c r="B158" s="79" t="s">
        <v>301</v>
      </c>
      <c r="C158" s="85">
        <v>0</v>
      </c>
      <c r="D158" s="85">
        <v>0</v>
      </c>
      <c r="E158" s="85">
        <v>36</v>
      </c>
      <c r="F158" s="85">
        <v>0</v>
      </c>
      <c r="G158" s="85">
        <v>0</v>
      </c>
      <c r="H158" s="85">
        <v>0</v>
      </c>
      <c r="I158" s="85">
        <v>0</v>
      </c>
      <c r="J158" s="85">
        <v>641205</v>
      </c>
      <c r="K158" s="85">
        <v>2978</v>
      </c>
      <c r="L158" s="85">
        <v>0</v>
      </c>
      <c r="M158" s="85">
        <v>0</v>
      </c>
      <c r="N158" s="85" t="s">
        <v>340</v>
      </c>
      <c r="O158" s="85">
        <v>0</v>
      </c>
      <c r="P158" s="85">
        <v>78729</v>
      </c>
      <c r="Q158" s="85">
        <v>0</v>
      </c>
      <c r="R158" s="85">
        <v>0</v>
      </c>
      <c r="S158" s="85">
        <v>0</v>
      </c>
      <c r="T158" s="85">
        <v>0</v>
      </c>
      <c r="U158" s="85">
        <v>23360</v>
      </c>
      <c r="V158" s="85">
        <v>0</v>
      </c>
      <c r="W158" s="85">
        <v>0</v>
      </c>
      <c r="X158" s="85">
        <v>0</v>
      </c>
      <c r="Y158" s="85">
        <v>74415</v>
      </c>
      <c r="Z158" s="85">
        <v>0</v>
      </c>
      <c r="AA158" s="85">
        <v>0</v>
      </c>
      <c r="AB158" s="85">
        <v>0</v>
      </c>
      <c r="AC158" s="85">
        <v>0</v>
      </c>
      <c r="AD158" s="85">
        <v>0</v>
      </c>
      <c r="AE158" s="85" t="s">
        <v>340</v>
      </c>
      <c r="AF158" s="85">
        <v>0</v>
      </c>
      <c r="AG158" s="85">
        <v>0</v>
      </c>
      <c r="AH158" s="85">
        <v>0</v>
      </c>
      <c r="AI158" s="85">
        <v>0</v>
      </c>
      <c r="AJ158" s="86">
        <v>0</v>
      </c>
    </row>
    <row r="159" spans="1:36" ht="15" customHeight="1" x14ac:dyDescent="0.25">
      <c r="A159" s="7"/>
      <c r="B159" s="82" t="s">
        <v>302</v>
      </c>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c r="AH159" s="85"/>
      <c r="AI159" s="85"/>
      <c r="AJ159" s="86"/>
    </row>
    <row r="160" spans="1:36" ht="15" customHeight="1" x14ac:dyDescent="0.25">
      <c r="A160" s="7"/>
      <c r="B160" s="79" t="s">
        <v>303</v>
      </c>
      <c r="C160" s="85">
        <v>0</v>
      </c>
      <c r="D160" s="85">
        <v>6735039</v>
      </c>
      <c r="E160" s="85">
        <v>0</v>
      </c>
      <c r="F160" s="85">
        <v>15453024</v>
      </c>
      <c r="G160" s="85">
        <v>0</v>
      </c>
      <c r="H160" s="85">
        <v>1266783</v>
      </c>
      <c r="I160" s="85">
        <v>0</v>
      </c>
      <c r="J160" s="85">
        <v>9203271</v>
      </c>
      <c r="K160" s="85">
        <v>20592</v>
      </c>
      <c r="L160" s="85">
        <v>125277</v>
      </c>
      <c r="M160" s="85">
        <v>0</v>
      </c>
      <c r="N160" s="85" t="s">
        <v>340</v>
      </c>
      <c r="O160" s="85">
        <v>25000</v>
      </c>
      <c r="P160" s="85">
        <v>520000</v>
      </c>
      <c r="Q160" s="85">
        <v>182</v>
      </c>
      <c r="R160" s="85">
        <v>30000</v>
      </c>
      <c r="S160" s="85">
        <v>0</v>
      </c>
      <c r="T160" s="85">
        <v>2321851</v>
      </c>
      <c r="U160" s="85">
        <v>16107253</v>
      </c>
      <c r="V160" s="85">
        <v>0</v>
      </c>
      <c r="W160" s="85">
        <v>0</v>
      </c>
      <c r="X160" s="85">
        <v>0</v>
      </c>
      <c r="Y160" s="85">
        <v>6630</v>
      </c>
      <c r="Z160" s="85">
        <v>605816</v>
      </c>
      <c r="AA160" s="85">
        <v>0</v>
      </c>
      <c r="AB160" s="85">
        <v>3028935</v>
      </c>
      <c r="AC160" s="85">
        <v>0</v>
      </c>
      <c r="AD160" s="85">
        <v>0</v>
      </c>
      <c r="AE160" s="85" t="s">
        <v>340</v>
      </c>
      <c r="AF160" s="85">
        <v>0</v>
      </c>
      <c r="AG160" s="85">
        <v>0</v>
      </c>
      <c r="AH160" s="85">
        <v>0</v>
      </c>
      <c r="AI160" s="85">
        <v>0</v>
      </c>
      <c r="AJ160" s="86">
        <v>0</v>
      </c>
    </row>
    <row r="161" spans="1:36" ht="15" customHeight="1" x14ac:dyDescent="0.25">
      <c r="A161" s="7"/>
      <c r="B161" s="82" t="s">
        <v>304</v>
      </c>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c r="AJ161" s="86"/>
    </row>
    <row r="162" spans="1:36" ht="15" customHeight="1" x14ac:dyDescent="0.25">
      <c r="A162" s="7"/>
      <c r="B162" s="79" t="s">
        <v>305</v>
      </c>
      <c r="C162" s="85">
        <v>0</v>
      </c>
      <c r="D162" s="85">
        <v>0</v>
      </c>
      <c r="E162" s="85">
        <v>0</v>
      </c>
      <c r="F162" s="85">
        <v>1531208</v>
      </c>
      <c r="G162" s="85">
        <v>0</v>
      </c>
      <c r="H162" s="85">
        <v>0</v>
      </c>
      <c r="I162" s="85">
        <v>0</v>
      </c>
      <c r="J162" s="85">
        <v>319183</v>
      </c>
      <c r="K162" s="85">
        <v>0</v>
      </c>
      <c r="L162" s="85">
        <v>0</v>
      </c>
      <c r="M162" s="85">
        <v>0</v>
      </c>
      <c r="N162" s="85" t="s">
        <v>340</v>
      </c>
      <c r="O162" s="85">
        <v>2670</v>
      </c>
      <c r="P162" s="85">
        <v>12632</v>
      </c>
      <c r="Q162" s="85">
        <v>0</v>
      </c>
      <c r="R162" s="85">
        <v>211</v>
      </c>
      <c r="S162" s="85">
        <v>0</v>
      </c>
      <c r="T162" s="85">
        <v>-81163</v>
      </c>
      <c r="U162" s="85">
        <v>9</v>
      </c>
      <c r="V162" s="85">
        <v>0</v>
      </c>
      <c r="W162" s="85">
        <v>0</v>
      </c>
      <c r="X162" s="85">
        <v>0</v>
      </c>
      <c r="Y162" s="85">
        <v>893140</v>
      </c>
      <c r="Z162" s="85">
        <v>0</v>
      </c>
      <c r="AA162" s="85">
        <v>0</v>
      </c>
      <c r="AB162" s="85">
        <v>2390947</v>
      </c>
      <c r="AC162" s="85">
        <v>0</v>
      </c>
      <c r="AD162" s="85">
        <v>0</v>
      </c>
      <c r="AE162" s="85" t="s">
        <v>340</v>
      </c>
      <c r="AF162" s="85">
        <v>0</v>
      </c>
      <c r="AG162" s="85">
        <v>0</v>
      </c>
      <c r="AH162" s="85">
        <v>0</v>
      </c>
      <c r="AI162" s="85">
        <v>0</v>
      </c>
      <c r="AJ162" s="86">
        <v>1402823</v>
      </c>
    </row>
    <row r="163" spans="1:36" ht="15" customHeight="1" x14ac:dyDescent="0.25">
      <c r="A163" s="7"/>
      <c r="B163" s="82" t="s">
        <v>47</v>
      </c>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5"/>
      <c r="AJ163" s="86"/>
    </row>
    <row r="164" spans="1:36" s="1" customFormat="1" ht="15" customHeight="1" x14ac:dyDescent="0.25">
      <c r="A164" s="7" t="s">
        <v>15</v>
      </c>
      <c r="B164" s="10" t="s">
        <v>306</v>
      </c>
      <c r="C164" s="75">
        <v>0</v>
      </c>
      <c r="D164" s="75">
        <v>7765634</v>
      </c>
      <c r="E164" s="75">
        <v>0</v>
      </c>
      <c r="F164" s="75">
        <v>11299199</v>
      </c>
      <c r="G164" s="75">
        <v>0</v>
      </c>
      <c r="H164" s="75">
        <v>0</v>
      </c>
      <c r="I164" s="75">
        <v>0</v>
      </c>
      <c r="J164" s="75">
        <v>2951364</v>
      </c>
      <c r="K164" s="75">
        <v>0</v>
      </c>
      <c r="L164" s="75">
        <v>0</v>
      </c>
      <c r="M164" s="75">
        <v>0</v>
      </c>
      <c r="N164" s="75">
        <v>178442</v>
      </c>
      <c r="O164" s="75">
        <v>151696</v>
      </c>
      <c r="P164" s="75">
        <v>3693528</v>
      </c>
      <c r="Q164" s="75">
        <v>0</v>
      </c>
      <c r="R164" s="75">
        <v>366020</v>
      </c>
      <c r="S164" s="75">
        <v>0</v>
      </c>
      <c r="T164" s="75">
        <v>3289983</v>
      </c>
      <c r="U164" s="75">
        <v>5067876</v>
      </c>
      <c r="V164" s="75">
        <v>0</v>
      </c>
      <c r="W164" s="75">
        <v>0</v>
      </c>
      <c r="X164" s="75">
        <v>0</v>
      </c>
      <c r="Y164" s="75">
        <v>0</v>
      </c>
      <c r="Z164" s="75">
        <v>0</v>
      </c>
      <c r="AA164" s="75">
        <v>833410</v>
      </c>
      <c r="AB164" s="75">
        <v>7423128</v>
      </c>
      <c r="AC164" s="75">
        <v>0</v>
      </c>
      <c r="AD164" s="75">
        <v>0</v>
      </c>
      <c r="AE164" s="75">
        <v>720151</v>
      </c>
      <c r="AF164" s="75">
        <v>0</v>
      </c>
      <c r="AG164" s="75">
        <v>0</v>
      </c>
      <c r="AH164" s="75">
        <v>0</v>
      </c>
      <c r="AI164" s="75">
        <v>0</v>
      </c>
      <c r="AJ164" s="76">
        <v>177822</v>
      </c>
    </row>
    <row r="165" spans="1:36" s="1" customFormat="1" ht="15" customHeight="1" x14ac:dyDescent="0.25">
      <c r="A165" s="7"/>
      <c r="B165" s="12" t="s">
        <v>307</v>
      </c>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5"/>
      <c r="AJ165" s="76"/>
    </row>
    <row r="166" spans="1:36" s="1" customFormat="1" ht="15" customHeight="1" x14ac:dyDescent="0.25">
      <c r="A166" s="7" t="s">
        <v>16</v>
      </c>
      <c r="B166" s="10" t="s">
        <v>246</v>
      </c>
      <c r="C166" s="75">
        <v>0</v>
      </c>
      <c r="D166" s="75">
        <v>662050</v>
      </c>
      <c r="E166" s="75">
        <v>0</v>
      </c>
      <c r="F166" s="75">
        <v>64041</v>
      </c>
      <c r="G166" s="75">
        <v>0</v>
      </c>
      <c r="H166" s="75">
        <v>0</v>
      </c>
      <c r="I166" s="75">
        <v>5047</v>
      </c>
      <c r="J166" s="75">
        <v>155741</v>
      </c>
      <c r="K166" s="75">
        <v>949</v>
      </c>
      <c r="L166" s="75">
        <v>1919</v>
      </c>
      <c r="M166" s="75">
        <v>4747</v>
      </c>
      <c r="N166" s="75">
        <v>23134</v>
      </c>
      <c r="O166" s="75">
        <v>0</v>
      </c>
      <c r="P166" s="75">
        <v>0</v>
      </c>
      <c r="Q166" s="75">
        <v>0</v>
      </c>
      <c r="R166" s="75">
        <v>294</v>
      </c>
      <c r="S166" s="75">
        <v>0</v>
      </c>
      <c r="T166" s="75">
        <v>9084</v>
      </c>
      <c r="U166" s="75">
        <v>93072</v>
      </c>
      <c r="V166" s="75">
        <v>1521</v>
      </c>
      <c r="W166" s="75">
        <v>0</v>
      </c>
      <c r="X166" s="75">
        <v>20237</v>
      </c>
      <c r="Y166" s="75">
        <v>3197</v>
      </c>
      <c r="Z166" s="75">
        <v>82554</v>
      </c>
      <c r="AA166" s="75">
        <v>3416</v>
      </c>
      <c r="AB166" s="75">
        <v>282917</v>
      </c>
      <c r="AC166" s="75">
        <v>0</v>
      </c>
      <c r="AD166" s="75">
        <v>0</v>
      </c>
      <c r="AE166" s="75">
        <v>36235</v>
      </c>
      <c r="AF166" s="75">
        <v>0</v>
      </c>
      <c r="AG166" s="75">
        <v>0</v>
      </c>
      <c r="AH166" s="75">
        <v>0</v>
      </c>
      <c r="AI166" s="75">
        <v>0</v>
      </c>
      <c r="AJ166" s="76">
        <v>97</v>
      </c>
    </row>
    <row r="167" spans="1:36" s="1" customFormat="1" ht="15" customHeight="1" x14ac:dyDescent="0.25">
      <c r="A167" s="7"/>
      <c r="B167" s="12" t="s">
        <v>247</v>
      </c>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5"/>
      <c r="AJ167" s="76"/>
    </row>
    <row r="168" spans="1:36" s="1" customFormat="1" ht="15" customHeight="1" x14ac:dyDescent="0.25">
      <c r="A168" s="7" t="s">
        <v>17</v>
      </c>
      <c r="B168" s="10" t="s">
        <v>308</v>
      </c>
      <c r="C168" s="75">
        <v>0</v>
      </c>
      <c r="D168" s="75">
        <v>0</v>
      </c>
      <c r="E168" s="75">
        <v>0</v>
      </c>
      <c r="F168" s="75">
        <v>0</v>
      </c>
      <c r="G168" s="75">
        <v>0</v>
      </c>
      <c r="H168" s="75">
        <v>0</v>
      </c>
      <c r="I168" s="75">
        <v>0</v>
      </c>
      <c r="J168" s="75">
        <v>0</v>
      </c>
      <c r="K168" s="75">
        <v>0</v>
      </c>
      <c r="L168" s="75">
        <v>0</v>
      </c>
      <c r="M168" s="75">
        <v>0</v>
      </c>
      <c r="N168" s="75">
        <v>0</v>
      </c>
      <c r="O168" s="75">
        <v>0</v>
      </c>
      <c r="P168" s="75">
        <v>0</v>
      </c>
      <c r="Q168" s="75">
        <v>0</v>
      </c>
      <c r="R168" s="75">
        <v>0</v>
      </c>
      <c r="S168" s="75">
        <v>0</v>
      </c>
      <c r="T168" s="75">
        <v>0</v>
      </c>
      <c r="U168" s="75">
        <v>0</v>
      </c>
      <c r="V168" s="75">
        <v>0</v>
      </c>
      <c r="W168" s="75">
        <v>0</v>
      </c>
      <c r="X168" s="75">
        <v>0</v>
      </c>
      <c r="Y168" s="75">
        <v>0</v>
      </c>
      <c r="Z168" s="75">
        <v>0</v>
      </c>
      <c r="AA168" s="75">
        <v>0</v>
      </c>
      <c r="AB168" s="75">
        <v>0</v>
      </c>
      <c r="AC168" s="75">
        <v>0</v>
      </c>
      <c r="AD168" s="75">
        <v>0</v>
      </c>
      <c r="AE168" s="75">
        <v>0</v>
      </c>
      <c r="AF168" s="75">
        <v>0</v>
      </c>
      <c r="AG168" s="75">
        <v>0</v>
      </c>
      <c r="AH168" s="75">
        <v>0</v>
      </c>
      <c r="AI168" s="75">
        <v>0</v>
      </c>
      <c r="AJ168" s="76">
        <v>0</v>
      </c>
    </row>
    <row r="169" spans="1:36" s="1" customFormat="1" ht="15" customHeight="1" x14ac:dyDescent="0.25">
      <c r="A169" s="7"/>
      <c r="B169" s="12" t="s">
        <v>309</v>
      </c>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5"/>
      <c r="AJ169" s="76"/>
    </row>
    <row r="170" spans="1:36" s="1" customFormat="1" ht="15" customHeight="1" x14ac:dyDescent="0.25">
      <c r="A170" s="7" t="s">
        <v>18</v>
      </c>
      <c r="B170" s="10" t="s">
        <v>4</v>
      </c>
      <c r="C170" s="98">
        <v>2703</v>
      </c>
      <c r="D170" s="98">
        <v>241968</v>
      </c>
      <c r="E170" s="98">
        <v>1383</v>
      </c>
      <c r="F170" s="98">
        <v>501797</v>
      </c>
      <c r="G170" s="98">
        <v>189</v>
      </c>
      <c r="H170" s="98">
        <v>21755</v>
      </c>
      <c r="I170" s="98">
        <v>252</v>
      </c>
      <c r="J170" s="98">
        <v>581105</v>
      </c>
      <c r="K170" s="98">
        <v>25659</v>
      </c>
      <c r="L170" s="98">
        <v>3113</v>
      </c>
      <c r="M170" s="98">
        <v>800</v>
      </c>
      <c r="N170" s="98">
        <v>5214</v>
      </c>
      <c r="O170" s="98">
        <v>2707</v>
      </c>
      <c r="P170" s="98">
        <v>76788</v>
      </c>
      <c r="Q170" s="98">
        <v>4733</v>
      </c>
      <c r="R170" s="98">
        <v>8501</v>
      </c>
      <c r="S170" s="98">
        <v>7722</v>
      </c>
      <c r="T170" s="98">
        <v>120014</v>
      </c>
      <c r="U170" s="98">
        <v>1059668</v>
      </c>
      <c r="V170" s="98">
        <v>11045</v>
      </c>
      <c r="W170" s="98">
        <v>3231</v>
      </c>
      <c r="X170" s="98">
        <v>39190</v>
      </c>
      <c r="Y170" s="98">
        <v>25151</v>
      </c>
      <c r="Z170" s="98">
        <v>61134</v>
      </c>
      <c r="AA170" s="98">
        <v>16444</v>
      </c>
      <c r="AB170" s="98">
        <v>281166</v>
      </c>
      <c r="AC170" s="98">
        <v>25823</v>
      </c>
      <c r="AD170" s="98">
        <v>1992</v>
      </c>
      <c r="AE170" s="98">
        <v>30738</v>
      </c>
      <c r="AF170" s="98">
        <v>6985</v>
      </c>
      <c r="AG170" s="98">
        <v>0</v>
      </c>
      <c r="AH170" s="98">
        <v>472</v>
      </c>
      <c r="AI170" s="98">
        <v>7690</v>
      </c>
      <c r="AJ170" s="99">
        <v>300819</v>
      </c>
    </row>
    <row r="171" spans="1:36" s="1" customFormat="1" ht="15" customHeight="1" x14ac:dyDescent="0.25">
      <c r="A171" s="7"/>
      <c r="B171" s="12" t="s">
        <v>42</v>
      </c>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9"/>
    </row>
    <row r="172" spans="1:36" s="1" customFormat="1" ht="15" customHeight="1" x14ac:dyDescent="0.25">
      <c r="A172" s="7" t="s">
        <v>19</v>
      </c>
      <c r="B172" s="10" t="s">
        <v>310</v>
      </c>
      <c r="C172" s="80">
        <v>2764</v>
      </c>
      <c r="D172" s="80">
        <v>3313</v>
      </c>
      <c r="E172" s="80">
        <v>10</v>
      </c>
      <c r="F172" s="80">
        <v>897</v>
      </c>
      <c r="G172" s="80">
        <v>0</v>
      </c>
      <c r="H172" s="80">
        <v>0</v>
      </c>
      <c r="I172" s="80">
        <v>0</v>
      </c>
      <c r="J172" s="80">
        <v>15080</v>
      </c>
      <c r="K172" s="80">
        <v>5187</v>
      </c>
      <c r="L172" s="80">
        <v>264</v>
      </c>
      <c r="M172" s="80">
        <v>177</v>
      </c>
      <c r="N172" s="80">
        <v>943</v>
      </c>
      <c r="O172" s="80">
        <v>0</v>
      </c>
      <c r="P172" s="80">
        <v>1003</v>
      </c>
      <c r="Q172" s="80">
        <v>2684</v>
      </c>
      <c r="R172" s="80">
        <v>263</v>
      </c>
      <c r="S172" s="80">
        <v>10301</v>
      </c>
      <c r="T172" s="80">
        <v>0</v>
      </c>
      <c r="U172" s="80">
        <v>1484</v>
      </c>
      <c r="V172" s="80">
        <v>1887</v>
      </c>
      <c r="W172" s="80">
        <v>0</v>
      </c>
      <c r="X172" s="80">
        <v>993</v>
      </c>
      <c r="Y172" s="80">
        <v>3923</v>
      </c>
      <c r="Z172" s="80">
        <v>2063</v>
      </c>
      <c r="AA172" s="80">
        <v>252</v>
      </c>
      <c r="AB172" s="80">
        <v>1101</v>
      </c>
      <c r="AC172" s="80">
        <v>3553</v>
      </c>
      <c r="AD172" s="80">
        <v>662</v>
      </c>
      <c r="AE172" s="80">
        <v>15766</v>
      </c>
      <c r="AF172" s="80">
        <v>0</v>
      </c>
      <c r="AG172" s="80">
        <v>0</v>
      </c>
      <c r="AH172" s="80">
        <v>0</v>
      </c>
      <c r="AI172" s="80">
        <v>3496</v>
      </c>
      <c r="AJ172" s="81">
        <v>1027</v>
      </c>
    </row>
    <row r="173" spans="1:36" s="1" customFormat="1" ht="15" customHeight="1" x14ac:dyDescent="0.25">
      <c r="A173" s="7"/>
      <c r="B173" s="12" t="s">
        <v>311</v>
      </c>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1"/>
    </row>
    <row r="174" spans="1:36" s="1" customFormat="1" ht="15" customHeight="1" x14ac:dyDescent="0.25">
      <c r="A174" s="7" t="s">
        <v>20</v>
      </c>
      <c r="B174" s="10" t="s">
        <v>312</v>
      </c>
      <c r="C174" s="80">
        <v>0</v>
      </c>
      <c r="D174" s="80">
        <v>8108</v>
      </c>
      <c r="E174" s="80">
        <v>1179</v>
      </c>
      <c r="F174" s="80">
        <v>0</v>
      </c>
      <c r="G174" s="80">
        <v>0</v>
      </c>
      <c r="H174" s="80">
        <v>0</v>
      </c>
      <c r="I174" s="80">
        <v>0</v>
      </c>
      <c r="J174" s="80">
        <v>123794</v>
      </c>
      <c r="K174" s="80">
        <v>2373</v>
      </c>
      <c r="L174" s="80">
        <v>885</v>
      </c>
      <c r="M174" s="80">
        <v>0</v>
      </c>
      <c r="N174" s="80">
        <v>0</v>
      </c>
      <c r="O174" s="80">
        <v>0</v>
      </c>
      <c r="P174" s="80">
        <v>0</v>
      </c>
      <c r="Q174" s="80">
        <v>0</v>
      </c>
      <c r="R174" s="80">
        <v>0</v>
      </c>
      <c r="S174" s="80">
        <v>627</v>
      </c>
      <c r="T174" s="80">
        <v>0</v>
      </c>
      <c r="U174" s="80">
        <v>51065</v>
      </c>
      <c r="V174" s="80">
        <v>1991</v>
      </c>
      <c r="W174" s="80">
        <v>0</v>
      </c>
      <c r="X174" s="80">
        <v>199</v>
      </c>
      <c r="Y174" s="80">
        <v>0</v>
      </c>
      <c r="Z174" s="80">
        <v>9530</v>
      </c>
      <c r="AA174" s="80">
        <v>0</v>
      </c>
      <c r="AB174" s="80">
        <v>36370</v>
      </c>
      <c r="AC174" s="80">
        <v>0</v>
      </c>
      <c r="AD174" s="80">
        <v>0</v>
      </c>
      <c r="AE174" s="80">
        <v>22823</v>
      </c>
      <c r="AF174" s="80">
        <v>0</v>
      </c>
      <c r="AG174" s="80">
        <v>0</v>
      </c>
      <c r="AH174" s="80">
        <v>0</v>
      </c>
      <c r="AI174" s="80">
        <v>0</v>
      </c>
      <c r="AJ174" s="81">
        <v>0</v>
      </c>
    </row>
    <row r="175" spans="1:36" s="1" customFormat="1" ht="15" customHeight="1" x14ac:dyDescent="0.25">
      <c r="A175" s="7"/>
      <c r="B175" s="12" t="s">
        <v>313</v>
      </c>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1"/>
    </row>
    <row r="176" spans="1:36" s="1" customFormat="1" ht="15" customHeight="1" x14ac:dyDescent="0.25">
      <c r="A176" s="7" t="s">
        <v>21</v>
      </c>
      <c r="B176" s="10" t="s">
        <v>314</v>
      </c>
      <c r="C176" s="80">
        <v>0</v>
      </c>
      <c r="D176" s="80">
        <v>4637</v>
      </c>
      <c r="E176" s="80">
        <v>0</v>
      </c>
      <c r="F176" s="80">
        <v>0</v>
      </c>
      <c r="G176" s="80">
        <v>0</v>
      </c>
      <c r="H176" s="80">
        <v>0</v>
      </c>
      <c r="I176" s="80">
        <v>0</v>
      </c>
      <c r="J176" s="80">
        <v>0</v>
      </c>
      <c r="K176" s="80">
        <v>0</v>
      </c>
      <c r="L176" s="80">
        <v>0</v>
      </c>
      <c r="M176" s="80">
        <v>0</v>
      </c>
      <c r="N176" s="80">
        <v>0</v>
      </c>
      <c r="O176" s="80">
        <v>0</v>
      </c>
      <c r="P176" s="80">
        <v>50351</v>
      </c>
      <c r="Q176" s="80">
        <v>0</v>
      </c>
      <c r="R176" s="80">
        <v>0</v>
      </c>
      <c r="S176" s="80">
        <v>30661</v>
      </c>
      <c r="T176" s="80">
        <v>0</v>
      </c>
      <c r="U176" s="80">
        <v>0</v>
      </c>
      <c r="V176" s="80">
        <v>0</v>
      </c>
      <c r="W176" s="80">
        <v>0</v>
      </c>
      <c r="X176" s="80">
        <v>0</v>
      </c>
      <c r="Y176" s="80">
        <v>0</v>
      </c>
      <c r="Z176" s="80">
        <v>0</v>
      </c>
      <c r="AA176" s="80">
        <v>0</v>
      </c>
      <c r="AB176" s="80">
        <v>0</v>
      </c>
      <c r="AC176" s="80">
        <v>0</v>
      </c>
      <c r="AD176" s="80">
        <v>0</v>
      </c>
      <c r="AE176" s="80">
        <v>0</v>
      </c>
      <c r="AF176" s="80">
        <v>0</v>
      </c>
      <c r="AG176" s="80">
        <v>0</v>
      </c>
      <c r="AH176" s="80">
        <v>0</v>
      </c>
      <c r="AI176" s="80">
        <v>0</v>
      </c>
      <c r="AJ176" s="81">
        <v>0</v>
      </c>
    </row>
    <row r="177" spans="1:37" s="1" customFormat="1" ht="15" customHeight="1" x14ac:dyDescent="0.25">
      <c r="A177" s="7"/>
      <c r="B177" s="12" t="s">
        <v>315</v>
      </c>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1"/>
    </row>
    <row r="178" spans="1:37" s="1" customFormat="1" ht="15" customHeight="1" x14ac:dyDescent="0.25">
      <c r="A178" s="7" t="s">
        <v>22</v>
      </c>
      <c r="B178" s="10" t="s">
        <v>316</v>
      </c>
      <c r="C178" s="80">
        <v>0</v>
      </c>
      <c r="D178" s="80">
        <v>290644</v>
      </c>
      <c r="E178" s="80">
        <v>35174</v>
      </c>
      <c r="F178" s="80">
        <v>2796939</v>
      </c>
      <c r="G178" s="80">
        <v>0</v>
      </c>
      <c r="H178" s="80">
        <v>140231</v>
      </c>
      <c r="I178" s="80">
        <v>0</v>
      </c>
      <c r="J178" s="80">
        <v>896185</v>
      </c>
      <c r="K178" s="80">
        <v>70222</v>
      </c>
      <c r="L178" s="80">
        <v>0</v>
      </c>
      <c r="M178" s="80">
        <v>0</v>
      </c>
      <c r="N178" s="80">
        <v>101015</v>
      </c>
      <c r="O178" s="80">
        <v>0</v>
      </c>
      <c r="P178" s="80">
        <v>362228</v>
      </c>
      <c r="Q178" s="80">
        <v>17821</v>
      </c>
      <c r="R178" s="80">
        <v>6110</v>
      </c>
      <c r="S178" s="80">
        <v>125006</v>
      </c>
      <c r="T178" s="80">
        <v>477247</v>
      </c>
      <c r="U178" s="80">
        <v>2160729</v>
      </c>
      <c r="V178" s="80">
        <v>0</v>
      </c>
      <c r="W178" s="80">
        <v>0</v>
      </c>
      <c r="X178" s="80">
        <v>0</v>
      </c>
      <c r="Y178" s="80">
        <v>59924</v>
      </c>
      <c r="Z178" s="80">
        <v>0</v>
      </c>
      <c r="AA178" s="80">
        <v>15118</v>
      </c>
      <c r="AB178" s="80">
        <v>915435</v>
      </c>
      <c r="AC178" s="80">
        <v>0</v>
      </c>
      <c r="AD178" s="80">
        <v>0</v>
      </c>
      <c r="AE178" s="80">
        <v>0</v>
      </c>
      <c r="AF178" s="80">
        <v>0</v>
      </c>
      <c r="AG178" s="80">
        <v>0</v>
      </c>
      <c r="AH178" s="80">
        <v>0</v>
      </c>
      <c r="AI178" s="80">
        <v>0</v>
      </c>
      <c r="AJ178" s="81">
        <v>245674</v>
      </c>
    </row>
    <row r="179" spans="1:37" s="1" customFormat="1" ht="15" customHeight="1" x14ac:dyDescent="0.25">
      <c r="A179" s="7"/>
      <c r="B179" s="12" t="s">
        <v>317</v>
      </c>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1"/>
    </row>
    <row r="180" spans="1:37" s="1" customFormat="1" ht="15" customHeight="1" x14ac:dyDescent="0.25">
      <c r="A180" s="7" t="s">
        <v>23</v>
      </c>
      <c r="B180" s="10" t="s">
        <v>5</v>
      </c>
      <c r="C180" s="80">
        <v>3814</v>
      </c>
      <c r="D180" s="80">
        <v>616605</v>
      </c>
      <c r="E180" s="80">
        <v>43055</v>
      </c>
      <c r="F180" s="80">
        <v>1292178</v>
      </c>
      <c r="G180" s="80">
        <v>2742</v>
      </c>
      <c r="H180" s="80">
        <v>11803</v>
      </c>
      <c r="I180" s="80">
        <v>10238</v>
      </c>
      <c r="J180" s="80">
        <v>871741</v>
      </c>
      <c r="K180" s="80">
        <v>268701</v>
      </c>
      <c r="L180" s="80">
        <v>2530</v>
      </c>
      <c r="M180" s="80">
        <v>3772</v>
      </c>
      <c r="N180" s="80">
        <v>60195</v>
      </c>
      <c r="O180" s="80">
        <v>12095</v>
      </c>
      <c r="P180" s="80">
        <v>198805</v>
      </c>
      <c r="Q180" s="80">
        <v>25779</v>
      </c>
      <c r="R180" s="80">
        <v>29115</v>
      </c>
      <c r="S180" s="80">
        <v>128803</v>
      </c>
      <c r="T180" s="80">
        <v>244112</v>
      </c>
      <c r="U180" s="80">
        <v>2489027</v>
      </c>
      <c r="V180" s="80">
        <v>110557</v>
      </c>
      <c r="W180" s="80">
        <v>13037</v>
      </c>
      <c r="X180" s="80">
        <v>40253</v>
      </c>
      <c r="Y180" s="80">
        <v>48703</v>
      </c>
      <c r="Z180" s="80">
        <v>49628</v>
      </c>
      <c r="AA180" s="80">
        <v>107574</v>
      </c>
      <c r="AB180" s="80">
        <v>303425</v>
      </c>
      <c r="AC180" s="80">
        <v>49131</v>
      </c>
      <c r="AD180" s="80">
        <v>773</v>
      </c>
      <c r="AE180" s="80">
        <v>261126</v>
      </c>
      <c r="AF180" s="80">
        <v>4566</v>
      </c>
      <c r="AG180" s="80">
        <v>4485</v>
      </c>
      <c r="AH180" s="80">
        <v>15806</v>
      </c>
      <c r="AI180" s="80">
        <v>9814</v>
      </c>
      <c r="AJ180" s="81">
        <v>161686</v>
      </c>
    </row>
    <row r="181" spans="1:37" s="1" customFormat="1" ht="15" customHeight="1" x14ac:dyDescent="0.25">
      <c r="A181" s="7"/>
      <c r="B181" s="12" t="s">
        <v>47</v>
      </c>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1"/>
    </row>
    <row r="182" spans="1:37" s="1" customFormat="1" ht="15" customHeight="1" x14ac:dyDescent="0.25">
      <c r="A182" s="100"/>
      <c r="B182" s="40" t="s">
        <v>136</v>
      </c>
      <c r="C182" s="22">
        <v>962228</v>
      </c>
      <c r="D182" s="22">
        <v>43106118</v>
      </c>
      <c r="E182" s="22">
        <v>2945226</v>
      </c>
      <c r="F182" s="22">
        <v>93235547</v>
      </c>
      <c r="G182" s="22">
        <v>279530</v>
      </c>
      <c r="H182" s="22">
        <v>7361924</v>
      </c>
      <c r="I182" s="22">
        <v>762277</v>
      </c>
      <c r="J182" s="22">
        <v>68915159</v>
      </c>
      <c r="K182" s="22">
        <v>2932456</v>
      </c>
      <c r="L182" s="22">
        <v>533592</v>
      </c>
      <c r="M182" s="22">
        <v>453424</v>
      </c>
      <c r="N182" s="22">
        <v>1997666</v>
      </c>
      <c r="O182" s="22">
        <v>497074</v>
      </c>
      <c r="P182" s="22">
        <v>15906404</v>
      </c>
      <c r="Q182" s="22">
        <v>1025710</v>
      </c>
      <c r="R182" s="22">
        <v>782865</v>
      </c>
      <c r="S182" s="22">
        <v>11972564</v>
      </c>
      <c r="T182" s="22">
        <v>22851329</v>
      </c>
      <c r="U182" s="22">
        <v>104205267</v>
      </c>
      <c r="V182" s="22">
        <v>1990931</v>
      </c>
      <c r="W182" s="22">
        <v>55490</v>
      </c>
      <c r="X182" s="22">
        <v>6805717</v>
      </c>
      <c r="Y182" s="22">
        <v>3230543</v>
      </c>
      <c r="Z182" s="22">
        <v>9137708</v>
      </c>
      <c r="AA182" s="22">
        <v>2078658</v>
      </c>
      <c r="AB182" s="22">
        <v>44892331</v>
      </c>
      <c r="AC182" s="22">
        <v>3412525</v>
      </c>
      <c r="AD182" s="22">
        <v>327592</v>
      </c>
      <c r="AE182" s="22">
        <v>25080316</v>
      </c>
      <c r="AF182" s="22">
        <v>1263874</v>
      </c>
      <c r="AG182" s="22">
        <v>7591</v>
      </c>
      <c r="AH182" s="22">
        <v>67912</v>
      </c>
      <c r="AI182" s="22">
        <v>777335</v>
      </c>
      <c r="AJ182" s="26">
        <v>4944578</v>
      </c>
    </row>
    <row r="183" spans="1:37" ht="15" customHeight="1" x14ac:dyDescent="0.25">
      <c r="A183" s="100"/>
      <c r="B183" s="13" t="s">
        <v>48</v>
      </c>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6"/>
    </row>
    <row r="184" spans="1:37" s="1" customFormat="1" ht="15" customHeight="1" x14ac:dyDescent="0.25">
      <c r="A184" s="7" t="s">
        <v>24</v>
      </c>
      <c r="B184" s="10" t="s">
        <v>6</v>
      </c>
      <c r="C184" s="98">
        <v>30000</v>
      </c>
      <c r="D184" s="98">
        <v>990000</v>
      </c>
      <c r="E184" s="98">
        <v>20000</v>
      </c>
      <c r="F184" s="98">
        <v>6065000</v>
      </c>
      <c r="G184" s="98">
        <v>41000</v>
      </c>
      <c r="H184" s="98">
        <v>217000</v>
      </c>
      <c r="I184" s="98">
        <v>104000</v>
      </c>
      <c r="J184" s="98">
        <v>4030232</v>
      </c>
      <c r="K184" s="98">
        <v>226269</v>
      </c>
      <c r="L184" s="98">
        <v>17500</v>
      </c>
      <c r="M184" s="98">
        <v>63000</v>
      </c>
      <c r="N184" s="98">
        <v>150000</v>
      </c>
      <c r="O184" s="98">
        <v>59500</v>
      </c>
      <c r="P184" s="98">
        <v>794500</v>
      </c>
      <c r="Q184" s="98">
        <v>85000</v>
      </c>
      <c r="R184" s="98">
        <v>101000</v>
      </c>
      <c r="S184" s="98">
        <v>867605</v>
      </c>
      <c r="T184" s="98">
        <v>1245000</v>
      </c>
      <c r="U184" s="98">
        <v>5150000</v>
      </c>
      <c r="V184" s="98">
        <v>81250</v>
      </c>
      <c r="W184" s="98">
        <v>180000</v>
      </c>
      <c r="X184" s="98">
        <v>430000</v>
      </c>
      <c r="Y184" s="98">
        <v>535624</v>
      </c>
      <c r="Z184" s="98">
        <v>451000</v>
      </c>
      <c r="AA184" s="98">
        <v>66593</v>
      </c>
      <c r="AB184" s="98">
        <v>656723</v>
      </c>
      <c r="AC184" s="98">
        <v>125000</v>
      </c>
      <c r="AD184" s="98">
        <v>14355</v>
      </c>
      <c r="AE184" s="98">
        <v>39904</v>
      </c>
      <c r="AF184" s="98">
        <v>0</v>
      </c>
      <c r="AG184" s="98">
        <v>0</v>
      </c>
      <c r="AH184" s="98">
        <v>0</v>
      </c>
      <c r="AI184" s="98">
        <v>37458</v>
      </c>
      <c r="AJ184" s="99">
        <v>380000</v>
      </c>
      <c r="AK184" s="118"/>
    </row>
    <row r="185" spans="1:37" s="1" customFormat="1" ht="15" customHeight="1" x14ac:dyDescent="0.25">
      <c r="A185" s="7"/>
      <c r="B185" s="12" t="s">
        <v>318</v>
      </c>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8"/>
      <c r="AJ185" s="99"/>
      <c r="AK185" s="118"/>
    </row>
    <row r="186" spans="1:37" s="4" customFormat="1" ht="15" customHeight="1" x14ac:dyDescent="0.25">
      <c r="A186" s="7" t="s">
        <v>25</v>
      </c>
      <c r="B186" s="10" t="s">
        <v>7</v>
      </c>
      <c r="C186" s="98">
        <v>0</v>
      </c>
      <c r="D186" s="98">
        <v>128432</v>
      </c>
      <c r="E186" s="98">
        <v>0</v>
      </c>
      <c r="F186" s="98">
        <v>71722</v>
      </c>
      <c r="G186" s="98">
        <v>0</v>
      </c>
      <c r="H186" s="98">
        <v>0</v>
      </c>
      <c r="I186" s="98">
        <v>1362</v>
      </c>
      <c r="J186" s="98">
        <v>1076522</v>
      </c>
      <c r="K186" s="98">
        <v>8796</v>
      </c>
      <c r="L186" s="98">
        <v>6681</v>
      </c>
      <c r="M186" s="98">
        <v>0</v>
      </c>
      <c r="N186" s="98">
        <v>25000</v>
      </c>
      <c r="O186" s="98">
        <v>0</v>
      </c>
      <c r="P186" s="98">
        <v>451</v>
      </c>
      <c r="Q186" s="98">
        <v>0</v>
      </c>
      <c r="R186" s="98">
        <v>0</v>
      </c>
      <c r="S186" s="98">
        <v>0</v>
      </c>
      <c r="T186" s="98">
        <v>0</v>
      </c>
      <c r="U186" s="98">
        <v>0</v>
      </c>
      <c r="V186" s="98">
        <v>0</v>
      </c>
      <c r="W186" s="98">
        <v>0</v>
      </c>
      <c r="X186" s="98">
        <v>7008</v>
      </c>
      <c r="Y186" s="98">
        <v>0</v>
      </c>
      <c r="Z186" s="98">
        <v>10109</v>
      </c>
      <c r="AA186" s="98">
        <v>0</v>
      </c>
      <c r="AB186" s="98">
        <v>193390</v>
      </c>
      <c r="AC186" s="98">
        <v>0</v>
      </c>
      <c r="AD186" s="98">
        <v>0</v>
      </c>
      <c r="AE186" s="98">
        <v>0</v>
      </c>
      <c r="AF186" s="98">
        <v>0</v>
      </c>
      <c r="AG186" s="98">
        <v>0</v>
      </c>
      <c r="AH186" s="98">
        <v>0</v>
      </c>
      <c r="AI186" s="98">
        <v>0</v>
      </c>
      <c r="AJ186" s="99">
        <v>6790</v>
      </c>
      <c r="AK186" s="118"/>
    </row>
    <row r="187" spans="1:37" s="4" customFormat="1" ht="15" customHeight="1" x14ac:dyDescent="0.25">
      <c r="A187" s="7"/>
      <c r="B187" s="12" t="s">
        <v>49</v>
      </c>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8"/>
      <c r="AH187" s="98"/>
      <c r="AI187" s="98"/>
      <c r="AJ187" s="99"/>
      <c r="AK187" s="118"/>
    </row>
    <row r="188" spans="1:37" s="4" customFormat="1" ht="15" customHeight="1" x14ac:dyDescent="0.25">
      <c r="A188" s="7" t="s">
        <v>26</v>
      </c>
      <c r="B188" s="10" t="s">
        <v>319</v>
      </c>
      <c r="C188" s="98">
        <v>0</v>
      </c>
      <c r="D188" s="98">
        <v>8030</v>
      </c>
      <c r="E188" s="98">
        <v>-29</v>
      </c>
      <c r="F188" s="98">
        <v>9853</v>
      </c>
      <c r="G188" s="98">
        <v>0</v>
      </c>
      <c r="H188" s="98">
        <v>0</v>
      </c>
      <c r="I188" s="98">
        <v>0</v>
      </c>
      <c r="J188" s="98">
        <v>244502</v>
      </c>
      <c r="K188" s="98">
        <v>3731</v>
      </c>
      <c r="L188" s="98">
        <v>0</v>
      </c>
      <c r="M188" s="98">
        <v>0</v>
      </c>
      <c r="N188" s="98">
        <v>0</v>
      </c>
      <c r="O188" s="98">
        <v>0</v>
      </c>
      <c r="P188" s="98">
        <v>10000</v>
      </c>
      <c r="Q188" s="98">
        <v>0</v>
      </c>
      <c r="R188" s="98">
        <v>8000</v>
      </c>
      <c r="S188" s="98">
        <v>0</v>
      </c>
      <c r="T188" s="98">
        <v>15000</v>
      </c>
      <c r="U188" s="98">
        <v>0</v>
      </c>
      <c r="V188" s="98">
        <v>0</v>
      </c>
      <c r="W188" s="98">
        <v>0</v>
      </c>
      <c r="X188" s="98">
        <v>0</v>
      </c>
      <c r="Y188" s="98">
        <v>0</v>
      </c>
      <c r="Z188" s="98">
        <v>0</v>
      </c>
      <c r="AA188" s="98">
        <v>0</v>
      </c>
      <c r="AB188" s="98">
        <v>135000</v>
      </c>
      <c r="AC188" s="98">
        <v>0</v>
      </c>
      <c r="AD188" s="98">
        <v>0</v>
      </c>
      <c r="AE188" s="98">
        <v>1087</v>
      </c>
      <c r="AF188" s="98">
        <v>55251</v>
      </c>
      <c r="AG188" s="98">
        <v>0</v>
      </c>
      <c r="AH188" s="98">
        <v>0</v>
      </c>
      <c r="AI188" s="98">
        <v>0</v>
      </c>
      <c r="AJ188" s="99">
        <v>0</v>
      </c>
      <c r="AK188" s="118"/>
    </row>
    <row r="189" spans="1:37" s="4" customFormat="1" ht="15" customHeight="1" x14ac:dyDescent="0.25">
      <c r="A189" s="7"/>
      <c r="B189" s="12" t="s">
        <v>320</v>
      </c>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c r="AG189" s="98"/>
      <c r="AH189" s="98"/>
      <c r="AI189" s="98"/>
      <c r="AJ189" s="99"/>
      <c r="AK189" s="118"/>
    </row>
    <row r="190" spans="1:37" s="4" customFormat="1" ht="15" customHeight="1" x14ac:dyDescent="0.25">
      <c r="A190" s="7" t="s">
        <v>27</v>
      </c>
      <c r="B190" s="10" t="s">
        <v>321</v>
      </c>
      <c r="C190" s="98">
        <v>0</v>
      </c>
      <c r="D190" s="98">
        <v>-21020</v>
      </c>
      <c r="E190" s="98">
        <v>0</v>
      </c>
      <c r="F190" s="98">
        <v>-989</v>
      </c>
      <c r="G190" s="98">
        <v>0</v>
      </c>
      <c r="H190" s="98">
        <v>0</v>
      </c>
      <c r="I190" s="98">
        <v>-1323</v>
      </c>
      <c r="J190" s="98">
        <v>-997</v>
      </c>
      <c r="K190" s="98">
        <v>0</v>
      </c>
      <c r="L190" s="98">
        <v>0</v>
      </c>
      <c r="M190" s="98">
        <v>0</v>
      </c>
      <c r="N190" s="98">
        <v>0</v>
      </c>
      <c r="O190" s="98">
        <v>0</v>
      </c>
      <c r="P190" s="98">
        <v>0</v>
      </c>
      <c r="Q190" s="98">
        <v>0</v>
      </c>
      <c r="R190" s="98">
        <v>0</v>
      </c>
      <c r="S190" s="98">
        <v>0</v>
      </c>
      <c r="T190" s="98">
        <v>0</v>
      </c>
      <c r="U190" s="98">
        <v>0</v>
      </c>
      <c r="V190" s="98">
        <v>0</v>
      </c>
      <c r="W190" s="98">
        <v>0</v>
      </c>
      <c r="X190" s="98">
        <v>0</v>
      </c>
      <c r="Y190" s="98">
        <v>0</v>
      </c>
      <c r="Z190" s="98">
        <v>0</v>
      </c>
      <c r="AA190" s="98">
        <v>0</v>
      </c>
      <c r="AB190" s="98">
        <v>-518</v>
      </c>
      <c r="AC190" s="98">
        <v>0</v>
      </c>
      <c r="AD190" s="98">
        <v>0</v>
      </c>
      <c r="AE190" s="98">
        <v>0</v>
      </c>
      <c r="AF190" s="98">
        <v>0</v>
      </c>
      <c r="AG190" s="98">
        <v>0</v>
      </c>
      <c r="AH190" s="98">
        <v>0</v>
      </c>
      <c r="AI190" s="98">
        <v>0</v>
      </c>
      <c r="AJ190" s="99">
        <v>0</v>
      </c>
      <c r="AK190" s="118"/>
    </row>
    <row r="191" spans="1:37" s="4" customFormat="1" ht="15" customHeight="1" x14ac:dyDescent="0.25">
      <c r="A191" s="7"/>
      <c r="B191" s="12" t="s">
        <v>322</v>
      </c>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8"/>
      <c r="AG191" s="98"/>
      <c r="AH191" s="98"/>
      <c r="AI191" s="98"/>
      <c r="AJ191" s="99"/>
      <c r="AK191" s="118"/>
    </row>
    <row r="192" spans="1:37" s="4" customFormat="1" ht="15" customHeight="1" x14ac:dyDescent="0.25">
      <c r="A192" s="7" t="s">
        <v>28</v>
      </c>
      <c r="B192" s="10" t="s">
        <v>8</v>
      </c>
      <c r="C192" s="98">
        <v>-1415</v>
      </c>
      <c r="D192" s="98">
        <v>-1250696</v>
      </c>
      <c r="E192" s="98">
        <v>2318</v>
      </c>
      <c r="F192" s="98">
        <v>-342304</v>
      </c>
      <c r="G192" s="98">
        <v>-238</v>
      </c>
      <c r="H192" s="98">
        <v>-277</v>
      </c>
      <c r="I192" s="98">
        <v>-87103</v>
      </c>
      <c r="J192" s="98">
        <v>-159696</v>
      </c>
      <c r="K192" s="98">
        <v>-8082</v>
      </c>
      <c r="L192" s="98">
        <v>572</v>
      </c>
      <c r="M192" s="98">
        <v>-3399</v>
      </c>
      <c r="N192" s="98">
        <v>-13214</v>
      </c>
      <c r="O192" s="98">
        <v>-11359</v>
      </c>
      <c r="P192" s="98">
        <v>-29176</v>
      </c>
      <c r="Q192" s="98">
        <v>-26117</v>
      </c>
      <c r="R192" s="98">
        <v>-73</v>
      </c>
      <c r="S192" s="98">
        <v>-11794</v>
      </c>
      <c r="T192" s="98">
        <v>-308288</v>
      </c>
      <c r="U192" s="98">
        <v>-1352871</v>
      </c>
      <c r="V192" s="98">
        <v>-78291</v>
      </c>
      <c r="W192" s="98">
        <v>-66</v>
      </c>
      <c r="X192" s="98">
        <v>-79583</v>
      </c>
      <c r="Y192" s="98">
        <v>-1380</v>
      </c>
      <c r="Z192" s="98">
        <v>-233632</v>
      </c>
      <c r="AA192" s="98">
        <v>0</v>
      </c>
      <c r="AB192" s="98">
        <v>-1388743</v>
      </c>
      <c r="AC192" s="98">
        <v>-242</v>
      </c>
      <c r="AD192" s="98">
        <v>-3795</v>
      </c>
      <c r="AE192" s="98">
        <v>-89071</v>
      </c>
      <c r="AF192" s="98">
        <v>278</v>
      </c>
      <c r="AG192" s="98">
        <v>0</v>
      </c>
      <c r="AH192" s="98">
        <v>0</v>
      </c>
      <c r="AI192" s="98">
        <v>0</v>
      </c>
      <c r="AJ192" s="99">
        <v>-5695</v>
      </c>
      <c r="AK192" s="118"/>
    </row>
    <row r="193" spans="1:37" s="4" customFormat="1" ht="15" customHeight="1" x14ac:dyDescent="0.25">
      <c r="A193" s="7"/>
      <c r="B193" s="12" t="s">
        <v>50</v>
      </c>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c r="AG193" s="98"/>
      <c r="AH193" s="98"/>
      <c r="AI193" s="98"/>
      <c r="AJ193" s="99"/>
      <c r="AK193" s="118"/>
    </row>
    <row r="194" spans="1:37" s="4" customFormat="1" ht="15" customHeight="1" x14ac:dyDescent="0.25">
      <c r="A194" s="7" t="s">
        <v>29</v>
      </c>
      <c r="B194" s="10" t="s">
        <v>323</v>
      </c>
      <c r="C194" s="98">
        <v>1805</v>
      </c>
      <c r="D194" s="98">
        <v>403672</v>
      </c>
      <c r="E194" s="98">
        <v>39892</v>
      </c>
      <c r="F194" s="98">
        <v>-817628</v>
      </c>
      <c r="G194" s="98">
        <v>-1243</v>
      </c>
      <c r="H194" s="98">
        <v>-1515</v>
      </c>
      <c r="I194" s="98">
        <v>47685</v>
      </c>
      <c r="J194" s="98">
        <v>114008</v>
      </c>
      <c r="K194" s="98">
        <v>103273</v>
      </c>
      <c r="L194" s="98">
        <v>10494</v>
      </c>
      <c r="M194" s="98">
        <v>-26671</v>
      </c>
      <c r="N194" s="98">
        <v>95735</v>
      </c>
      <c r="O194" s="98">
        <v>-468</v>
      </c>
      <c r="P194" s="98">
        <v>59379</v>
      </c>
      <c r="Q194" s="98">
        <v>15082</v>
      </c>
      <c r="R194" s="98">
        <v>81069</v>
      </c>
      <c r="S194" s="98">
        <v>148508</v>
      </c>
      <c r="T194" s="98">
        <v>257037</v>
      </c>
      <c r="U194" s="98">
        <v>1182823</v>
      </c>
      <c r="V194" s="98">
        <v>173843</v>
      </c>
      <c r="W194" s="98">
        <v>-46582</v>
      </c>
      <c r="X194" s="98">
        <v>-187</v>
      </c>
      <c r="Y194" s="98">
        <v>91770</v>
      </c>
      <c r="Z194" s="98">
        <v>255418</v>
      </c>
      <c r="AA194" s="98">
        <v>51625</v>
      </c>
      <c r="AB194" s="98">
        <v>1128820</v>
      </c>
      <c r="AC194" s="98">
        <v>26234</v>
      </c>
      <c r="AD194" s="98">
        <v>5916</v>
      </c>
      <c r="AE194" s="98">
        <v>24983</v>
      </c>
      <c r="AF194" s="98">
        <v>13692</v>
      </c>
      <c r="AG194" s="98">
        <v>0</v>
      </c>
      <c r="AH194" s="98">
        <v>32</v>
      </c>
      <c r="AI194" s="98">
        <v>4228</v>
      </c>
      <c r="AJ194" s="99">
        <v>-784753</v>
      </c>
      <c r="AK194" s="118"/>
    </row>
    <row r="195" spans="1:37" s="4" customFormat="1" ht="15" customHeight="1" x14ac:dyDescent="0.25">
      <c r="A195" s="7"/>
      <c r="B195" s="12" t="s">
        <v>324</v>
      </c>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c r="AG195" s="98"/>
      <c r="AH195" s="98"/>
      <c r="AI195" s="98"/>
      <c r="AJ195" s="99"/>
      <c r="AK195" s="118"/>
    </row>
    <row r="196" spans="1:37" s="4" customFormat="1" ht="15" customHeight="1" x14ac:dyDescent="0.25">
      <c r="A196" s="7" t="s">
        <v>325</v>
      </c>
      <c r="B196" s="10" t="s">
        <v>326</v>
      </c>
      <c r="C196" s="98">
        <v>5115</v>
      </c>
      <c r="D196" s="98">
        <v>-216770</v>
      </c>
      <c r="E196" s="98">
        <v>-69</v>
      </c>
      <c r="F196" s="98">
        <v>-468527</v>
      </c>
      <c r="G196" s="98">
        <v>-3994</v>
      </c>
      <c r="H196" s="98">
        <v>-42023</v>
      </c>
      <c r="I196" s="98">
        <v>2464</v>
      </c>
      <c r="J196" s="98">
        <v>-133089</v>
      </c>
      <c r="K196" s="98">
        <v>-9377</v>
      </c>
      <c r="L196" s="98">
        <v>876</v>
      </c>
      <c r="M196" s="98">
        <v>7059</v>
      </c>
      <c r="N196" s="98">
        <v>16256</v>
      </c>
      <c r="O196" s="98">
        <v>-5095</v>
      </c>
      <c r="P196" s="98">
        <v>-15699</v>
      </c>
      <c r="Q196" s="98">
        <v>3063</v>
      </c>
      <c r="R196" s="98">
        <v>7553</v>
      </c>
      <c r="S196" s="98">
        <v>53328</v>
      </c>
      <c r="T196" s="98">
        <v>32823</v>
      </c>
      <c r="U196" s="98">
        <v>-316255</v>
      </c>
      <c r="V196" s="98">
        <v>1465</v>
      </c>
      <c r="W196" s="98">
        <v>24420</v>
      </c>
      <c r="X196" s="98">
        <v>-17646</v>
      </c>
      <c r="Y196" s="98">
        <v>-111989</v>
      </c>
      <c r="Z196" s="98">
        <v>13432</v>
      </c>
      <c r="AA196" s="98">
        <v>7062</v>
      </c>
      <c r="AB196" s="98">
        <v>22289</v>
      </c>
      <c r="AC196" s="98">
        <v>4652</v>
      </c>
      <c r="AD196" s="98">
        <v>2470</v>
      </c>
      <c r="AE196" s="98">
        <v>-74757</v>
      </c>
      <c r="AF196" s="98">
        <v>836</v>
      </c>
      <c r="AG196" s="98">
        <v>1001</v>
      </c>
      <c r="AH196" s="98">
        <v>-2520</v>
      </c>
      <c r="AI196" s="98">
        <v>190</v>
      </c>
      <c r="AJ196" s="99">
        <v>-95450</v>
      </c>
      <c r="AK196" s="118"/>
    </row>
    <row r="197" spans="1:37" s="4" customFormat="1" ht="15" customHeight="1" x14ac:dyDescent="0.25">
      <c r="A197" s="7"/>
      <c r="B197" s="12" t="s">
        <v>327</v>
      </c>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8"/>
      <c r="AH197" s="98"/>
      <c r="AI197" s="98"/>
      <c r="AJ197" s="99"/>
      <c r="AK197" s="118"/>
    </row>
    <row r="198" spans="1:37" s="1" customFormat="1" ht="15" customHeight="1" x14ac:dyDescent="0.25">
      <c r="A198" s="7" t="s">
        <v>328</v>
      </c>
      <c r="B198" s="10" t="s">
        <v>329</v>
      </c>
      <c r="C198" s="98">
        <v>0</v>
      </c>
      <c r="D198" s="98">
        <v>0</v>
      </c>
      <c r="E198" s="98">
        <v>0</v>
      </c>
      <c r="F198" s="98">
        <v>0</v>
      </c>
      <c r="G198" s="98">
        <v>0</v>
      </c>
      <c r="H198" s="98">
        <v>0</v>
      </c>
      <c r="I198" s="98">
        <v>0</v>
      </c>
      <c r="J198" s="98">
        <v>0</v>
      </c>
      <c r="K198" s="98">
        <v>0</v>
      </c>
      <c r="L198" s="98">
        <v>0</v>
      </c>
      <c r="M198" s="98">
        <v>0</v>
      </c>
      <c r="N198" s="98">
        <v>0</v>
      </c>
      <c r="O198" s="98">
        <v>0</v>
      </c>
      <c r="P198" s="98">
        <v>0</v>
      </c>
      <c r="Q198" s="98">
        <v>0</v>
      </c>
      <c r="R198" s="98">
        <v>0</v>
      </c>
      <c r="S198" s="98">
        <v>0</v>
      </c>
      <c r="T198" s="98">
        <v>0</v>
      </c>
      <c r="U198" s="98">
        <v>0</v>
      </c>
      <c r="V198" s="98">
        <v>0</v>
      </c>
      <c r="W198" s="98">
        <v>0</v>
      </c>
      <c r="X198" s="98">
        <v>0</v>
      </c>
      <c r="Y198" s="98">
        <v>0</v>
      </c>
      <c r="Z198" s="98">
        <v>0</v>
      </c>
      <c r="AA198" s="98">
        <v>0</v>
      </c>
      <c r="AB198" s="98">
        <v>0</v>
      </c>
      <c r="AC198" s="98">
        <v>0</v>
      </c>
      <c r="AD198" s="98">
        <v>0</v>
      </c>
      <c r="AE198" s="98">
        <v>0</v>
      </c>
      <c r="AF198" s="98">
        <v>0</v>
      </c>
      <c r="AG198" s="98">
        <v>0</v>
      </c>
      <c r="AH198" s="98">
        <v>0</v>
      </c>
      <c r="AI198" s="98">
        <v>0</v>
      </c>
      <c r="AJ198" s="99">
        <v>0</v>
      </c>
      <c r="AK198" s="118"/>
    </row>
    <row r="199" spans="1:37" s="1" customFormat="1" ht="15" customHeight="1" x14ac:dyDescent="0.25">
      <c r="A199" s="7"/>
      <c r="B199" s="12" t="s">
        <v>330</v>
      </c>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c r="AG199" s="98"/>
      <c r="AH199" s="98"/>
      <c r="AI199" s="98"/>
      <c r="AJ199" s="99"/>
      <c r="AK199" s="118"/>
    </row>
    <row r="200" spans="1:37" s="1" customFormat="1" ht="15" customHeight="1" x14ac:dyDescent="0.25">
      <c r="A200" s="14"/>
      <c r="B200" s="15" t="s">
        <v>51</v>
      </c>
      <c r="C200" s="22">
        <v>35505</v>
      </c>
      <c r="D200" s="22">
        <v>41648</v>
      </c>
      <c r="E200" s="22">
        <v>62112</v>
      </c>
      <c r="F200" s="22">
        <v>4517127</v>
      </c>
      <c r="G200" s="22">
        <v>35525</v>
      </c>
      <c r="H200" s="22">
        <v>173185</v>
      </c>
      <c r="I200" s="22">
        <v>67085</v>
      </c>
      <c r="J200" s="22">
        <v>5171482</v>
      </c>
      <c r="K200" s="22">
        <v>324610</v>
      </c>
      <c r="L200" s="22">
        <v>36123</v>
      </c>
      <c r="M200" s="22">
        <v>39989</v>
      </c>
      <c r="N200" s="22">
        <v>273777</v>
      </c>
      <c r="O200" s="22">
        <v>42578</v>
      </c>
      <c r="P200" s="22">
        <v>819455</v>
      </c>
      <c r="Q200" s="22">
        <v>77028</v>
      </c>
      <c r="R200" s="22">
        <v>197549</v>
      </c>
      <c r="S200" s="22">
        <v>1057647</v>
      </c>
      <c r="T200" s="22">
        <v>1241572</v>
      </c>
      <c r="U200" s="22">
        <v>4663697</v>
      </c>
      <c r="V200" s="22">
        <v>178267</v>
      </c>
      <c r="W200" s="22">
        <v>157772</v>
      </c>
      <c r="X200" s="22">
        <v>339592</v>
      </c>
      <c r="Y200" s="22">
        <v>514025</v>
      </c>
      <c r="Z200" s="22">
        <v>496327</v>
      </c>
      <c r="AA200" s="22">
        <v>125280</v>
      </c>
      <c r="AB200" s="22">
        <v>746961</v>
      </c>
      <c r="AC200" s="22">
        <v>155644</v>
      </c>
      <c r="AD200" s="22">
        <v>18946</v>
      </c>
      <c r="AE200" s="22">
        <v>-97854</v>
      </c>
      <c r="AF200" s="22">
        <v>70057</v>
      </c>
      <c r="AG200" s="22">
        <v>1001</v>
      </c>
      <c r="AH200" s="22">
        <v>-2488</v>
      </c>
      <c r="AI200" s="22">
        <v>41876</v>
      </c>
      <c r="AJ200" s="26">
        <v>-499108</v>
      </c>
    </row>
    <row r="201" spans="1:37" ht="15" customHeight="1" x14ac:dyDescent="0.25">
      <c r="A201" s="16"/>
      <c r="B201" s="17" t="s">
        <v>52</v>
      </c>
      <c r="C201" s="103">
        <v>997733</v>
      </c>
      <c r="D201" s="103">
        <v>43147766</v>
      </c>
      <c r="E201" s="103">
        <v>3007338</v>
      </c>
      <c r="F201" s="103">
        <v>97752674</v>
      </c>
      <c r="G201" s="103">
        <v>315055</v>
      </c>
      <c r="H201" s="103">
        <v>7535109</v>
      </c>
      <c r="I201" s="103">
        <v>829362</v>
      </c>
      <c r="J201" s="103">
        <v>74086641</v>
      </c>
      <c r="K201" s="103">
        <v>3257066</v>
      </c>
      <c r="L201" s="103">
        <v>569715</v>
      </c>
      <c r="M201" s="103">
        <v>493413</v>
      </c>
      <c r="N201" s="103">
        <v>2271443</v>
      </c>
      <c r="O201" s="103">
        <v>539652</v>
      </c>
      <c r="P201" s="103">
        <v>16725859</v>
      </c>
      <c r="Q201" s="103">
        <v>1102738</v>
      </c>
      <c r="R201" s="103">
        <v>980414</v>
      </c>
      <c r="S201" s="103">
        <v>13030211</v>
      </c>
      <c r="T201" s="103">
        <v>24092901</v>
      </c>
      <c r="U201" s="103">
        <v>108868964</v>
      </c>
      <c r="V201" s="103">
        <v>2169198</v>
      </c>
      <c r="W201" s="103">
        <v>213262</v>
      </c>
      <c r="X201" s="103">
        <v>7145309</v>
      </c>
      <c r="Y201" s="103">
        <v>3744568</v>
      </c>
      <c r="Z201" s="103">
        <v>9634035</v>
      </c>
      <c r="AA201" s="103">
        <v>2203938</v>
      </c>
      <c r="AB201" s="103">
        <v>45639292</v>
      </c>
      <c r="AC201" s="103">
        <v>3568169</v>
      </c>
      <c r="AD201" s="103">
        <v>346538</v>
      </c>
      <c r="AE201" s="103">
        <v>24982462</v>
      </c>
      <c r="AF201" s="103">
        <v>1333931</v>
      </c>
      <c r="AG201" s="103">
        <v>8592</v>
      </c>
      <c r="AH201" s="103">
        <v>65424</v>
      </c>
      <c r="AI201" s="103">
        <v>819211</v>
      </c>
      <c r="AJ201" s="104">
        <v>4445470</v>
      </c>
    </row>
    <row r="202" spans="1:37" ht="15" customHeight="1" x14ac:dyDescent="0.25">
      <c r="A202" s="1"/>
      <c r="B202" s="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row>
    <row r="203" spans="1:37" ht="15" customHeight="1" x14ac:dyDescent="0.25">
      <c r="A203" s="18" t="s">
        <v>135</v>
      </c>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row>
    <row r="204" spans="1:37" ht="15" customHeight="1" x14ac:dyDescent="0.25">
      <c r="A204" s="19" t="s">
        <v>53</v>
      </c>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row>
    <row r="205" spans="1:37" x14ac:dyDescent="0.25">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row>
    <row r="206" spans="1:37" x14ac:dyDescent="0.25">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row>
    <row r="207" spans="1:37" x14ac:dyDescent="0.25">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row>
    <row r="208" spans="1:37" x14ac:dyDescent="0.25">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row>
    <row r="209" spans="3:36" x14ac:dyDescent="0.25">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row>
    <row r="210" spans="3:36" x14ac:dyDescent="0.25">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c r="AE210" s="113"/>
      <c r="AF210" s="113"/>
      <c r="AG210" s="113"/>
      <c r="AH210" s="113"/>
      <c r="AI210" s="113"/>
      <c r="AJ210" s="113"/>
    </row>
  </sheetData>
  <pageMargins left="0.70866141732283472" right="0.70866141732283472" top="0.27559055118110237" bottom="0.39370078740157483" header="0.15748031496062992"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0E612-A2FE-458C-B63F-8E86A8AAD721}">
  <dimension ref="A1:AJ146"/>
  <sheetViews>
    <sheetView showGridLines="0" topLeftCell="A98" zoomScaleNormal="100" workbookViewId="0">
      <selection activeCell="H139" sqref="H139"/>
    </sheetView>
  </sheetViews>
  <sheetFormatPr defaultRowHeight="15" x14ac:dyDescent="0.25"/>
  <cols>
    <col min="1" max="1" width="5.7109375" customWidth="1"/>
    <col min="2" max="2" width="70.28515625" style="2" bestFit="1" customWidth="1"/>
    <col min="3" max="31" width="11.28515625" style="20" customWidth="1"/>
    <col min="33" max="33" width="11.28515625" bestFit="1" customWidth="1"/>
  </cols>
  <sheetData>
    <row r="1" spans="1:36" x14ac:dyDescent="0.25">
      <c r="A1" s="33" t="s">
        <v>40</v>
      </c>
      <c r="F1" s="20" t="s">
        <v>354</v>
      </c>
    </row>
    <row r="2" spans="1:36" x14ac:dyDescent="0.25">
      <c r="A2" s="33" t="s">
        <v>392</v>
      </c>
      <c r="B2" s="5"/>
    </row>
    <row r="3" spans="1:36" ht="15.75" customHeight="1" x14ac:dyDescent="0.25">
      <c r="A3" s="34" t="s">
        <v>134</v>
      </c>
      <c r="B3" s="5"/>
    </row>
    <row r="4" spans="1:36" s="18" customFormat="1" ht="30" customHeight="1" x14ac:dyDescent="0.25">
      <c r="A4" s="45"/>
      <c r="B4" s="6"/>
      <c r="C4" s="44" t="s">
        <v>137</v>
      </c>
      <c r="D4" s="46" t="s">
        <v>31</v>
      </c>
      <c r="E4" s="46" t="s">
        <v>32</v>
      </c>
      <c r="F4" s="46" t="s">
        <v>102</v>
      </c>
      <c r="G4" s="46" t="s">
        <v>1</v>
      </c>
      <c r="H4" s="46" t="s">
        <v>34</v>
      </c>
      <c r="I4" s="46" t="s">
        <v>35</v>
      </c>
      <c r="J4" s="46" t="s">
        <v>56</v>
      </c>
      <c r="K4" s="46" t="s">
        <v>391</v>
      </c>
      <c r="L4" s="46" t="s">
        <v>103</v>
      </c>
      <c r="M4" s="46" t="s">
        <v>156</v>
      </c>
      <c r="N4" s="46" t="s">
        <v>157</v>
      </c>
      <c r="O4" s="46" t="s">
        <v>159</v>
      </c>
      <c r="P4" s="46" t="s">
        <v>36</v>
      </c>
      <c r="Q4" s="46" t="s">
        <v>104</v>
      </c>
      <c r="R4" s="46" t="s">
        <v>2</v>
      </c>
      <c r="S4" s="46" t="s">
        <v>37</v>
      </c>
      <c r="T4" s="46" t="s">
        <v>54</v>
      </c>
      <c r="U4" s="46" t="s">
        <v>390</v>
      </c>
      <c r="V4" s="46" t="s">
        <v>55</v>
      </c>
      <c r="W4" s="46" t="s">
        <v>30</v>
      </c>
      <c r="X4" s="46" t="s">
        <v>105</v>
      </c>
      <c r="Y4" s="46" t="s">
        <v>38</v>
      </c>
      <c r="Z4" s="46" t="s">
        <v>57</v>
      </c>
      <c r="AA4" s="46" t="s">
        <v>155</v>
      </c>
      <c r="AB4" s="46" t="s">
        <v>0</v>
      </c>
      <c r="AC4" s="46" t="s">
        <v>58</v>
      </c>
      <c r="AD4" s="46" t="s">
        <v>39</v>
      </c>
      <c r="AE4" s="47" t="s">
        <v>106</v>
      </c>
    </row>
    <row r="5" spans="1:36" x14ac:dyDescent="0.25">
      <c r="A5" s="8"/>
      <c r="B5" s="9" t="s">
        <v>77</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5"/>
    </row>
    <row r="6" spans="1:36" s="1" customFormat="1" ht="15" customHeight="1" x14ac:dyDescent="0.25">
      <c r="A6" s="7" t="s">
        <v>9</v>
      </c>
      <c r="B6" s="10" t="s">
        <v>107</v>
      </c>
      <c r="C6" s="31">
        <v>1747079.5969500002</v>
      </c>
      <c r="D6" s="31">
        <v>1111842.0123299998</v>
      </c>
      <c r="E6" s="31">
        <v>2565010.9836999997</v>
      </c>
      <c r="F6" s="31">
        <v>716789.29177000013</v>
      </c>
      <c r="G6" s="31">
        <v>259856.68088</v>
      </c>
      <c r="H6" s="31">
        <v>64489.226289999999</v>
      </c>
      <c r="I6" s="31">
        <v>178337.58814000001</v>
      </c>
      <c r="J6" s="31">
        <v>245930.05046999999</v>
      </c>
      <c r="K6" s="31">
        <v>261122.29787000001</v>
      </c>
      <c r="L6" s="31">
        <v>1702461.97633</v>
      </c>
      <c r="M6" s="31">
        <v>390068.55823999993</v>
      </c>
      <c r="N6" s="31">
        <v>187369.50413999998</v>
      </c>
      <c r="O6" s="31">
        <v>144148.51152999999</v>
      </c>
      <c r="P6" s="31">
        <v>1509619.8330699999</v>
      </c>
      <c r="Q6" s="31">
        <v>38807.328130000002</v>
      </c>
      <c r="R6" s="31">
        <v>18639800.524999999</v>
      </c>
      <c r="S6" s="31">
        <v>32381.58625</v>
      </c>
      <c r="T6" s="31">
        <v>1604833</v>
      </c>
      <c r="U6" s="31">
        <v>46022</v>
      </c>
      <c r="V6" s="31">
        <v>23536</v>
      </c>
      <c r="W6" s="31">
        <v>3286053.9524899996</v>
      </c>
      <c r="X6" s="31">
        <v>192743.30832999997</v>
      </c>
      <c r="Y6" s="31">
        <v>1855552.3959999999</v>
      </c>
      <c r="Z6" s="31">
        <v>461529.78179000004</v>
      </c>
      <c r="AA6" s="31">
        <v>93950</v>
      </c>
      <c r="AB6" s="31">
        <v>175571.48788</v>
      </c>
      <c r="AC6" s="31">
        <v>2438726.3756600004</v>
      </c>
      <c r="AD6" s="31">
        <v>714082.29674000014</v>
      </c>
      <c r="AE6" s="32">
        <v>29409.690579999999</v>
      </c>
      <c r="AF6" s="31"/>
      <c r="AG6" s="31"/>
      <c r="AH6" s="31"/>
      <c r="AI6" s="31"/>
      <c r="AJ6" s="31"/>
    </row>
    <row r="7" spans="1:36" s="1" customFormat="1" ht="15" customHeight="1" x14ac:dyDescent="0.25">
      <c r="A7" s="7"/>
      <c r="B7" s="11" t="s">
        <v>59</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2"/>
    </row>
    <row r="8" spans="1:36" s="1" customFormat="1" ht="15" customHeight="1" x14ac:dyDescent="0.25">
      <c r="A8" s="7" t="s">
        <v>10</v>
      </c>
      <c r="B8" s="10" t="s">
        <v>60</v>
      </c>
      <c r="C8" s="31">
        <v>1392.2448100000001</v>
      </c>
      <c r="D8" s="31">
        <v>1544138.85583</v>
      </c>
      <c r="E8" s="31">
        <v>1.5877399999999999</v>
      </c>
      <c r="F8" s="31">
        <v>0</v>
      </c>
      <c r="G8" s="31">
        <v>11800.658390000001</v>
      </c>
      <c r="H8" s="31">
        <v>67240.311979999999</v>
      </c>
      <c r="I8" s="31">
        <v>28488.98057</v>
      </c>
      <c r="J8" s="31">
        <v>4740.1280600000009</v>
      </c>
      <c r="K8" s="31">
        <v>29.46434</v>
      </c>
      <c r="L8" s="31">
        <v>81534.259649999993</v>
      </c>
      <c r="M8" s="31">
        <v>0</v>
      </c>
      <c r="N8" s="31">
        <v>0</v>
      </c>
      <c r="O8" s="31">
        <v>0</v>
      </c>
      <c r="P8" s="31">
        <v>26451.318299999999</v>
      </c>
      <c r="Q8" s="31">
        <v>0</v>
      </c>
      <c r="R8" s="31">
        <v>383739.255</v>
      </c>
      <c r="S8" s="31">
        <v>89238.620510000008</v>
      </c>
      <c r="T8" s="31">
        <v>633298.80999999994</v>
      </c>
      <c r="U8" s="31">
        <v>672.59</v>
      </c>
      <c r="V8" s="31">
        <v>101.898</v>
      </c>
      <c r="W8" s="31">
        <v>55465.171329999997</v>
      </c>
      <c r="X8" s="31">
        <v>0</v>
      </c>
      <c r="Y8" s="31">
        <v>1548450.085</v>
      </c>
      <c r="Z8" s="31">
        <v>61848.556120000008</v>
      </c>
      <c r="AA8" s="31">
        <v>1125</v>
      </c>
      <c r="AB8" s="31">
        <v>7394.6296500000008</v>
      </c>
      <c r="AC8" s="31">
        <v>4490.6727199999968</v>
      </c>
      <c r="AD8" s="31">
        <v>2128.1621999999984</v>
      </c>
      <c r="AE8" s="32">
        <v>10628.598749999999</v>
      </c>
    </row>
    <row r="9" spans="1:36" s="1" customFormat="1" ht="15" customHeight="1" x14ac:dyDescent="0.25">
      <c r="A9" s="7"/>
      <c r="B9" s="11" t="s">
        <v>41</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2"/>
    </row>
    <row r="10" spans="1:36" s="1" customFormat="1" ht="15" customHeight="1" x14ac:dyDescent="0.25">
      <c r="A10" s="37"/>
      <c r="B10" s="35" t="s">
        <v>110</v>
      </c>
      <c r="C10" s="38">
        <v>1392.2448100000001</v>
      </c>
      <c r="D10" s="38">
        <v>295149.04446</v>
      </c>
      <c r="E10" s="38">
        <v>1.5877399999999999</v>
      </c>
      <c r="F10" s="38">
        <v>0</v>
      </c>
      <c r="G10" s="38">
        <v>2.6254</v>
      </c>
      <c r="H10" s="38">
        <v>48915.779299999995</v>
      </c>
      <c r="I10" s="38">
        <v>4025.8683500000002</v>
      </c>
      <c r="J10" s="38">
        <v>794.77618000000007</v>
      </c>
      <c r="K10" s="38">
        <v>0</v>
      </c>
      <c r="L10" s="38">
        <v>32833.275150000001</v>
      </c>
      <c r="M10" s="38">
        <v>0</v>
      </c>
      <c r="N10" s="38">
        <v>0</v>
      </c>
      <c r="O10" s="38">
        <v>0</v>
      </c>
      <c r="P10" s="38">
        <v>12366.00628</v>
      </c>
      <c r="Q10" s="38">
        <v>0</v>
      </c>
      <c r="R10" s="38">
        <v>142629.89199999999</v>
      </c>
      <c r="S10" s="38">
        <v>129.11326</v>
      </c>
      <c r="T10" s="38">
        <v>112107.933</v>
      </c>
      <c r="U10" s="38">
        <v>672.59</v>
      </c>
      <c r="V10" s="38">
        <v>101.898</v>
      </c>
      <c r="W10" s="38">
        <v>55465.171329999997</v>
      </c>
      <c r="X10" s="38">
        <v>0</v>
      </c>
      <c r="Y10" s="38">
        <v>1548450.085</v>
      </c>
      <c r="Z10" s="38">
        <v>21556.226989999999</v>
      </c>
      <c r="AA10" s="38">
        <v>1125</v>
      </c>
      <c r="AB10" s="38">
        <v>7394.6296500000008</v>
      </c>
      <c r="AC10" s="38">
        <v>4490.6727199999968</v>
      </c>
      <c r="AD10" s="38">
        <v>2128.1621999999984</v>
      </c>
      <c r="AE10" s="39">
        <v>10628.598749999999</v>
      </c>
    </row>
    <row r="11" spans="1:36" s="1" customFormat="1" ht="15" customHeight="1" x14ac:dyDescent="0.25">
      <c r="A11" s="37"/>
      <c r="B11" s="35" t="s">
        <v>111</v>
      </c>
      <c r="C11" s="38">
        <v>0</v>
      </c>
      <c r="D11" s="38">
        <v>117123.07853</v>
      </c>
      <c r="E11" s="38">
        <v>0</v>
      </c>
      <c r="F11" s="38">
        <v>0</v>
      </c>
      <c r="G11" s="38">
        <v>0</v>
      </c>
      <c r="H11" s="38">
        <v>0</v>
      </c>
      <c r="I11" s="38">
        <v>4392.98981</v>
      </c>
      <c r="J11" s="38">
        <v>258.56392999999997</v>
      </c>
      <c r="K11" s="38">
        <v>0</v>
      </c>
      <c r="L11" s="38">
        <v>0</v>
      </c>
      <c r="M11" s="38">
        <v>0</v>
      </c>
      <c r="N11" s="38">
        <v>0</v>
      </c>
      <c r="O11" s="38">
        <v>0</v>
      </c>
      <c r="P11" s="38">
        <v>3510.3872099999999</v>
      </c>
      <c r="Q11" s="38">
        <v>0</v>
      </c>
      <c r="R11" s="38">
        <v>0</v>
      </c>
      <c r="S11" s="38">
        <v>14.630240000000001</v>
      </c>
      <c r="T11" s="38">
        <v>0</v>
      </c>
      <c r="U11" s="38">
        <v>0</v>
      </c>
      <c r="V11" s="38">
        <v>0</v>
      </c>
      <c r="W11" s="38">
        <v>0</v>
      </c>
      <c r="X11" s="38">
        <v>0</v>
      </c>
      <c r="Y11" s="38">
        <v>0</v>
      </c>
      <c r="Z11" s="38">
        <v>24.368290000000002</v>
      </c>
      <c r="AA11" s="38">
        <v>0</v>
      </c>
      <c r="AB11" s="38">
        <v>0</v>
      </c>
      <c r="AC11" s="38">
        <v>0</v>
      </c>
      <c r="AD11" s="38">
        <v>0</v>
      </c>
      <c r="AE11" s="39">
        <v>0</v>
      </c>
    </row>
    <row r="12" spans="1:36" s="1" customFormat="1" ht="15" customHeight="1" x14ac:dyDescent="0.25">
      <c r="A12" s="37"/>
      <c r="B12" s="35" t="s">
        <v>112</v>
      </c>
      <c r="C12" s="38">
        <v>0</v>
      </c>
      <c r="D12" s="38">
        <v>1131866.73284</v>
      </c>
      <c r="E12" s="38">
        <v>0</v>
      </c>
      <c r="F12" s="38">
        <v>0</v>
      </c>
      <c r="G12" s="38">
        <v>11798.03299</v>
      </c>
      <c r="H12" s="38">
        <v>18324.53268</v>
      </c>
      <c r="I12" s="38">
        <v>20070.12241</v>
      </c>
      <c r="J12" s="38">
        <v>3686.7879500000004</v>
      </c>
      <c r="K12" s="38">
        <v>29.46434</v>
      </c>
      <c r="L12" s="38">
        <v>48700.984499999999</v>
      </c>
      <c r="M12" s="38">
        <v>0</v>
      </c>
      <c r="N12" s="38">
        <v>0</v>
      </c>
      <c r="O12" s="38">
        <v>0</v>
      </c>
      <c r="P12" s="38">
        <v>10574.92481</v>
      </c>
      <c r="Q12" s="38">
        <v>0</v>
      </c>
      <c r="R12" s="38">
        <v>241109.36300000001</v>
      </c>
      <c r="S12" s="38">
        <v>89094.877010000011</v>
      </c>
      <c r="T12" s="38">
        <v>521190.87699999998</v>
      </c>
      <c r="U12" s="38">
        <v>0</v>
      </c>
      <c r="V12" s="38">
        <v>0</v>
      </c>
      <c r="W12" s="38">
        <v>0</v>
      </c>
      <c r="X12" s="38">
        <v>0</v>
      </c>
      <c r="Y12" s="38">
        <v>0</v>
      </c>
      <c r="Z12" s="38">
        <v>40267.960840000007</v>
      </c>
      <c r="AA12" s="38">
        <v>0</v>
      </c>
      <c r="AB12" s="38">
        <v>0</v>
      </c>
      <c r="AC12" s="38">
        <v>0</v>
      </c>
      <c r="AD12" s="38">
        <v>0</v>
      </c>
      <c r="AE12" s="39">
        <v>0</v>
      </c>
    </row>
    <row r="13" spans="1:36" s="1" customFormat="1" ht="15" customHeight="1" x14ac:dyDescent="0.25">
      <c r="A13" s="37"/>
      <c r="B13" s="35" t="s">
        <v>113</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9">
        <v>0</v>
      </c>
    </row>
    <row r="14" spans="1:36" s="1" customFormat="1" ht="15" customHeight="1" x14ac:dyDescent="0.25">
      <c r="A14" s="7" t="s">
        <v>11</v>
      </c>
      <c r="B14" s="10" t="s">
        <v>61</v>
      </c>
      <c r="C14" s="31">
        <v>33706.699740000004</v>
      </c>
      <c r="D14" s="31">
        <v>604386.75832999998</v>
      </c>
      <c r="E14" s="31">
        <v>15.53594</v>
      </c>
      <c r="F14" s="31">
        <v>0</v>
      </c>
      <c r="G14" s="31">
        <v>54133.118150000002</v>
      </c>
      <c r="H14" s="31">
        <v>1702.62634</v>
      </c>
      <c r="I14" s="31">
        <v>26983.614550000002</v>
      </c>
      <c r="J14" s="31">
        <v>13431.88385</v>
      </c>
      <c r="K14" s="31">
        <v>10429.431060000001</v>
      </c>
      <c r="L14" s="31">
        <v>106953.06086</v>
      </c>
      <c r="M14" s="31">
        <v>7.6018299999999996</v>
      </c>
      <c r="N14" s="31">
        <v>1055.8555900000001</v>
      </c>
      <c r="O14" s="31">
        <v>0</v>
      </c>
      <c r="P14" s="31">
        <v>146142.94892999998</v>
      </c>
      <c r="Q14" s="31">
        <v>0</v>
      </c>
      <c r="R14" s="31">
        <v>652981.4169999999</v>
      </c>
      <c r="S14" s="31">
        <v>0</v>
      </c>
      <c r="T14" s="31">
        <v>1150504</v>
      </c>
      <c r="U14" s="31">
        <v>294</v>
      </c>
      <c r="V14" s="31">
        <v>229</v>
      </c>
      <c r="W14" s="31">
        <v>44927.811179999997</v>
      </c>
      <c r="X14" s="31">
        <v>197276.79998000001</v>
      </c>
      <c r="Y14" s="31">
        <v>781433.68200000003</v>
      </c>
      <c r="Z14" s="31">
        <v>13128.35758</v>
      </c>
      <c r="AA14" s="31">
        <v>2644</v>
      </c>
      <c r="AB14" s="31">
        <v>0</v>
      </c>
      <c r="AC14" s="31">
        <v>3008.4559999999997</v>
      </c>
      <c r="AD14" s="31">
        <v>1225.5705800000001</v>
      </c>
      <c r="AE14" s="32">
        <v>0</v>
      </c>
    </row>
    <row r="15" spans="1:36" s="1" customFormat="1" ht="15" customHeight="1" x14ac:dyDescent="0.25">
      <c r="A15" s="7"/>
      <c r="B15" s="11" t="s">
        <v>62</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2"/>
    </row>
    <row r="16" spans="1:36" s="1" customFormat="1" ht="15" customHeight="1" x14ac:dyDescent="0.25">
      <c r="A16" s="37"/>
      <c r="B16" s="35" t="s">
        <v>111</v>
      </c>
      <c r="C16" s="38">
        <v>33706.699740000004</v>
      </c>
      <c r="D16" s="38">
        <v>167387.47</v>
      </c>
      <c r="E16" s="38">
        <v>0</v>
      </c>
      <c r="F16" s="38">
        <v>0</v>
      </c>
      <c r="G16" s="38">
        <v>54133.118150000002</v>
      </c>
      <c r="H16" s="38">
        <v>1702.62634</v>
      </c>
      <c r="I16" s="38">
        <v>26983.614550000002</v>
      </c>
      <c r="J16" s="38">
        <v>12094.564990000001</v>
      </c>
      <c r="K16" s="38">
        <v>10429.431060000001</v>
      </c>
      <c r="L16" s="38">
        <v>106953.06086</v>
      </c>
      <c r="M16" s="38">
        <v>7.6018299999999996</v>
      </c>
      <c r="N16" s="38">
        <v>1055.8555900000001</v>
      </c>
      <c r="O16" s="38">
        <v>0</v>
      </c>
      <c r="P16" s="38">
        <v>145132.90547999999</v>
      </c>
      <c r="Q16" s="38">
        <v>0</v>
      </c>
      <c r="R16" s="38">
        <v>591561.43799999997</v>
      </c>
      <c r="S16" s="38">
        <v>0</v>
      </c>
      <c r="T16" s="38">
        <v>646307</v>
      </c>
      <c r="U16" s="38">
        <v>293</v>
      </c>
      <c r="V16" s="38">
        <v>229</v>
      </c>
      <c r="W16" s="38">
        <v>44877.811179999997</v>
      </c>
      <c r="X16" s="38">
        <v>0</v>
      </c>
      <c r="Y16" s="38">
        <v>142483.47200000001</v>
      </c>
      <c r="Z16" s="38">
        <v>13105.26491</v>
      </c>
      <c r="AA16" s="38">
        <v>2644</v>
      </c>
      <c r="AB16" s="38">
        <v>0</v>
      </c>
      <c r="AC16" s="38">
        <v>3008.4559999999997</v>
      </c>
      <c r="AD16" s="38">
        <v>1225.5705800000001</v>
      </c>
      <c r="AE16" s="39">
        <v>0</v>
      </c>
    </row>
    <row r="17" spans="1:31" s="1" customFormat="1" ht="15" customHeight="1" x14ac:dyDescent="0.25">
      <c r="A17" s="37"/>
      <c r="B17" s="35" t="s">
        <v>112</v>
      </c>
      <c r="C17" s="38">
        <v>0</v>
      </c>
      <c r="D17" s="38">
        <v>436999.28833000001</v>
      </c>
      <c r="E17" s="38">
        <v>15.53594</v>
      </c>
      <c r="F17" s="38">
        <v>0</v>
      </c>
      <c r="G17" s="38">
        <v>0</v>
      </c>
      <c r="H17" s="38">
        <v>0</v>
      </c>
      <c r="I17" s="38">
        <v>0</v>
      </c>
      <c r="J17" s="38">
        <v>1337.3188600000001</v>
      </c>
      <c r="K17" s="38">
        <v>0</v>
      </c>
      <c r="L17" s="38">
        <v>0</v>
      </c>
      <c r="M17" s="38">
        <v>0</v>
      </c>
      <c r="N17" s="38">
        <v>0</v>
      </c>
      <c r="O17" s="38">
        <v>0</v>
      </c>
      <c r="P17" s="38">
        <v>585.3877</v>
      </c>
      <c r="Q17" s="38">
        <v>0</v>
      </c>
      <c r="R17" s="38">
        <v>99.58</v>
      </c>
      <c r="S17" s="38">
        <v>0</v>
      </c>
      <c r="T17" s="38">
        <v>504197</v>
      </c>
      <c r="U17" s="38">
        <v>1</v>
      </c>
      <c r="V17" s="38">
        <v>0</v>
      </c>
      <c r="W17" s="38">
        <v>50</v>
      </c>
      <c r="X17" s="38">
        <v>197276.79998000001</v>
      </c>
      <c r="Y17" s="38">
        <v>638950.21</v>
      </c>
      <c r="Z17" s="38">
        <v>0</v>
      </c>
      <c r="AA17" s="38">
        <v>0</v>
      </c>
      <c r="AB17" s="38">
        <v>0</v>
      </c>
      <c r="AC17" s="38">
        <v>0</v>
      </c>
      <c r="AD17" s="38">
        <v>0</v>
      </c>
      <c r="AE17" s="39">
        <v>0</v>
      </c>
    </row>
    <row r="18" spans="1:31" s="1" customFormat="1" ht="15" customHeight="1" x14ac:dyDescent="0.25">
      <c r="A18" s="37"/>
      <c r="B18" s="35" t="s">
        <v>113</v>
      </c>
      <c r="C18" s="38">
        <v>0</v>
      </c>
      <c r="D18" s="38">
        <v>0</v>
      </c>
      <c r="E18" s="38">
        <v>0</v>
      </c>
      <c r="F18" s="38">
        <v>0</v>
      </c>
      <c r="G18" s="38">
        <v>0</v>
      </c>
      <c r="H18" s="38">
        <v>0</v>
      </c>
      <c r="I18" s="38">
        <v>0</v>
      </c>
      <c r="J18" s="38">
        <v>0</v>
      </c>
      <c r="K18" s="38">
        <v>0</v>
      </c>
      <c r="L18" s="38">
        <v>0</v>
      </c>
      <c r="M18" s="38">
        <v>0</v>
      </c>
      <c r="N18" s="38">
        <v>0</v>
      </c>
      <c r="O18" s="38">
        <v>0</v>
      </c>
      <c r="P18" s="38">
        <v>424.65575000000001</v>
      </c>
      <c r="Q18" s="38">
        <v>0</v>
      </c>
      <c r="R18" s="38">
        <v>61320.398999999998</v>
      </c>
      <c r="S18" s="38">
        <v>0</v>
      </c>
      <c r="T18" s="38">
        <v>0</v>
      </c>
      <c r="U18" s="38">
        <v>0</v>
      </c>
      <c r="V18" s="38">
        <v>0</v>
      </c>
      <c r="W18" s="38">
        <v>0</v>
      </c>
      <c r="X18" s="38">
        <v>0</v>
      </c>
      <c r="Y18" s="38">
        <v>0</v>
      </c>
      <c r="Z18" s="38">
        <v>23.092669999999998</v>
      </c>
      <c r="AA18" s="38">
        <v>0</v>
      </c>
      <c r="AB18" s="38">
        <v>0</v>
      </c>
      <c r="AC18" s="38">
        <v>0</v>
      </c>
      <c r="AD18" s="38">
        <v>0</v>
      </c>
      <c r="AE18" s="39">
        <v>0</v>
      </c>
    </row>
    <row r="19" spans="1:31" s="1" customFormat="1" ht="15" customHeight="1" x14ac:dyDescent="0.25">
      <c r="A19" s="7" t="s">
        <v>12</v>
      </c>
      <c r="B19" s="10" t="s">
        <v>108</v>
      </c>
      <c r="C19" s="31">
        <v>0</v>
      </c>
      <c r="D19" s="31">
        <v>33894.128880000004</v>
      </c>
      <c r="E19" s="31">
        <v>0</v>
      </c>
      <c r="F19" s="31">
        <v>0</v>
      </c>
      <c r="G19" s="31">
        <v>0</v>
      </c>
      <c r="H19" s="31">
        <v>0</v>
      </c>
      <c r="I19" s="31">
        <v>0</v>
      </c>
      <c r="J19" s="31">
        <v>0</v>
      </c>
      <c r="K19" s="31">
        <v>0</v>
      </c>
      <c r="L19" s="31">
        <v>0</v>
      </c>
      <c r="M19" s="31">
        <v>0</v>
      </c>
      <c r="N19" s="31">
        <v>16361.19983</v>
      </c>
      <c r="O19" s="31">
        <v>0</v>
      </c>
      <c r="P19" s="31">
        <v>0</v>
      </c>
      <c r="Q19" s="31">
        <v>0</v>
      </c>
      <c r="R19" s="31">
        <v>0</v>
      </c>
      <c r="S19" s="31">
        <v>0</v>
      </c>
      <c r="T19" s="31">
        <v>0</v>
      </c>
      <c r="U19" s="31">
        <v>0</v>
      </c>
      <c r="V19" s="31">
        <v>0</v>
      </c>
      <c r="W19" s="31">
        <v>0</v>
      </c>
      <c r="X19" s="31">
        <v>0</v>
      </c>
      <c r="Y19" s="31">
        <v>0</v>
      </c>
      <c r="Z19" s="31">
        <v>0</v>
      </c>
      <c r="AA19" s="31">
        <v>0</v>
      </c>
      <c r="AB19" s="31">
        <v>0</v>
      </c>
      <c r="AC19" s="31">
        <v>0</v>
      </c>
      <c r="AD19" s="31">
        <v>0</v>
      </c>
      <c r="AE19" s="32">
        <v>0</v>
      </c>
    </row>
    <row r="20" spans="1:31" s="1" customFormat="1" ht="15" customHeight="1" x14ac:dyDescent="0.25">
      <c r="A20" s="7"/>
      <c r="B20" s="11" t="s">
        <v>63</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2"/>
    </row>
    <row r="21" spans="1:31" s="1" customFormat="1" ht="15" customHeight="1" x14ac:dyDescent="0.25">
      <c r="A21" s="7"/>
      <c r="B21" s="35" t="s">
        <v>111</v>
      </c>
      <c r="C21" s="38">
        <v>0</v>
      </c>
      <c r="D21" s="38">
        <v>0</v>
      </c>
      <c r="E21" s="38">
        <v>0</v>
      </c>
      <c r="F21" s="38">
        <v>0</v>
      </c>
      <c r="G21" s="38">
        <v>0</v>
      </c>
      <c r="H21" s="38">
        <v>0</v>
      </c>
      <c r="I21" s="38">
        <v>0</v>
      </c>
      <c r="J21" s="38">
        <v>0</v>
      </c>
      <c r="K21" s="38">
        <v>0</v>
      </c>
      <c r="L21" s="38">
        <v>0</v>
      </c>
      <c r="M21" s="38">
        <v>0</v>
      </c>
      <c r="N21" s="38">
        <v>0</v>
      </c>
      <c r="O21" s="38">
        <v>0</v>
      </c>
      <c r="P21" s="38">
        <v>0</v>
      </c>
      <c r="Q21" s="38">
        <v>0</v>
      </c>
      <c r="R21" s="38">
        <v>0</v>
      </c>
      <c r="S21" s="38">
        <v>0</v>
      </c>
      <c r="T21" s="38">
        <v>0</v>
      </c>
      <c r="U21" s="38">
        <v>0</v>
      </c>
      <c r="V21" s="38">
        <v>0</v>
      </c>
      <c r="W21" s="38">
        <v>0</v>
      </c>
      <c r="X21" s="38">
        <v>0</v>
      </c>
      <c r="Y21" s="38">
        <v>0</v>
      </c>
      <c r="Z21" s="38">
        <v>0</v>
      </c>
      <c r="AA21" s="38">
        <v>0</v>
      </c>
      <c r="AB21" s="38">
        <v>0</v>
      </c>
      <c r="AC21" s="38">
        <v>0</v>
      </c>
      <c r="AD21" s="38">
        <v>0</v>
      </c>
      <c r="AE21" s="39">
        <v>0</v>
      </c>
    </row>
    <row r="22" spans="1:31" ht="15" customHeight="1" x14ac:dyDescent="0.25">
      <c r="A22" s="7"/>
      <c r="B22" s="35" t="s">
        <v>112</v>
      </c>
      <c r="C22" s="38">
        <v>0</v>
      </c>
      <c r="D22" s="38">
        <v>33894.128880000004</v>
      </c>
      <c r="E22" s="38">
        <v>0</v>
      </c>
      <c r="F22" s="38">
        <v>0</v>
      </c>
      <c r="G22" s="38">
        <v>0</v>
      </c>
      <c r="H22" s="38">
        <v>0</v>
      </c>
      <c r="I22" s="38">
        <v>0</v>
      </c>
      <c r="J22" s="38">
        <v>0</v>
      </c>
      <c r="K22" s="38">
        <v>0</v>
      </c>
      <c r="L22" s="38">
        <v>0</v>
      </c>
      <c r="M22" s="38">
        <v>0</v>
      </c>
      <c r="N22" s="38">
        <v>16361.19983</v>
      </c>
      <c r="O22" s="38">
        <v>0</v>
      </c>
      <c r="P22" s="38">
        <v>0</v>
      </c>
      <c r="Q22" s="38">
        <v>0</v>
      </c>
      <c r="R22" s="38">
        <v>0</v>
      </c>
      <c r="S22" s="38">
        <v>0</v>
      </c>
      <c r="T22" s="38">
        <v>0</v>
      </c>
      <c r="U22" s="38">
        <v>0</v>
      </c>
      <c r="V22" s="38">
        <v>0</v>
      </c>
      <c r="W22" s="38">
        <v>0</v>
      </c>
      <c r="X22" s="38">
        <v>0</v>
      </c>
      <c r="Y22" s="38">
        <v>0</v>
      </c>
      <c r="Z22" s="38">
        <v>0</v>
      </c>
      <c r="AA22" s="38">
        <v>0</v>
      </c>
      <c r="AB22" s="38">
        <v>0</v>
      </c>
      <c r="AC22" s="38">
        <v>0</v>
      </c>
      <c r="AD22" s="38">
        <v>0</v>
      </c>
      <c r="AE22" s="39">
        <v>0</v>
      </c>
    </row>
    <row r="23" spans="1:31" ht="15" customHeight="1" x14ac:dyDescent="0.25">
      <c r="A23" s="7"/>
      <c r="B23" s="35" t="s">
        <v>113</v>
      </c>
      <c r="C23" s="38">
        <v>0</v>
      </c>
      <c r="D23" s="38">
        <v>0</v>
      </c>
      <c r="E23" s="38">
        <v>0</v>
      </c>
      <c r="F23" s="38">
        <v>0</v>
      </c>
      <c r="G23" s="38">
        <v>0</v>
      </c>
      <c r="H23" s="38">
        <v>0</v>
      </c>
      <c r="I23" s="38">
        <v>0</v>
      </c>
      <c r="J23" s="38">
        <v>0</v>
      </c>
      <c r="K23" s="38">
        <v>0</v>
      </c>
      <c r="L23" s="38">
        <v>0</v>
      </c>
      <c r="M23" s="38">
        <v>0</v>
      </c>
      <c r="N23" s="38">
        <v>0</v>
      </c>
      <c r="O23" s="38">
        <v>0</v>
      </c>
      <c r="P23" s="38">
        <v>0</v>
      </c>
      <c r="Q23" s="38">
        <v>0</v>
      </c>
      <c r="R23" s="38">
        <v>0</v>
      </c>
      <c r="S23" s="38">
        <v>0</v>
      </c>
      <c r="T23" s="38">
        <v>0</v>
      </c>
      <c r="U23" s="38">
        <v>0</v>
      </c>
      <c r="V23" s="38">
        <v>0</v>
      </c>
      <c r="W23" s="38">
        <v>0</v>
      </c>
      <c r="X23" s="38">
        <v>0</v>
      </c>
      <c r="Y23" s="38">
        <v>0</v>
      </c>
      <c r="Z23" s="38">
        <v>0</v>
      </c>
      <c r="AA23" s="38">
        <v>0</v>
      </c>
      <c r="AB23" s="38">
        <v>0</v>
      </c>
      <c r="AC23" s="38">
        <v>0</v>
      </c>
      <c r="AD23" s="38">
        <v>0</v>
      </c>
      <c r="AE23" s="39">
        <v>0</v>
      </c>
    </row>
    <row r="24" spans="1:31" s="1" customFormat="1" ht="15" customHeight="1" x14ac:dyDescent="0.25">
      <c r="A24" s="7" t="s">
        <v>13</v>
      </c>
      <c r="B24" s="10" t="s">
        <v>64</v>
      </c>
      <c r="C24" s="31">
        <v>618849</v>
      </c>
      <c r="D24" s="31">
        <v>5787522.4068799997</v>
      </c>
      <c r="E24" s="31">
        <v>183323.86007000002</v>
      </c>
      <c r="F24" s="31">
        <v>0</v>
      </c>
      <c r="G24" s="31">
        <v>1196819.48743</v>
      </c>
      <c r="H24" s="31">
        <v>586491.63169999991</v>
      </c>
      <c r="I24" s="31">
        <v>143171.63433999999</v>
      </c>
      <c r="J24" s="31">
        <v>38906.829890000001</v>
      </c>
      <c r="K24" s="31">
        <v>110727.07657999999</v>
      </c>
      <c r="L24" s="31">
        <v>82372.90634999999</v>
      </c>
      <c r="M24" s="31">
        <v>39678.16747</v>
      </c>
      <c r="N24" s="31">
        <v>64367.412759999999</v>
      </c>
      <c r="O24" s="31">
        <v>1210.7</v>
      </c>
      <c r="P24" s="31">
        <v>304474.28870999999</v>
      </c>
      <c r="Q24" s="31">
        <v>0</v>
      </c>
      <c r="R24" s="31">
        <v>6110407.4879999999</v>
      </c>
      <c r="S24" s="31">
        <v>287039.46129999997</v>
      </c>
      <c r="T24" s="31">
        <v>3074809.7029999997</v>
      </c>
      <c r="U24" s="31">
        <v>32992.368000000002</v>
      </c>
      <c r="V24" s="31">
        <v>38127.748</v>
      </c>
      <c r="W24" s="31">
        <v>1379800.98288</v>
      </c>
      <c r="X24" s="31">
        <v>0.75</v>
      </c>
      <c r="Y24" s="31">
        <v>3838285.7410000004</v>
      </c>
      <c r="Z24" s="31">
        <v>299463.64512</v>
      </c>
      <c r="AA24" s="31">
        <v>1514</v>
      </c>
      <c r="AB24" s="31">
        <v>18158.803339999999</v>
      </c>
      <c r="AC24" s="31">
        <v>0</v>
      </c>
      <c r="AD24" s="31">
        <v>0</v>
      </c>
      <c r="AE24" s="32">
        <v>478.60091</v>
      </c>
    </row>
    <row r="25" spans="1:31" s="1" customFormat="1" ht="15" customHeight="1" x14ac:dyDescent="0.25">
      <c r="A25" s="7"/>
      <c r="B25" s="11" t="s">
        <v>114</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2"/>
    </row>
    <row r="26" spans="1:31" s="1" customFormat="1" ht="15" customHeight="1" x14ac:dyDescent="0.25">
      <c r="A26" s="37"/>
      <c r="B26" s="35" t="s">
        <v>111</v>
      </c>
      <c r="C26" s="38">
        <v>2389.4670099999998</v>
      </c>
      <c r="D26" s="38">
        <v>35183.674740000002</v>
      </c>
      <c r="E26" s="38">
        <v>3108.1809600000001</v>
      </c>
      <c r="F26" s="38">
        <v>0</v>
      </c>
      <c r="G26" s="38">
        <v>1645.078</v>
      </c>
      <c r="H26" s="38">
        <v>0</v>
      </c>
      <c r="I26" s="38">
        <v>0</v>
      </c>
      <c r="J26" s="38">
        <v>461.46199999999999</v>
      </c>
      <c r="K26" s="38">
        <v>0</v>
      </c>
      <c r="L26" s="38">
        <v>0</v>
      </c>
      <c r="M26" s="38">
        <v>998.98</v>
      </c>
      <c r="N26" s="38">
        <v>0</v>
      </c>
      <c r="O26" s="38">
        <v>1210.7</v>
      </c>
      <c r="P26" s="38">
        <v>25948.497100000001</v>
      </c>
      <c r="Q26" s="38">
        <v>0</v>
      </c>
      <c r="R26" s="38">
        <v>78133.933999999994</v>
      </c>
      <c r="S26" s="38">
        <v>32.159999999999997</v>
      </c>
      <c r="T26" s="38">
        <v>87579.781000000003</v>
      </c>
      <c r="U26" s="38">
        <v>2545.701</v>
      </c>
      <c r="V26" s="38">
        <v>9365.5779999999995</v>
      </c>
      <c r="W26" s="38">
        <v>439244.36300999997</v>
      </c>
      <c r="X26" s="38">
        <v>0.75</v>
      </c>
      <c r="Y26" s="38">
        <v>174336.421</v>
      </c>
      <c r="Z26" s="38">
        <v>0</v>
      </c>
      <c r="AA26" s="38">
        <v>0</v>
      </c>
      <c r="AB26" s="38">
        <v>18158.803339999999</v>
      </c>
      <c r="AC26" s="38">
        <v>0</v>
      </c>
      <c r="AD26" s="38">
        <v>0</v>
      </c>
      <c r="AE26" s="39">
        <v>478.60091</v>
      </c>
    </row>
    <row r="27" spans="1:31" s="1" customFormat="1" ht="15" customHeight="1" x14ac:dyDescent="0.25">
      <c r="A27" s="37"/>
      <c r="B27" s="35" t="s">
        <v>112</v>
      </c>
      <c r="C27" s="38">
        <v>616460.14971999999</v>
      </c>
      <c r="D27" s="38">
        <v>5752338.73214</v>
      </c>
      <c r="E27" s="38">
        <v>180215.67911000003</v>
      </c>
      <c r="F27" s="38">
        <v>0</v>
      </c>
      <c r="G27" s="38">
        <v>1195174.40943</v>
      </c>
      <c r="H27" s="38">
        <v>561974.35812999995</v>
      </c>
      <c r="I27" s="38">
        <v>143171.63433999999</v>
      </c>
      <c r="J27" s="38">
        <v>38445.367890000001</v>
      </c>
      <c r="K27" s="38">
        <v>110727.07657999999</v>
      </c>
      <c r="L27" s="38">
        <v>82372.90634999999</v>
      </c>
      <c r="M27" s="38">
        <v>38679.187469999997</v>
      </c>
      <c r="N27" s="38">
        <v>64367.412759999999</v>
      </c>
      <c r="O27" s="38">
        <v>0</v>
      </c>
      <c r="P27" s="38">
        <v>278525.79161000001</v>
      </c>
      <c r="Q27" s="38">
        <v>0</v>
      </c>
      <c r="R27" s="38">
        <v>6032273.5539999995</v>
      </c>
      <c r="S27" s="38">
        <v>287007.30129999999</v>
      </c>
      <c r="T27" s="38">
        <v>2987229.9219999998</v>
      </c>
      <c r="U27" s="38">
        <v>30446.667000000001</v>
      </c>
      <c r="V27" s="38">
        <v>28762.17</v>
      </c>
      <c r="W27" s="38">
        <v>940556.61987000005</v>
      </c>
      <c r="X27" s="38">
        <v>0</v>
      </c>
      <c r="Y27" s="38">
        <v>1240222.9040000001</v>
      </c>
      <c r="Z27" s="38">
        <v>299463.64512</v>
      </c>
      <c r="AA27" s="38">
        <v>1514</v>
      </c>
      <c r="AB27" s="38">
        <v>0</v>
      </c>
      <c r="AC27" s="38">
        <v>0</v>
      </c>
      <c r="AD27" s="38">
        <v>0</v>
      </c>
      <c r="AE27" s="39">
        <v>0</v>
      </c>
    </row>
    <row r="28" spans="1:31" s="1" customFormat="1" ht="15" customHeight="1" x14ac:dyDescent="0.25">
      <c r="A28" s="37"/>
      <c r="B28" s="35" t="s">
        <v>113</v>
      </c>
      <c r="C28" s="38">
        <v>0</v>
      </c>
      <c r="D28" s="38">
        <v>0</v>
      </c>
      <c r="E28" s="38">
        <v>0</v>
      </c>
      <c r="F28" s="38">
        <v>0</v>
      </c>
      <c r="G28" s="38">
        <v>0</v>
      </c>
      <c r="H28" s="38">
        <v>24517.273570000001</v>
      </c>
      <c r="I28" s="38">
        <v>0</v>
      </c>
      <c r="J28" s="38">
        <v>0</v>
      </c>
      <c r="K28" s="38">
        <v>0</v>
      </c>
      <c r="L28" s="38">
        <v>0</v>
      </c>
      <c r="M28" s="38">
        <v>0</v>
      </c>
      <c r="N28" s="38">
        <v>0</v>
      </c>
      <c r="O28" s="38">
        <v>0</v>
      </c>
      <c r="P28" s="38">
        <v>0</v>
      </c>
      <c r="Q28" s="38">
        <v>0</v>
      </c>
      <c r="R28" s="38">
        <v>0</v>
      </c>
      <c r="S28" s="38">
        <v>0</v>
      </c>
      <c r="T28" s="38">
        <v>0</v>
      </c>
      <c r="U28" s="38">
        <v>0</v>
      </c>
      <c r="V28" s="38">
        <v>0</v>
      </c>
      <c r="W28" s="38">
        <v>0</v>
      </c>
      <c r="X28" s="38">
        <v>0</v>
      </c>
      <c r="Y28" s="38">
        <v>2423726.4160000002</v>
      </c>
      <c r="Z28" s="38">
        <v>0</v>
      </c>
      <c r="AA28" s="38">
        <v>0</v>
      </c>
      <c r="AB28" s="38">
        <v>0</v>
      </c>
      <c r="AC28" s="38">
        <v>0</v>
      </c>
      <c r="AD28" s="38">
        <v>0</v>
      </c>
      <c r="AE28" s="39">
        <v>0</v>
      </c>
    </row>
    <row r="29" spans="1:31" s="1" customFormat="1" ht="15" customHeight="1" x14ac:dyDescent="0.25">
      <c r="A29" s="7" t="s">
        <v>14</v>
      </c>
      <c r="B29" s="10" t="s">
        <v>65</v>
      </c>
      <c r="C29" s="31">
        <v>6085166.00954</v>
      </c>
      <c r="D29" s="31">
        <v>49615690.19382</v>
      </c>
      <c r="E29" s="31">
        <v>1669826.4471</v>
      </c>
      <c r="F29" s="31">
        <v>3575244.0483299997</v>
      </c>
      <c r="G29" s="31">
        <v>1045880.4371499999</v>
      </c>
      <c r="H29" s="31">
        <v>643575.41495000001</v>
      </c>
      <c r="I29" s="31">
        <v>613389.94253999996</v>
      </c>
      <c r="J29" s="31">
        <v>207439.81190000003</v>
      </c>
      <c r="K29" s="31">
        <v>12081.300200000001</v>
      </c>
      <c r="L29" s="31">
        <v>11677676.166580001</v>
      </c>
      <c r="M29" s="31">
        <v>442096.00297000003</v>
      </c>
      <c r="N29" s="31">
        <v>105800.75886000002</v>
      </c>
      <c r="O29" s="31">
        <v>360063.35493999999</v>
      </c>
      <c r="P29" s="31">
        <v>15392669.656169999</v>
      </c>
      <c r="Q29" s="31">
        <v>0</v>
      </c>
      <c r="R29" s="31">
        <v>64736081.608999997</v>
      </c>
      <c r="S29" s="31">
        <v>764.25711000000001</v>
      </c>
      <c r="T29" s="31">
        <v>32591564.164999999</v>
      </c>
      <c r="U29" s="31">
        <v>756467.32232000004</v>
      </c>
      <c r="V29" s="31">
        <v>599717</v>
      </c>
      <c r="W29" s="31">
        <v>35345835.743420005</v>
      </c>
      <c r="X29" s="31">
        <v>4556738.3716900004</v>
      </c>
      <c r="Y29" s="31">
        <v>47587671.520999998</v>
      </c>
      <c r="Z29" s="31">
        <v>1242938.6685299999</v>
      </c>
      <c r="AA29" s="31">
        <v>3281566</v>
      </c>
      <c r="AB29" s="31">
        <v>2965375.5294200005</v>
      </c>
      <c r="AC29" s="31">
        <v>10909593.157169998</v>
      </c>
      <c r="AD29" s="31">
        <v>147888.87220999994</v>
      </c>
      <c r="AE29" s="32">
        <v>1260855.97875</v>
      </c>
    </row>
    <row r="30" spans="1:31" s="1" customFormat="1" ht="15" customHeight="1" x14ac:dyDescent="0.25">
      <c r="A30" s="7"/>
      <c r="B30" s="11" t="s">
        <v>66</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2"/>
    </row>
    <row r="31" spans="1:31" s="1" customFormat="1" ht="15" customHeight="1" x14ac:dyDescent="0.25">
      <c r="A31" s="37"/>
      <c r="B31" s="35" t="s">
        <v>112</v>
      </c>
      <c r="C31" s="38">
        <v>1136790.1720399999</v>
      </c>
      <c r="D31" s="38">
        <v>14039029.12624</v>
      </c>
      <c r="E31" s="38">
        <v>1104503.9376099999</v>
      </c>
      <c r="F31" s="38">
        <v>2554555.0701899999</v>
      </c>
      <c r="G31" s="38">
        <v>962165.67062999995</v>
      </c>
      <c r="H31" s="38">
        <v>281796.10404000001</v>
      </c>
      <c r="I31" s="38">
        <v>449993.21844000003</v>
      </c>
      <c r="J31" s="38">
        <v>153625.56494000001</v>
      </c>
      <c r="K31" s="38">
        <v>12001.194670000001</v>
      </c>
      <c r="L31" s="38">
        <v>9562541.4945200011</v>
      </c>
      <c r="M31" s="38">
        <v>207876.27775000001</v>
      </c>
      <c r="N31" s="38">
        <v>97.294070000000005</v>
      </c>
      <c r="O31" s="38">
        <v>108653.72468000001</v>
      </c>
      <c r="P31" s="38">
        <v>4091452.0274200002</v>
      </c>
      <c r="Q31" s="38">
        <v>0</v>
      </c>
      <c r="R31" s="38">
        <v>19828116.452</v>
      </c>
      <c r="S31" s="38">
        <v>0</v>
      </c>
      <c r="T31" s="38">
        <v>8639160.7300000004</v>
      </c>
      <c r="U31" s="38">
        <v>29853.576000000001</v>
      </c>
      <c r="V31" s="38">
        <v>6061.2079999999996</v>
      </c>
      <c r="W31" s="38">
        <v>8070353.7651400007</v>
      </c>
      <c r="X31" s="38">
        <v>576083.72947000002</v>
      </c>
      <c r="Y31" s="38">
        <v>11825540.75</v>
      </c>
      <c r="Z31" s="38">
        <v>481469.62291999999</v>
      </c>
      <c r="AA31" s="38">
        <v>58722</v>
      </c>
      <c r="AB31" s="38">
        <v>1024271.7378499999</v>
      </c>
      <c r="AC31" s="38">
        <v>808344.35834000004</v>
      </c>
      <c r="AD31" s="38">
        <v>24855.861989999998</v>
      </c>
      <c r="AE31" s="39">
        <v>0</v>
      </c>
    </row>
    <row r="32" spans="1:31" s="1" customFormat="1" ht="15" customHeight="1" x14ac:dyDescent="0.25">
      <c r="A32" s="37"/>
      <c r="B32" s="35" t="s">
        <v>113</v>
      </c>
      <c r="C32" s="38">
        <v>4948375.8375000004</v>
      </c>
      <c r="D32" s="38">
        <v>35576661.06758</v>
      </c>
      <c r="E32" s="38">
        <v>565322.50948999997</v>
      </c>
      <c r="F32" s="38">
        <v>1020688.97814</v>
      </c>
      <c r="G32" s="38">
        <v>83714.76651999999</v>
      </c>
      <c r="H32" s="38">
        <v>361779.31091</v>
      </c>
      <c r="I32" s="38">
        <v>163396.72409999999</v>
      </c>
      <c r="J32" s="38">
        <v>53814.246960000004</v>
      </c>
      <c r="K32" s="38">
        <v>80.105530000000002</v>
      </c>
      <c r="L32" s="38">
        <v>2115134.6720599998</v>
      </c>
      <c r="M32" s="38">
        <v>234219.72521999999</v>
      </c>
      <c r="N32" s="38">
        <v>105703.46479000001</v>
      </c>
      <c r="O32" s="38">
        <v>251409.63025999998</v>
      </c>
      <c r="P32" s="38">
        <v>11301217.62875</v>
      </c>
      <c r="Q32" s="38">
        <v>0</v>
      </c>
      <c r="R32" s="38">
        <v>44907965.156999998</v>
      </c>
      <c r="S32" s="38">
        <v>764.25711000000001</v>
      </c>
      <c r="T32" s="38">
        <v>23952403.434999999</v>
      </c>
      <c r="U32" s="38">
        <v>726613.74632000003</v>
      </c>
      <c r="V32" s="38">
        <v>593656</v>
      </c>
      <c r="W32" s="38">
        <v>27275481.97828</v>
      </c>
      <c r="X32" s="38">
        <v>3980654.6422200003</v>
      </c>
      <c r="Y32" s="38">
        <v>35762130.770999998</v>
      </c>
      <c r="Z32" s="38">
        <v>761469.04561000003</v>
      </c>
      <c r="AA32" s="38">
        <v>3222844</v>
      </c>
      <c r="AB32" s="38">
        <v>1941103.7915700004</v>
      </c>
      <c r="AC32" s="38">
        <v>10101248.798829997</v>
      </c>
      <c r="AD32" s="38">
        <v>123033.01021999995</v>
      </c>
      <c r="AE32" s="39">
        <v>1260855.97875</v>
      </c>
    </row>
    <row r="33" spans="1:31" s="1" customFormat="1" ht="15" customHeight="1" x14ac:dyDescent="0.25">
      <c r="A33" s="7" t="s">
        <v>15</v>
      </c>
      <c r="B33" s="10" t="s">
        <v>67</v>
      </c>
      <c r="C33" s="31">
        <v>827.98291000000006</v>
      </c>
      <c r="D33" s="31">
        <v>38619.327239999999</v>
      </c>
      <c r="E33" s="31">
        <v>9254.0897199999999</v>
      </c>
      <c r="F33" s="31">
        <v>5.9124799999999995</v>
      </c>
      <c r="G33" s="31">
        <v>9152.4696300000014</v>
      </c>
      <c r="H33" s="31">
        <v>34938.211900000002</v>
      </c>
      <c r="I33" s="31">
        <v>0</v>
      </c>
      <c r="J33" s="31">
        <v>0</v>
      </c>
      <c r="K33" s="31">
        <v>0</v>
      </c>
      <c r="L33" s="31">
        <v>579009.22947999998</v>
      </c>
      <c r="M33" s="31">
        <v>0</v>
      </c>
      <c r="N33" s="31">
        <v>0</v>
      </c>
      <c r="O33" s="31">
        <v>0</v>
      </c>
      <c r="P33" s="31">
        <v>30257.127210000002</v>
      </c>
      <c r="Q33" s="31">
        <v>0</v>
      </c>
      <c r="R33" s="31">
        <v>176422.2</v>
      </c>
      <c r="S33" s="31">
        <v>0</v>
      </c>
      <c r="T33" s="31">
        <v>682487.29200000002</v>
      </c>
      <c r="U33" s="31">
        <v>0</v>
      </c>
      <c r="V33" s="31">
        <v>301.19299999999998</v>
      </c>
      <c r="W33" s="31">
        <v>1305.44901</v>
      </c>
      <c r="X33" s="31">
        <v>0</v>
      </c>
      <c r="Y33" s="31">
        <v>144672.70800000001</v>
      </c>
      <c r="Z33" s="31">
        <v>0</v>
      </c>
      <c r="AA33" s="31">
        <v>0</v>
      </c>
      <c r="AB33" s="31">
        <v>0</v>
      </c>
      <c r="AC33" s="31">
        <v>19042.869619999998</v>
      </c>
      <c r="AD33" s="31">
        <v>0</v>
      </c>
      <c r="AE33" s="32">
        <v>0</v>
      </c>
    </row>
    <row r="34" spans="1:31" ht="15" customHeight="1" x14ac:dyDescent="0.25">
      <c r="A34" s="7"/>
      <c r="B34" s="11" t="s">
        <v>115</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2"/>
    </row>
    <row r="35" spans="1:31" ht="15" customHeight="1" x14ac:dyDescent="0.25">
      <c r="A35" s="7" t="s">
        <v>16</v>
      </c>
      <c r="B35" s="10" t="s">
        <v>116</v>
      </c>
      <c r="C35" s="31">
        <v>0</v>
      </c>
      <c r="D35" s="31">
        <v>0</v>
      </c>
      <c r="E35" s="31">
        <v>0</v>
      </c>
      <c r="F35" s="31">
        <v>0</v>
      </c>
      <c r="G35" s="31">
        <v>0</v>
      </c>
      <c r="H35" s="31">
        <v>0</v>
      </c>
      <c r="I35" s="31">
        <v>0</v>
      </c>
      <c r="J35" s="31">
        <v>0</v>
      </c>
      <c r="K35" s="31">
        <v>0</v>
      </c>
      <c r="L35" s="31">
        <v>0</v>
      </c>
      <c r="M35" s="31">
        <v>0</v>
      </c>
      <c r="N35" s="31">
        <v>0</v>
      </c>
      <c r="O35" s="31">
        <v>0</v>
      </c>
      <c r="P35" s="31">
        <v>0</v>
      </c>
      <c r="Q35" s="31">
        <v>0</v>
      </c>
      <c r="R35" s="31">
        <v>20144.341</v>
      </c>
      <c r="S35" s="31">
        <v>0</v>
      </c>
      <c r="T35" s="31">
        <v>-53562</v>
      </c>
      <c r="U35" s="31">
        <v>0</v>
      </c>
      <c r="V35" s="31">
        <v>41</v>
      </c>
      <c r="W35" s="31">
        <v>-47036.386500000001</v>
      </c>
      <c r="X35" s="31">
        <v>0</v>
      </c>
      <c r="Y35" s="31">
        <v>0</v>
      </c>
      <c r="Z35" s="31">
        <v>0</v>
      </c>
      <c r="AA35" s="31">
        <v>0</v>
      </c>
      <c r="AB35" s="31">
        <v>0</v>
      </c>
      <c r="AC35" s="31">
        <v>-2473.1266499999997</v>
      </c>
      <c r="AD35" s="31">
        <v>0</v>
      </c>
      <c r="AE35" s="32">
        <v>0</v>
      </c>
    </row>
    <row r="36" spans="1:31" s="1" customFormat="1" ht="15" customHeight="1" x14ac:dyDescent="0.25">
      <c r="A36" s="7"/>
      <c r="B36" s="11" t="s">
        <v>68</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2"/>
    </row>
    <row r="37" spans="1:31" s="1" customFormat="1" ht="15" customHeight="1" x14ac:dyDescent="0.25">
      <c r="A37" s="7" t="s">
        <v>17</v>
      </c>
      <c r="B37" s="10" t="s">
        <v>69</v>
      </c>
      <c r="C37" s="31">
        <v>0</v>
      </c>
      <c r="D37" s="31">
        <v>1700408.70352</v>
      </c>
      <c r="E37" s="31">
        <v>0</v>
      </c>
      <c r="F37" s="31">
        <v>142557.97454</v>
      </c>
      <c r="G37" s="31">
        <v>34838.624600000003</v>
      </c>
      <c r="H37" s="31">
        <v>211238.06183000002</v>
      </c>
      <c r="I37" s="31">
        <v>51693.373789999998</v>
      </c>
      <c r="J37" s="31">
        <v>591.10468999999989</v>
      </c>
      <c r="K37" s="31">
        <v>50</v>
      </c>
      <c r="L37" s="31">
        <v>62500</v>
      </c>
      <c r="M37" s="31">
        <v>31.25</v>
      </c>
      <c r="N37" s="31">
        <v>4103.3999999999996</v>
      </c>
      <c r="O37" s="31">
        <v>0</v>
      </c>
      <c r="P37" s="31">
        <v>277587.21100999997</v>
      </c>
      <c r="Q37" s="31">
        <v>0</v>
      </c>
      <c r="R37" s="31">
        <v>1255895.848</v>
      </c>
      <c r="S37" s="31">
        <v>3975.19749</v>
      </c>
      <c r="T37" s="31">
        <v>241263</v>
      </c>
      <c r="U37" s="31">
        <v>0</v>
      </c>
      <c r="V37" s="31">
        <v>0</v>
      </c>
      <c r="W37" s="31">
        <v>247226.97168000002</v>
      </c>
      <c r="X37" s="31">
        <v>0</v>
      </c>
      <c r="Y37" s="31">
        <v>547607.576</v>
      </c>
      <c r="Z37" s="31">
        <v>123075.21498999999</v>
      </c>
      <c r="AA37" s="31">
        <v>117249</v>
      </c>
      <c r="AB37" s="31">
        <v>11346.869339999999</v>
      </c>
      <c r="AC37" s="31">
        <v>0</v>
      </c>
      <c r="AD37" s="31">
        <v>52705.02</v>
      </c>
      <c r="AE37" s="32">
        <v>0</v>
      </c>
    </row>
    <row r="38" spans="1:31" s="1" customFormat="1" ht="15" customHeight="1" x14ac:dyDescent="0.25">
      <c r="A38" s="7"/>
      <c r="B38" s="11" t="s">
        <v>109</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2"/>
    </row>
    <row r="39" spans="1:31" s="1" customFormat="1" ht="15" customHeight="1" x14ac:dyDescent="0.25">
      <c r="A39" s="7" t="s">
        <v>18</v>
      </c>
      <c r="B39" s="10" t="s">
        <v>70</v>
      </c>
      <c r="C39" s="31">
        <v>54701.797709999999</v>
      </c>
      <c r="D39" s="31">
        <v>320114.58110000001</v>
      </c>
      <c r="E39" s="31">
        <v>7726.3747199999998</v>
      </c>
      <c r="F39" s="31">
        <v>6576.4972300000009</v>
      </c>
      <c r="G39" s="31">
        <v>17439.462199999998</v>
      </c>
      <c r="H39" s="31">
        <v>10580.101919999999</v>
      </c>
      <c r="I39" s="31">
        <v>5212.1936900000001</v>
      </c>
      <c r="J39" s="31">
        <v>11810.579220000001</v>
      </c>
      <c r="K39" s="31">
        <v>1688.59899</v>
      </c>
      <c r="L39" s="31">
        <v>14056.795480000001</v>
      </c>
      <c r="M39" s="31">
        <v>8461.3466599999992</v>
      </c>
      <c r="N39" s="31">
        <v>4631.7531300000001</v>
      </c>
      <c r="O39" s="31">
        <v>5806.0294199999998</v>
      </c>
      <c r="P39" s="31">
        <v>184214.13775999998</v>
      </c>
      <c r="Q39" s="31">
        <v>0</v>
      </c>
      <c r="R39" s="31">
        <v>533989.31999999995</v>
      </c>
      <c r="S39" s="31">
        <v>1054.8232600000001</v>
      </c>
      <c r="T39" s="31">
        <v>336422</v>
      </c>
      <c r="U39" s="31">
        <v>2501</v>
      </c>
      <c r="V39" s="31">
        <v>11022</v>
      </c>
      <c r="W39" s="31">
        <v>191994.87408000001</v>
      </c>
      <c r="X39" s="31">
        <v>10064.011169999998</v>
      </c>
      <c r="Y39" s="31">
        <v>254639.35399999999</v>
      </c>
      <c r="Z39" s="31">
        <v>10062.42131</v>
      </c>
      <c r="AA39" s="31">
        <v>21143</v>
      </c>
      <c r="AB39" s="31">
        <v>28213.71706000001</v>
      </c>
      <c r="AC39" s="31">
        <v>34045.194789999994</v>
      </c>
      <c r="AD39" s="31">
        <v>31260.588270000062</v>
      </c>
      <c r="AE39" s="32">
        <v>494.75519000000003</v>
      </c>
    </row>
    <row r="40" spans="1:31" s="1" customFormat="1" ht="15" customHeight="1" x14ac:dyDescent="0.25">
      <c r="A40" s="7"/>
      <c r="B40" s="11" t="s">
        <v>71</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2"/>
    </row>
    <row r="41" spans="1:31" s="1" customFormat="1" ht="15" customHeight="1" x14ac:dyDescent="0.25">
      <c r="A41" s="37"/>
      <c r="B41" s="35" t="s">
        <v>117</v>
      </c>
      <c r="C41" s="38">
        <v>54701.797709999999</v>
      </c>
      <c r="D41" s="38">
        <v>320114.58110000001</v>
      </c>
      <c r="E41" s="38">
        <v>7726.3747199999998</v>
      </c>
      <c r="F41" s="38">
        <v>6576.4972300000009</v>
      </c>
      <c r="G41" s="38">
        <v>17439.462199999998</v>
      </c>
      <c r="H41" s="38">
        <v>10522.424359999999</v>
      </c>
      <c r="I41" s="38">
        <v>5212.1936900000001</v>
      </c>
      <c r="J41" s="38">
        <v>11810.579220000001</v>
      </c>
      <c r="K41" s="38">
        <v>1688.59899</v>
      </c>
      <c r="L41" s="38">
        <v>14056.795480000001</v>
      </c>
      <c r="M41" s="38">
        <v>8461.3466599999992</v>
      </c>
      <c r="N41" s="38">
        <v>4631.7531300000001</v>
      </c>
      <c r="O41" s="38">
        <v>5806.0294199999998</v>
      </c>
      <c r="P41" s="38">
        <v>184214.13775999998</v>
      </c>
      <c r="Q41" s="38">
        <v>0</v>
      </c>
      <c r="R41" s="38">
        <v>528744.31999999995</v>
      </c>
      <c r="S41" s="38">
        <v>1054.8232600000001</v>
      </c>
      <c r="T41" s="38">
        <v>336422</v>
      </c>
      <c r="U41" s="38">
        <v>2501</v>
      </c>
      <c r="V41" s="38">
        <v>11022</v>
      </c>
      <c r="W41" s="38">
        <v>191994.87408000001</v>
      </c>
      <c r="X41" s="38">
        <v>10064.011169999998</v>
      </c>
      <c r="Y41" s="38">
        <v>254639.35399999999</v>
      </c>
      <c r="Z41" s="38">
        <v>10062.42131</v>
      </c>
      <c r="AA41" s="38">
        <v>21143</v>
      </c>
      <c r="AB41" s="38">
        <v>28213.71706000001</v>
      </c>
      <c r="AC41" s="38">
        <v>34045.194789999994</v>
      </c>
      <c r="AD41" s="38">
        <v>31260.588270000062</v>
      </c>
      <c r="AE41" s="39">
        <v>494.75519000000003</v>
      </c>
    </row>
    <row r="42" spans="1:31" s="1" customFormat="1" ht="15" customHeight="1" x14ac:dyDescent="0.25">
      <c r="A42" s="37"/>
      <c r="B42" s="35" t="s">
        <v>118</v>
      </c>
      <c r="C42" s="38">
        <v>0</v>
      </c>
      <c r="D42" s="38">
        <v>0</v>
      </c>
      <c r="E42" s="38">
        <v>0</v>
      </c>
      <c r="F42" s="38">
        <v>0</v>
      </c>
      <c r="G42" s="38">
        <v>0</v>
      </c>
      <c r="H42" s="38">
        <v>57.67756</v>
      </c>
      <c r="I42" s="38">
        <v>0</v>
      </c>
      <c r="J42" s="38">
        <v>0</v>
      </c>
      <c r="K42" s="38">
        <v>0</v>
      </c>
      <c r="L42" s="38">
        <v>0</v>
      </c>
      <c r="M42" s="38">
        <v>0</v>
      </c>
      <c r="N42" s="38">
        <v>0</v>
      </c>
      <c r="O42" s="38">
        <v>0</v>
      </c>
      <c r="P42" s="38">
        <v>0</v>
      </c>
      <c r="Q42" s="38">
        <v>0</v>
      </c>
      <c r="R42" s="38">
        <v>5245</v>
      </c>
      <c r="S42" s="38">
        <v>0</v>
      </c>
      <c r="T42" s="38">
        <v>0</v>
      </c>
      <c r="U42" s="38">
        <v>0</v>
      </c>
      <c r="V42" s="38">
        <v>0</v>
      </c>
      <c r="W42" s="38">
        <v>0</v>
      </c>
      <c r="X42" s="38">
        <v>0</v>
      </c>
      <c r="Y42" s="38">
        <v>0</v>
      </c>
      <c r="Z42" s="38">
        <v>0</v>
      </c>
      <c r="AA42" s="38">
        <v>0</v>
      </c>
      <c r="AB42" s="38">
        <v>0</v>
      </c>
      <c r="AC42" s="38">
        <v>0</v>
      </c>
      <c r="AD42" s="38">
        <v>0</v>
      </c>
      <c r="AE42" s="39">
        <v>0</v>
      </c>
    </row>
    <row r="43" spans="1:31" s="1" customFormat="1" ht="15" customHeight="1" x14ac:dyDescent="0.25">
      <c r="A43" s="7" t="s">
        <v>19</v>
      </c>
      <c r="B43" s="10" t="s">
        <v>72</v>
      </c>
      <c r="C43" s="31">
        <v>4146.2263499999999</v>
      </c>
      <c r="D43" s="31">
        <v>128526.04459999999</v>
      </c>
      <c r="E43" s="31">
        <v>143.17301999999998</v>
      </c>
      <c r="F43" s="31">
        <v>23150.446840000001</v>
      </c>
      <c r="G43" s="31">
        <v>3164.8293799999997</v>
      </c>
      <c r="H43" s="31">
        <v>652.72253000000001</v>
      </c>
      <c r="I43" s="31">
        <v>798.47126000000003</v>
      </c>
      <c r="J43" s="31">
        <v>1212.7517800000001</v>
      </c>
      <c r="K43" s="31">
        <v>653.11102000000005</v>
      </c>
      <c r="L43" s="31">
        <v>0</v>
      </c>
      <c r="M43" s="31">
        <v>368.06116000000014</v>
      </c>
      <c r="N43" s="31">
        <v>4.1005200000000004</v>
      </c>
      <c r="O43" s="31">
        <v>1908.32141</v>
      </c>
      <c r="P43" s="31">
        <v>64463.409759999995</v>
      </c>
      <c r="Q43" s="31">
        <v>0</v>
      </c>
      <c r="R43" s="31">
        <v>165730.24600000001</v>
      </c>
      <c r="S43" s="31">
        <v>3873.2579700000001</v>
      </c>
      <c r="T43" s="31">
        <v>112631</v>
      </c>
      <c r="U43" s="31">
        <v>245</v>
      </c>
      <c r="V43" s="31">
        <v>93</v>
      </c>
      <c r="W43" s="31">
        <v>112389.81540000001</v>
      </c>
      <c r="X43" s="31">
        <v>14530.191809999998</v>
      </c>
      <c r="Y43" s="31">
        <v>34900.533000000003</v>
      </c>
      <c r="Z43" s="31">
        <v>689.36268000000007</v>
      </c>
      <c r="AA43" s="31">
        <v>654</v>
      </c>
      <c r="AB43" s="31">
        <v>496.41310999999939</v>
      </c>
      <c r="AC43" s="31">
        <v>46906.891149999996</v>
      </c>
      <c r="AD43" s="31">
        <v>58.134270000000242</v>
      </c>
      <c r="AE43" s="32">
        <v>12567.64855</v>
      </c>
    </row>
    <row r="44" spans="1:31" s="1" customFormat="1" ht="15" customHeight="1" x14ac:dyDescent="0.25">
      <c r="A44" s="7"/>
      <c r="B44" s="11" t="s">
        <v>43</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2"/>
    </row>
    <row r="45" spans="1:31" s="1" customFormat="1" ht="15" customHeight="1" x14ac:dyDescent="0.25">
      <c r="A45" s="37"/>
      <c r="B45" s="35" t="s">
        <v>119</v>
      </c>
      <c r="C45" s="38">
        <v>0</v>
      </c>
      <c r="D45" s="38">
        <v>0</v>
      </c>
      <c r="E45" s="38">
        <v>0</v>
      </c>
      <c r="F45" s="38">
        <v>0</v>
      </c>
      <c r="G45" s="38">
        <v>0</v>
      </c>
      <c r="H45" s="38">
        <v>0</v>
      </c>
      <c r="I45" s="38">
        <v>0</v>
      </c>
      <c r="J45" s="38">
        <v>0</v>
      </c>
      <c r="K45" s="38">
        <v>0</v>
      </c>
      <c r="L45" s="38">
        <v>0</v>
      </c>
      <c r="M45" s="38">
        <v>0</v>
      </c>
      <c r="N45" s="38">
        <v>0</v>
      </c>
      <c r="O45" s="38">
        <v>0</v>
      </c>
      <c r="P45" s="38">
        <v>0</v>
      </c>
      <c r="Q45" s="38">
        <v>0</v>
      </c>
      <c r="R45" s="38">
        <v>0</v>
      </c>
      <c r="S45" s="38">
        <v>0</v>
      </c>
      <c r="T45" s="38">
        <v>0</v>
      </c>
      <c r="U45" s="38">
        <v>0</v>
      </c>
      <c r="V45" s="38">
        <v>0</v>
      </c>
      <c r="W45" s="38">
        <v>0</v>
      </c>
      <c r="X45" s="38">
        <v>0</v>
      </c>
      <c r="Y45" s="38">
        <v>0</v>
      </c>
      <c r="Z45" s="38">
        <v>0</v>
      </c>
      <c r="AA45" s="38">
        <v>0</v>
      </c>
      <c r="AB45" s="38">
        <v>0</v>
      </c>
      <c r="AC45" s="38">
        <v>0</v>
      </c>
      <c r="AD45" s="38">
        <v>0</v>
      </c>
      <c r="AE45" s="39">
        <v>11957.50965</v>
      </c>
    </row>
    <row r="46" spans="1:31" s="1" customFormat="1" ht="15" customHeight="1" x14ac:dyDescent="0.25">
      <c r="A46" s="37"/>
      <c r="B46" s="35" t="s">
        <v>120</v>
      </c>
      <c r="C46" s="38">
        <v>4146.2263499999999</v>
      </c>
      <c r="D46" s="38">
        <v>128526.04459999999</v>
      </c>
      <c r="E46" s="38">
        <v>143.17301999999998</v>
      </c>
      <c r="F46" s="38">
        <v>23150.446840000001</v>
      </c>
      <c r="G46" s="38">
        <v>3164.8293799999997</v>
      </c>
      <c r="H46" s="38">
        <v>652.72253000000001</v>
      </c>
      <c r="I46" s="38">
        <v>798.47126000000003</v>
      </c>
      <c r="J46" s="38">
        <v>1212.7517800000001</v>
      </c>
      <c r="K46" s="38">
        <v>653.11102000000005</v>
      </c>
      <c r="L46" s="38">
        <v>0</v>
      </c>
      <c r="M46" s="38">
        <v>368.06116000000014</v>
      </c>
      <c r="N46" s="38">
        <v>4.1005200000000004</v>
      </c>
      <c r="O46" s="38">
        <v>1908.32141</v>
      </c>
      <c r="P46" s="38">
        <v>64463.409759999995</v>
      </c>
      <c r="Q46" s="38">
        <v>0</v>
      </c>
      <c r="R46" s="38">
        <v>165730.24600000001</v>
      </c>
      <c r="S46" s="38">
        <v>3873.2579700000001</v>
      </c>
      <c r="T46" s="38">
        <v>112631</v>
      </c>
      <c r="U46" s="38">
        <v>245</v>
      </c>
      <c r="V46" s="38">
        <v>93</v>
      </c>
      <c r="W46" s="38">
        <v>112389.81540000001</v>
      </c>
      <c r="X46" s="38">
        <v>14530.191809999998</v>
      </c>
      <c r="Y46" s="38">
        <v>34900.533000000003</v>
      </c>
      <c r="Z46" s="38">
        <v>689.36268000000007</v>
      </c>
      <c r="AA46" s="38">
        <v>654</v>
      </c>
      <c r="AB46" s="38">
        <v>496.41310999999939</v>
      </c>
      <c r="AC46" s="38">
        <v>46906.891149999996</v>
      </c>
      <c r="AD46" s="38">
        <v>58.134270000000242</v>
      </c>
      <c r="AE46" s="39">
        <v>610.13890000000004</v>
      </c>
    </row>
    <row r="47" spans="1:31" s="1" customFormat="1" ht="15" customHeight="1" x14ac:dyDescent="0.25">
      <c r="A47" s="7" t="s">
        <v>20</v>
      </c>
      <c r="B47" s="10" t="s">
        <v>73</v>
      </c>
      <c r="C47" s="31">
        <v>22422.15669</v>
      </c>
      <c r="D47" s="31">
        <v>2097573.6870999997</v>
      </c>
      <c r="E47" s="31">
        <v>0</v>
      </c>
      <c r="F47" s="31">
        <v>1090.19633</v>
      </c>
      <c r="G47" s="31">
        <v>19117.484969999998</v>
      </c>
      <c r="H47" s="31">
        <v>7882.3736399999998</v>
      </c>
      <c r="I47" s="31">
        <v>4283.6381700000002</v>
      </c>
      <c r="J47" s="31">
        <v>29.127560000000003</v>
      </c>
      <c r="K47" s="31">
        <v>532.82846000000006</v>
      </c>
      <c r="L47" s="31">
        <v>21913.521140000001</v>
      </c>
      <c r="M47" s="31">
        <v>361.19540999999998</v>
      </c>
      <c r="N47" s="31">
        <v>780.36755000000005</v>
      </c>
      <c r="O47" s="31">
        <v>1119.86438</v>
      </c>
      <c r="P47" s="31">
        <v>329564.80291999999</v>
      </c>
      <c r="Q47" s="31">
        <v>68.230469999999997</v>
      </c>
      <c r="R47" s="31">
        <v>1112118.916</v>
      </c>
      <c r="S47" s="31">
        <v>4386.8053900000004</v>
      </c>
      <c r="T47" s="31">
        <v>870231</v>
      </c>
      <c r="U47" s="31">
        <v>753</v>
      </c>
      <c r="V47" s="31">
        <v>995</v>
      </c>
      <c r="W47" s="31">
        <v>269747.73390999995</v>
      </c>
      <c r="X47" s="31">
        <v>4532.4333699999997</v>
      </c>
      <c r="Y47" s="31">
        <v>107363.451</v>
      </c>
      <c r="Z47" s="31">
        <v>67254.54800000001</v>
      </c>
      <c r="AA47" s="31">
        <v>323</v>
      </c>
      <c r="AB47" s="31">
        <v>38284.451959999999</v>
      </c>
      <c r="AC47" s="31">
        <v>47736.587999999989</v>
      </c>
      <c r="AD47" s="31">
        <v>28680.527620000001</v>
      </c>
      <c r="AE47" s="32">
        <v>2725.2831099999999</v>
      </c>
    </row>
    <row r="48" spans="1:31" s="1" customFormat="1" ht="15" customHeight="1" x14ac:dyDescent="0.25">
      <c r="A48" s="7"/>
      <c r="B48" s="11" t="s">
        <v>74</v>
      </c>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2"/>
    </row>
    <row r="49" spans="1:33" s="1" customFormat="1" ht="15" customHeight="1" x14ac:dyDescent="0.25">
      <c r="A49" s="37"/>
      <c r="B49" s="35" t="s">
        <v>121</v>
      </c>
      <c r="C49" s="38">
        <v>433.36851000000001</v>
      </c>
      <c r="D49" s="38">
        <v>14338.357759999999</v>
      </c>
      <c r="E49" s="38">
        <v>0</v>
      </c>
      <c r="F49" s="38">
        <v>0</v>
      </c>
      <c r="G49" s="38">
        <v>0</v>
      </c>
      <c r="H49" s="38">
        <v>248.23233999999999</v>
      </c>
      <c r="I49" s="38">
        <v>3652.0830000000001</v>
      </c>
      <c r="J49" s="38">
        <v>0</v>
      </c>
      <c r="K49" s="38">
        <v>68.40346000000001</v>
      </c>
      <c r="L49" s="38">
        <v>13601.056970000001</v>
      </c>
      <c r="M49" s="38">
        <v>0</v>
      </c>
      <c r="N49" s="38">
        <v>0</v>
      </c>
      <c r="O49" s="38">
        <v>820.19851000000006</v>
      </c>
      <c r="P49" s="38">
        <v>911.27687000000003</v>
      </c>
      <c r="Q49" s="38">
        <v>68.230469999999997</v>
      </c>
      <c r="R49" s="38">
        <v>408705.00199999998</v>
      </c>
      <c r="S49" s="38">
        <v>79.75439999999999</v>
      </c>
      <c r="T49" s="38">
        <v>25790</v>
      </c>
      <c r="U49" s="38">
        <v>0</v>
      </c>
      <c r="V49" s="38">
        <v>0</v>
      </c>
      <c r="W49" s="38">
        <v>144748.95716999998</v>
      </c>
      <c r="X49" s="38">
        <v>0</v>
      </c>
      <c r="Y49" s="38">
        <v>1614.674</v>
      </c>
      <c r="Z49" s="38">
        <v>17086.464</v>
      </c>
      <c r="AA49" s="38">
        <v>323</v>
      </c>
      <c r="AB49" s="38">
        <v>2367.17355</v>
      </c>
      <c r="AC49" s="38">
        <v>41971.885999999991</v>
      </c>
      <c r="AD49" s="38">
        <v>8698.5299900000009</v>
      </c>
      <c r="AE49" s="39">
        <v>1995.9952900000001</v>
      </c>
    </row>
    <row r="50" spans="1:33" s="1" customFormat="1" ht="15" customHeight="1" x14ac:dyDescent="0.25">
      <c r="A50" s="37"/>
      <c r="B50" s="35" t="s">
        <v>122</v>
      </c>
      <c r="C50" s="38">
        <v>21988.78818</v>
      </c>
      <c r="D50" s="38">
        <v>2083235.3293399999</v>
      </c>
      <c r="E50" s="38">
        <v>0</v>
      </c>
      <c r="F50" s="38">
        <v>1090.19633</v>
      </c>
      <c r="G50" s="38">
        <v>19117.484969999998</v>
      </c>
      <c r="H50" s="38">
        <v>7634.1413000000002</v>
      </c>
      <c r="I50" s="38">
        <v>631.55517000000009</v>
      </c>
      <c r="J50" s="38">
        <v>29.127560000000003</v>
      </c>
      <c r="K50" s="38">
        <v>464.42500000000001</v>
      </c>
      <c r="L50" s="38">
        <v>8312.4641699999993</v>
      </c>
      <c r="M50" s="38">
        <v>361.19540999999998</v>
      </c>
      <c r="N50" s="38">
        <v>780.36755000000005</v>
      </c>
      <c r="O50" s="38">
        <v>299.66586999999998</v>
      </c>
      <c r="P50" s="38">
        <v>328653.52604999999</v>
      </c>
      <c r="Q50" s="38">
        <v>0</v>
      </c>
      <c r="R50" s="38">
        <v>703413.91399999999</v>
      </c>
      <c r="S50" s="38">
        <v>4307.0509900000006</v>
      </c>
      <c r="T50" s="38">
        <v>844441</v>
      </c>
      <c r="U50" s="38">
        <v>753</v>
      </c>
      <c r="V50" s="38">
        <v>995</v>
      </c>
      <c r="W50" s="38">
        <v>124998.77674</v>
      </c>
      <c r="X50" s="38">
        <v>4532.4333699999997</v>
      </c>
      <c r="Y50" s="38">
        <v>105748.777</v>
      </c>
      <c r="Z50" s="38">
        <v>50168.084000000003</v>
      </c>
      <c r="AA50" s="38">
        <v>0</v>
      </c>
      <c r="AB50" s="38">
        <v>35917.278409999999</v>
      </c>
      <c r="AC50" s="38">
        <v>5764.7020000000002</v>
      </c>
      <c r="AD50" s="38">
        <v>19981.997629999998</v>
      </c>
      <c r="AE50" s="39">
        <v>729.2878199999999</v>
      </c>
    </row>
    <row r="51" spans="1:33" s="1" customFormat="1" ht="15" customHeight="1" x14ac:dyDescent="0.25">
      <c r="A51" s="7" t="s">
        <v>21</v>
      </c>
      <c r="B51" s="10" t="s">
        <v>75</v>
      </c>
      <c r="C51" s="31">
        <v>14207</v>
      </c>
      <c r="D51" s="31">
        <v>916433.71285999997</v>
      </c>
      <c r="E51" s="31">
        <v>48171.431069999999</v>
      </c>
      <c r="F51" s="31">
        <v>29899.911260000001</v>
      </c>
      <c r="G51" s="31">
        <v>45652.6751</v>
      </c>
      <c r="H51" s="31">
        <v>4737.9308099999998</v>
      </c>
      <c r="I51" s="31">
        <v>6840.9427800000003</v>
      </c>
      <c r="J51" s="31">
        <v>4719.7970100000002</v>
      </c>
      <c r="K51" s="31">
        <v>9125.6188899999997</v>
      </c>
      <c r="L51" s="31">
        <v>209845.47015000001</v>
      </c>
      <c r="M51" s="31">
        <v>1201.0552600000001</v>
      </c>
      <c r="N51" s="31">
        <v>1275.35733</v>
      </c>
      <c r="O51" s="31">
        <v>3655.05917</v>
      </c>
      <c r="P51" s="31">
        <v>328585.75461</v>
      </c>
      <c r="Q51" s="31">
        <v>0</v>
      </c>
      <c r="R51" s="31">
        <v>227797.359</v>
      </c>
      <c r="S51" s="31">
        <v>12362.66315</v>
      </c>
      <c r="T51" s="31">
        <v>806778.75899999996</v>
      </c>
      <c r="U51" s="31">
        <v>7414.4083700000047</v>
      </c>
      <c r="V51" s="31">
        <v>8347</v>
      </c>
      <c r="W51" s="31">
        <v>169822.54049000001</v>
      </c>
      <c r="X51" s="31">
        <v>41361.355869999999</v>
      </c>
      <c r="Y51" s="31">
        <v>343409.185</v>
      </c>
      <c r="Z51" s="31">
        <v>57194.91388</v>
      </c>
      <c r="AA51" s="31">
        <v>8377</v>
      </c>
      <c r="AB51" s="31">
        <v>25806.721089999999</v>
      </c>
      <c r="AC51" s="31">
        <v>56493.233360000013</v>
      </c>
      <c r="AD51" s="31">
        <v>957487.27635999897</v>
      </c>
      <c r="AE51" s="32">
        <v>3878.1822299999999</v>
      </c>
    </row>
    <row r="52" spans="1:33" s="1" customFormat="1" ht="15" customHeight="1" x14ac:dyDescent="0.25">
      <c r="A52" s="7"/>
      <c r="B52" s="11" t="s">
        <v>44</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2"/>
    </row>
    <row r="53" spans="1:33" s="1" customFormat="1" ht="15" customHeight="1" x14ac:dyDescent="0.25">
      <c r="A53" s="7" t="s">
        <v>22</v>
      </c>
      <c r="B53" s="10" t="s">
        <v>76</v>
      </c>
      <c r="C53" s="31">
        <v>4239.2375999999995</v>
      </c>
      <c r="D53" s="31">
        <v>61664.889280000003</v>
      </c>
      <c r="E53" s="31">
        <v>0</v>
      </c>
      <c r="F53" s="31">
        <v>0</v>
      </c>
      <c r="G53" s="31">
        <v>0</v>
      </c>
      <c r="H53" s="31">
        <v>0</v>
      </c>
      <c r="I53" s="31">
        <v>2075.7875400000003</v>
      </c>
      <c r="J53" s="31">
        <v>298.37900999999999</v>
      </c>
      <c r="K53" s="31">
        <v>0</v>
      </c>
      <c r="L53" s="31">
        <v>310.68084000000005</v>
      </c>
      <c r="M53" s="31">
        <v>2191.8587400000001</v>
      </c>
      <c r="N53" s="31">
        <v>214.54838000000001</v>
      </c>
      <c r="O53" s="31">
        <v>722.04115999999999</v>
      </c>
      <c r="P53" s="31">
        <v>0</v>
      </c>
      <c r="Q53" s="31">
        <v>0</v>
      </c>
      <c r="R53" s="31">
        <v>68761.756999999998</v>
      </c>
      <c r="S53" s="31">
        <v>0</v>
      </c>
      <c r="T53" s="31">
        <v>17629</v>
      </c>
      <c r="U53" s="31">
        <v>0</v>
      </c>
      <c r="V53" s="31">
        <v>0</v>
      </c>
      <c r="W53" s="31">
        <v>14058.22825</v>
      </c>
      <c r="X53" s="31">
        <v>0</v>
      </c>
      <c r="Y53" s="31">
        <v>24302.909</v>
      </c>
      <c r="Z53" s="31">
        <v>0</v>
      </c>
      <c r="AA53" s="31">
        <v>21327</v>
      </c>
      <c r="AB53" s="31">
        <v>3646.6223699999996</v>
      </c>
      <c r="AC53" s="31">
        <v>2438.3250400000006</v>
      </c>
      <c r="AD53" s="31">
        <v>0</v>
      </c>
      <c r="AE53" s="32">
        <v>0</v>
      </c>
    </row>
    <row r="54" spans="1:33" s="1" customFormat="1" ht="15" customHeight="1" x14ac:dyDescent="0.25">
      <c r="A54" s="7"/>
      <c r="B54" s="11" t="s">
        <v>123</v>
      </c>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2"/>
    </row>
    <row r="55" spans="1:33" s="1" customFormat="1" ht="15" customHeight="1" x14ac:dyDescent="0.25">
      <c r="A55" s="36"/>
      <c r="B55" s="17" t="s">
        <v>124</v>
      </c>
      <c r="C55" s="27">
        <v>8586737.8585700002</v>
      </c>
      <c r="D55" s="27">
        <v>63960815.301770002</v>
      </c>
      <c r="E55" s="27">
        <v>4483473.4830799978</v>
      </c>
      <c r="F55" s="27">
        <v>4495314.2787800003</v>
      </c>
      <c r="G55" s="27">
        <v>2697855.9278800008</v>
      </c>
      <c r="H55" s="27">
        <v>1633528.6138899997</v>
      </c>
      <c r="I55" s="27">
        <v>1061276.1673699997</v>
      </c>
      <c r="J55" s="27">
        <v>529110.44344000006</v>
      </c>
      <c r="K55" s="27">
        <v>406439.72740999999</v>
      </c>
      <c r="L55" s="27">
        <v>14538634.066860002</v>
      </c>
      <c r="M55" s="27">
        <v>884465.09774000023</v>
      </c>
      <c r="N55" s="27">
        <v>385964.25809000002</v>
      </c>
      <c r="O55" s="27">
        <v>518633.88200999994</v>
      </c>
      <c r="P55" s="27">
        <v>18594030.488449994</v>
      </c>
      <c r="Q55" s="27">
        <v>38875.756210000007</v>
      </c>
      <c r="R55" s="27">
        <v>94083870.281000003</v>
      </c>
      <c r="S55" s="27">
        <v>435076.67242999986</v>
      </c>
      <c r="T55" s="27">
        <v>42068889.72900001</v>
      </c>
      <c r="U55" s="27">
        <v>847361.68868999998</v>
      </c>
      <c r="V55" s="27">
        <v>682510.97199999995</v>
      </c>
      <c r="W55" s="27">
        <v>41071592.887620002</v>
      </c>
      <c r="X55" s="27">
        <v>5017247.2222199999</v>
      </c>
      <c r="Y55" s="27">
        <v>57068289.140999995</v>
      </c>
      <c r="Z55" s="27">
        <v>2337185.4699999997</v>
      </c>
      <c r="AA55" s="27">
        <v>3549872</v>
      </c>
      <c r="AB55" s="27">
        <v>3274295.2452200013</v>
      </c>
      <c r="AC55" s="27">
        <v>13560008.636859996</v>
      </c>
      <c r="AD55" s="27">
        <v>1935516.4482499992</v>
      </c>
      <c r="AE55" s="29">
        <v>1321038.73807</v>
      </c>
      <c r="AG55" s="118"/>
    </row>
    <row r="56" spans="1:33" s="1" customFormat="1" ht="15" customHeight="1" x14ac:dyDescent="0.25">
      <c r="A56" s="8"/>
      <c r="B56" s="9" t="s">
        <v>45</v>
      </c>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30"/>
    </row>
    <row r="57" spans="1:33" s="1" customFormat="1" ht="15" customHeight="1" x14ac:dyDescent="0.25">
      <c r="A57" s="7" t="s">
        <v>9</v>
      </c>
      <c r="B57" s="10" t="s">
        <v>3</v>
      </c>
      <c r="C57" s="31">
        <v>214.51928000000001</v>
      </c>
      <c r="D57" s="31">
        <v>61661.041390000006</v>
      </c>
      <c r="E57" s="31">
        <v>0</v>
      </c>
      <c r="F57" s="31">
        <v>6408.8175099999999</v>
      </c>
      <c r="G57" s="31">
        <v>5807.6866500000006</v>
      </c>
      <c r="H57" s="31">
        <v>47271.15668</v>
      </c>
      <c r="I57" s="31">
        <v>7660.8222000000005</v>
      </c>
      <c r="J57" s="31">
        <v>32.763509999999997</v>
      </c>
      <c r="K57" s="31">
        <v>0</v>
      </c>
      <c r="L57" s="31">
        <v>24936.81596</v>
      </c>
      <c r="M57" s="31">
        <v>0</v>
      </c>
      <c r="N57" s="31">
        <v>0</v>
      </c>
      <c r="O57" s="31">
        <v>0</v>
      </c>
      <c r="P57" s="31">
        <v>11202.487509999999</v>
      </c>
      <c r="Q57" s="31">
        <v>0</v>
      </c>
      <c r="R57" s="31">
        <v>118776.65399999999</v>
      </c>
      <c r="S57" s="31">
        <v>498.63478999999995</v>
      </c>
      <c r="T57" s="31">
        <v>95602.736999999994</v>
      </c>
      <c r="U57" s="31">
        <v>441.87400000000002</v>
      </c>
      <c r="V57" s="31">
        <v>158.02099999999999</v>
      </c>
      <c r="W57" s="31">
        <v>57232.345700000005</v>
      </c>
      <c r="X57" s="31">
        <v>30763.08653</v>
      </c>
      <c r="Y57" s="31">
        <v>1555249.4990000001</v>
      </c>
      <c r="Z57" s="31">
        <v>22457.082409999999</v>
      </c>
      <c r="AA57" s="31">
        <v>1046</v>
      </c>
      <c r="AB57" s="31">
        <v>6927.5832799999998</v>
      </c>
      <c r="AC57" s="31">
        <v>3970.1833199999996</v>
      </c>
      <c r="AD57" s="31">
        <v>2132.946989999999</v>
      </c>
      <c r="AE57" s="32">
        <v>4675.9935599999999</v>
      </c>
    </row>
    <row r="58" spans="1:33" s="1" customFormat="1" ht="15" customHeight="1" x14ac:dyDescent="0.25">
      <c r="A58" s="7"/>
      <c r="B58" s="11" t="s">
        <v>46</v>
      </c>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2"/>
    </row>
    <row r="59" spans="1:33" s="1" customFormat="1" ht="15" customHeight="1" x14ac:dyDescent="0.25">
      <c r="A59" s="37"/>
      <c r="B59" s="35" t="s">
        <v>125</v>
      </c>
      <c r="C59" s="38">
        <v>214.51928000000001</v>
      </c>
      <c r="D59" s="38">
        <v>58903.431170000003</v>
      </c>
      <c r="E59" s="38">
        <v>0</v>
      </c>
      <c r="F59" s="38">
        <v>6408.8175099999999</v>
      </c>
      <c r="G59" s="38">
        <v>5807.6866500000006</v>
      </c>
      <c r="H59" s="38">
        <v>45485.15668</v>
      </c>
      <c r="I59" s="38">
        <v>7660.8222000000005</v>
      </c>
      <c r="J59" s="38">
        <v>32.763509999999997</v>
      </c>
      <c r="K59" s="38">
        <v>0</v>
      </c>
      <c r="L59" s="38">
        <v>24936.81596</v>
      </c>
      <c r="M59" s="38">
        <v>0</v>
      </c>
      <c r="N59" s="38">
        <v>0</v>
      </c>
      <c r="O59" s="38">
        <v>0</v>
      </c>
      <c r="P59" s="38">
        <v>11202.487509999999</v>
      </c>
      <c r="Q59" s="38">
        <v>0</v>
      </c>
      <c r="R59" s="38">
        <v>118776.65399999999</v>
      </c>
      <c r="S59" s="38">
        <v>498.63478999999995</v>
      </c>
      <c r="T59" s="38">
        <v>95602.736999999994</v>
      </c>
      <c r="U59" s="38">
        <v>441.87400000000002</v>
      </c>
      <c r="V59" s="38">
        <v>158.02099999999999</v>
      </c>
      <c r="W59" s="38">
        <v>57232.345700000005</v>
      </c>
      <c r="X59" s="38">
        <v>30763.08653</v>
      </c>
      <c r="Y59" s="38">
        <v>1555249.4990000001</v>
      </c>
      <c r="Z59" s="38">
        <v>21639.982410000001</v>
      </c>
      <c r="AA59" s="38">
        <v>1046</v>
      </c>
      <c r="AB59" s="38">
        <v>6927.5832799999998</v>
      </c>
      <c r="AC59" s="38">
        <v>3970.1833199999996</v>
      </c>
      <c r="AD59" s="38">
        <v>2132.946989999999</v>
      </c>
      <c r="AE59" s="39">
        <v>4675.9935599999999</v>
      </c>
    </row>
    <row r="60" spans="1:33" s="1" customFormat="1" ht="15" customHeight="1" x14ac:dyDescent="0.25">
      <c r="A60" s="7"/>
      <c r="B60" s="35" t="s">
        <v>126</v>
      </c>
      <c r="C60" s="38">
        <v>0</v>
      </c>
      <c r="D60" s="38">
        <v>0</v>
      </c>
      <c r="E60" s="38">
        <v>0</v>
      </c>
      <c r="F60" s="38">
        <v>0</v>
      </c>
      <c r="G60" s="38">
        <v>0</v>
      </c>
      <c r="H60" s="38">
        <v>1786</v>
      </c>
      <c r="I60" s="38">
        <v>0</v>
      </c>
      <c r="J60" s="38">
        <v>0</v>
      </c>
      <c r="K60" s="38">
        <v>0</v>
      </c>
      <c r="L60" s="38">
        <v>0</v>
      </c>
      <c r="M60" s="38">
        <v>0</v>
      </c>
      <c r="N60" s="38">
        <v>0</v>
      </c>
      <c r="O60" s="38">
        <v>0</v>
      </c>
      <c r="P60" s="38">
        <v>0</v>
      </c>
      <c r="Q60" s="38">
        <v>0</v>
      </c>
      <c r="R60" s="38">
        <v>0</v>
      </c>
      <c r="S60" s="38">
        <v>0</v>
      </c>
      <c r="T60" s="38">
        <v>0</v>
      </c>
      <c r="U60" s="38">
        <v>0</v>
      </c>
      <c r="V60" s="38">
        <v>0</v>
      </c>
      <c r="W60" s="38">
        <v>0</v>
      </c>
      <c r="X60" s="38">
        <v>0</v>
      </c>
      <c r="Y60" s="38">
        <v>0</v>
      </c>
      <c r="Z60" s="38">
        <v>817.1</v>
      </c>
      <c r="AA60" s="38">
        <v>0</v>
      </c>
      <c r="AB60" s="38">
        <v>0</v>
      </c>
      <c r="AC60" s="38">
        <v>0</v>
      </c>
      <c r="AD60" s="38">
        <v>0</v>
      </c>
      <c r="AE60" s="39">
        <v>0</v>
      </c>
    </row>
    <row r="61" spans="1:33" s="1" customFormat="1" ht="15" customHeight="1" x14ac:dyDescent="0.25">
      <c r="A61" s="37"/>
      <c r="B61" s="35" t="s">
        <v>127</v>
      </c>
      <c r="C61" s="38">
        <v>0</v>
      </c>
      <c r="D61" s="38">
        <v>0</v>
      </c>
      <c r="E61" s="38">
        <v>0</v>
      </c>
      <c r="F61" s="38">
        <v>0</v>
      </c>
      <c r="G61" s="38">
        <v>0</v>
      </c>
      <c r="H61" s="38">
        <v>0</v>
      </c>
      <c r="I61" s="38">
        <v>0</v>
      </c>
      <c r="J61" s="38">
        <v>0</v>
      </c>
      <c r="K61" s="38">
        <v>0</v>
      </c>
      <c r="L61" s="38">
        <v>0</v>
      </c>
      <c r="M61" s="38">
        <v>0</v>
      </c>
      <c r="N61" s="38">
        <v>0</v>
      </c>
      <c r="O61" s="38">
        <v>0</v>
      </c>
      <c r="P61" s="38">
        <v>0</v>
      </c>
      <c r="Q61" s="38">
        <v>0</v>
      </c>
      <c r="R61" s="38">
        <v>0</v>
      </c>
      <c r="S61" s="38">
        <v>0</v>
      </c>
      <c r="T61" s="38">
        <v>0</v>
      </c>
      <c r="U61" s="38">
        <v>0</v>
      </c>
      <c r="V61" s="38">
        <v>0</v>
      </c>
      <c r="W61" s="38">
        <v>0</v>
      </c>
      <c r="X61" s="38">
        <v>0</v>
      </c>
      <c r="Y61" s="38">
        <v>0</v>
      </c>
      <c r="Z61" s="38">
        <v>0</v>
      </c>
      <c r="AA61" s="38">
        <v>0</v>
      </c>
      <c r="AB61" s="38">
        <v>0</v>
      </c>
      <c r="AC61" s="38">
        <v>0</v>
      </c>
      <c r="AD61" s="38">
        <v>0</v>
      </c>
      <c r="AE61" s="39">
        <v>0</v>
      </c>
    </row>
    <row r="62" spans="1:33" s="1" customFormat="1" ht="15" customHeight="1" x14ac:dyDescent="0.25">
      <c r="A62" s="37"/>
      <c r="B62" s="35" t="s">
        <v>128</v>
      </c>
      <c r="C62" s="38">
        <v>0</v>
      </c>
      <c r="D62" s="38">
        <v>0</v>
      </c>
      <c r="E62" s="38">
        <v>0</v>
      </c>
      <c r="F62" s="38">
        <v>0</v>
      </c>
      <c r="G62" s="38">
        <v>0</v>
      </c>
      <c r="H62" s="38">
        <v>0</v>
      </c>
      <c r="I62" s="38">
        <v>0</v>
      </c>
      <c r="J62" s="38">
        <v>0</v>
      </c>
      <c r="K62" s="38">
        <v>0</v>
      </c>
      <c r="L62" s="38">
        <v>0</v>
      </c>
      <c r="M62" s="38">
        <v>0</v>
      </c>
      <c r="N62" s="38">
        <v>0</v>
      </c>
      <c r="O62" s="38">
        <v>0</v>
      </c>
      <c r="P62" s="38">
        <v>0</v>
      </c>
      <c r="Q62" s="38">
        <v>0</v>
      </c>
      <c r="R62" s="38">
        <v>0</v>
      </c>
      <c r="S62" s="38">
        <v>0</v>
      </c>
      <c r="T62" s="38">
        <v>0</v>
      </c>
      <c r="U62" s="38">
        <v>0</v>
      </c>
      <c r="V62" s="38">
        <v>0</v>
      </c>
      <c r="W62" s="38">
        <v>0</v>
      </c>
      <c r="X62" s="38">
        <v>0</v>
      </c>
      <c r="Y62" s="38">
        <v>0</v>
      </c>
      <c r="Z62" s="38">
        <v>0</v>
      </c>
      <c r="AA62" s="38">
        <v>0</v>
      </c>
      <c r="AB62" s="38">
        <v>0</v>
      </c>
      <c r="AC62" s="38">
        <v>0</v>
      </c>
      <c r="AD62" s="38">
        <v>0</v>
      </c>
      <c r="AE62" s="39">
        <v>0</v>
      </c>
    </row>
    <row r="63" spans="1:33" s="1" customFormat="1" ht="15" customHeight="1" x14ac:dyDescent="0.25">
      <c r="A63" s="37"/>
      <c r="B63" s="35" t="s">
        <v>129</v>
      </c>
      <c r="C63" s="38">
        <v>0</v>
      </c>
      <c r="D63" s="38">
        <v>2757.61022</v>
      </c>
      <c r="E63" s="38">
        <v>0</v>
      </c>
      <c r="F63" s="38">
        <v>0</v>
      </c>
      <c r="G63" s="38">
        <v>0</v>
      </c>
      <c r="H63" s="38">
        <v>0</v>
      </c>
      <c r="I63" s="38">
        <v>0</v>
      </c>
      <c r="J63" s="38">
        <v>0</v>
      </c>
      <c r="K63" s="38">
        <v>0</v>
      </c>
      <c r="L63" s="38">
        <v>0</v>
      </c>
      <c r="M63" s="38">
        <v>0</v>
      </c>
      <c r="N63" s="38">
        <v>0</v>
      </c>
      <c r="O63" s="38">
        <v>0</v>
      </c>
      <c r="P63" s="38">
        <v>0</v>
      </c>
      <c r="Q63" s="38">
        <v>0</v>
      </c>
      <c r="R63" s="38">
        <v>0</v>
      </c>
      <c r="S63" s="38">
        <v>0</v>
      </c>
      <c r="T63" s="38">
        <v>0</v>
      </c>
      <c r="U63" s="38">
        <v>0</v>
      </c>
      <c r="V63" s="38">
        <v>0</v>
      </c>
      <c r="W63" s="38">
        <v>0</v>
      </c>
      <c r="X63" s="38">
        <v>0</v>
      </c>
      <c r="Y63" s="38">
        <v>0</v>
      </c>
      <c r="Z63" s="38">
        <v>0</v>
      </c>
      <c r="AA63" s="38">
        <v>0</v>
      </c>
      <c r="AB63" s="38">
        <v>0</v>
      </c>
      <c r="AC63" s="38">
        <v>0</v>
      </c>
      <c r="AD63" s="38">
        <v>0</v>
      </c>
      <c r="AE63" s="39">
        <v>0</v>
      </c>
    </row>
    <row r="64" spans="1:33" s="1" customFormat="1" ht="15" customHeight="1" x14ac:dyDescent="0.25">
      <c r="A64" s="7" t="s">
        <v>10</v>
      </c>
      <c r="B64" s="10" t="s">
        <v>78</v>
      </c>
      <c r="C64" s="31">
        <v>0</v>
      </c>
      <c r="D64" s="31">
        <v>3247746.3677500002</v>
      </c>
      <c r="E64" s="31">
        <v>1110.4052900000002</v>
      </c>
      <c r="F64" s="31">
        <v>0</v>
      </c>
      <c r="G64" s="31">
        <v>0</v>
      </c>
      <c r="H64" s="31">
        <v>0</v>
      </c>
      <c r="I64" s="31">
        <v>0</v>
      </c>
      <c r="J64" s="31">
        <v>0</v>
      </c>
      <c r="K64" s="31">
        <v>0</v>
      </c>
      <c r="L64" s="31">
        <v>0</v>
      </c>
      <c r="M64" s="31">
        <v>0</v>
      </c>
      <c r="N64" s="31">
        <v>0</v>
      </c>
      <c r="O64" s="31">
        <v>0</v>
      </c>
      <c r="P64" s="31">
        <v>99533.031760000013</v>
      </c>
      <c r="Q64" s="31">
        <v>0</v>
      </c>
      <c r="R64" s="31">
        <v>0</v>
      </c>
      <c r="S64" s="31">
        <v>0</v>
      </c>
      <c r="T64" s="31">
        <v>0</v>
      </c>
      <c r="U64" s="31">
        <v>0</v>
      </c>
      <c r="V64" s="31">
        <v>0</v>
      </c>
      <c r="W64" s="31">
        <v>0</v>
      </c>
      <c r="X64" s="31">
        <v>0</v>
      </c>
      <c r="Y64" s="31">
        <v>0</v>
      </c>
      <c r="Z64" s="31">
        <v>0</v>
      </c>
      <c r="AA64" s="31">
        <v>0</v>
      </c>
      <c r="AB64" s="31">
        <v>0</v>
      </c>
      <c r="AC64" s="31">
        <v>0</v>
      </c>
      <c r="AD64" s="31">
        <v>0</v>
      </c>
      <c r="AE64" s="32">
        <v>0</v>
      </c>
    </row>
    <row r="65" spans="1:31" s="1" customFormat="1" ht="15" customHeight="1" x14ac:dyDescent="0.25">
      <c r="A65" s="37"/>
      <c r="B65" s="11" t="s">
        <v>79</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2"/>
    </row>
    <row r="66" spans="1:31" s="1" customFormat="1" ht="15" customHeight="1" x14ac:dyDescent="0.25">
      <c r="A66" s="7"/>
      <c r="B66" s="35" t="s">
        <v>127</v>
      </c>
      <c r="C66" s="38">
        <v>0</v>
      </c>
      <c r="D66" s="38">
        <v>1955740.4630199999</v>
      </c>
      <c r="E66" s="38">
        <v>1110.4052900000002</v>
      </c>
      <c r="F66" s="38">
        <v>0</v>
      </c>
      <c r="G66" s="38">
        <v>0</v>
      </c>
      <c r="H66" s="38">
        <v>0</v>
      </c>
      <c r="I66" s="38">
        <v>0</v>
      </c>
      <c r="J66" s="38">
        <v>0</v>
      </c>
      <c r="K66" s="38">
        <v>0</v>
      </c>
      <c r="L66" s="38">
        <v>0</v>
      </c>
      <c r="M66" s="38">
        <v>0</v>
      </c>
      <c r="N66" s="38">
        <v>0</v>
      </c>
      <c r="O66" s="38">
        <v>0</v>
      </c>
      <c r="P66" s="38">
        <v>99533.031760000013</v>
      </c>
      <c r="Q66" s="38">
        <v>0</v>
      </c>
      <c r="R66" s="38">
        <v>0</v>
      </c>
      <c r="S66" s="38">
        <v>0</v>
      </c>
      <c r="T66" s="38">
        <v>0</v>
      </c>
      <c r="U66" s="38">
        <v>0</v>
      </c>
      <c r="V66" s="38">
        <v>0</v>
      </c>
      <c r="W66" s="38">
        <v>0</v>
      </c>
      <c r="X66" s="38">
        <v>0</v>
      </c>
      <c r="Y66" s="38">
        <v>0</v>
      </c>
      <c r="Z66" s="38">
        <v>0</v>
      </c>
      <c r="AA66" s="38">
        <v>0</v>
      </c>
      <c r="AB66" s="38">
        <v>0</v>
      </c>
      <c r="AC66" s="38">
        <v>0</v>
      </c>
      <c r="AD66" s="38">
        <v>0</v>
      </c>
      <c r="AE66" s="39">
        <v>0</v>
      </c>
    </row>
    <row r="67" spans="1:31" s="1" customFormat="1" ht="15" customHeight="1" x14ac:dyDescent="0.25">
      <c r="A67" s="37"/>
      <c r="B67" s="35" t="s">
        <v>128</v>
      </c>
      <c r="C67" s="38">
        <v>0</v>
      </c>
      <c r="D67" s="38">
        <v>1292005.9047300001</v>
      </c>
      <c r="E67" s="38">
        <v>0</v>
      </c>
      <c r="F67" s="38">
        <v>0</v>
      </c>
      <c r="G67" s="38">
        <v>0</v>
      </c>
      <c r="H67" s="38">
        <v>0</v>
      </c>
      <c r="I67" s="38">
        <v>0</v>
      </c>
      <c r="J67" s="38">
        <v>0</v>
      </c>
      <c r="K67" s="38">
        <v>0</v>
      </c>
      <c r="L67" s="38">
        <v>0</v>
      </c>
      <c r="M67" s="38">
        <v>0</v>
      </c>
      <c r="N67" s="38">
        <v>0</v>
      </c>
      <c r="O67" s="38">
        <v>0</v>
      </c>
      <c r="P67" s="38">
        <v>0</v>
      </c>
      <c r="Q67" s="38">
        <v>0</v>
      </c>
      <c r="R67" s="38">
        <v>0</v>
      </c>
      <c r="S67" s="38">
        <v>0</v>
      </c>
      <c r="T67" s="38">
        <v>0</v>
      </c>
      <c r="U67" s="38">
        <v>0</v>
      </c>
      <c r="V67" s="38">
        <v>0</v>
      </c>
      <c r="W67" s="38">
        <v>0</v>
      </c>
      <c r="X67" s="38">
        <v>0</v>
      </c>
      <c r="Y67" s="38">
        <v>0</v>
      </c>
      <c r="Z67" s="38">
        <v>0</v>
      </c>
      <c r="AA67" s="38">
        <v>0</v>
      </c>
      <c r="AB67" s="38">
        <v>0</v>
      </c>
      <c r="AC67" s="38">
        <v>0</v>
      </c>
      <c r="AD67" s="38">
        <v>0</v>
      </c>
      <c r="AE67" s="39">
        <v>0</v>
      </c>
    </row>
    <row r="68" spans="1:31" s="1" customFormat="1" ht="15" customHeight="1" x14ac:dyDescent="0.25">
      <c r="A68" s="37"/>
      <c r="B68" s="35" t="s">
        <v>129</v>
      </c>
      <c r="C68" s="38">
        <v>0</v>
      </c>
      <c r="D68" s="38">
        <v>0</v>
      </c>
      <c r="E68" s="38">
        <v>0</v>
      </c>
      <c r="F68" s="38">
        <v>0</v>
      </c>
      <c r="G68" s="38">
        <v>0</v>
      </c>
      <c r="H68" s="38">
        <v>0</v>
      </c>
      <c r="I68" s="38">
        <v>0</v>
      </c>
      <c r="J68" s="38">
        <v>0</v>
      </c>
      <c r="K68" s="38">
        <v>0</v>
      </c>
      <c r="L68" s="38">
        <v>0</v>
      </c>
      <c r="M68" s="38">
        <v>0</v>
      </c>
      <c r="N68" s="38">
        <v>0</v>
      </c>
      <c r="O68" s="38">
        <v>0</v>
      </c>
      <c r="P68" s="38">
        <v>0</v>
      </c>
      <c r="Q68" s="38">
        <v>0</v>
      </c>
      <c r="R68" s="38">
        <v>0</v>
      </c>
      <c r="S68" s="38">
        <v>0</v>
      </c>
      <c r="T68" s="38">
        <v>0</v>
      </c>
      <c r="U68" s="38">
        <v>0</v>
      </c>
      <c r="V68" s="38">
        <v>0</v>
      </c>
      <c r="W68" s="38">
        <v>0</v>
      </c>
      <c r="X68" s="38">
        <v>0</v>
      </c>
      <c r="Y68" s="38">
        <v>0</v>
      </c>
      <c r="Z68" s="38">
        <v>0</v>
      </c>
      <c r="AA68" s="38">
        <v>0</v>
      </c>
      <c r="AB68" s="38">
        <v>0</v>
      </c>
      <c r="AC68" s="38">
        <v>0</v>
      </c>
      <c r="AD68" s="38">
        <v>0</v>
      </c>
      <c r="AE68" s="39">
        <v>0</v>
      </c>
    </row>
    <row r="69" spans="1:31" s="1" customFormat="1" ht="15" customHeight="1" x14ac:dyDescent="0.25">
      <c r="A69" s="7" t="s">
        <v>11</v>
      </c>
      <c r="B69" s="10" t="s">
        <v>80</v>
      </c>
      <c r="C69" s="31">
        <v>7682588.5471599996</v>
      </c>
      <c r="D69" s="31">
        <v>52635744.182470001</v>
      </c>
      <c r="E69" s="31">
        <v>4171192.06275</v>
      </c>
      <c r="F69" s="31">
        <v>4120430.1122500002</v>
      </c>
      <c r="G69" s="31">
        <v>2256129.1417899998</v>
      </c>
      <c r="H69" s="31">
        <v>1137342.2587899999</v>
      </c>
      <c r="I69" s="31">
        <v>842417.46311999997</v>
      </c>
      <c r="J69" s="31">
        <v>474287.29437999998</v>
      </c>
      <c r="K69" s="31">
        <v>352181.78880000004</v>
      </c>
      <c r="L69" s="31">
        <v>13091200.276350001</v>
      </c>
      <c r="M69" s="31">
        <v>760430.6558699999</v>
      </c>
      <c r="N69" s="31">
        <v>342965.61973999999</v>
      </c>
      <c r="O69" s="31">
        <v>471910.66545000003</v>
      </c>
      <c r="P69" s="31">
        <v>16514849.694960002</v>
      </c>
      <c r="Q69" s="31">
        <v>0</v>
      </c>
      <c r="R69" s="31">
        <v>81512693.739000008</v>
      </c>
      <c r="S69" s="31">
        <v>79123.156269999992</v>
      </c>
      <c r="T69" s="31">
        <v>35600565.43</v>
      </c>
      <c r="U69" s="31">
        <v>773686.37300000002</v>
      </c>
      <c r="V69" s="31">
        <v>611073.81700000004</v>
      </c>
      <c r="W69" s="31">
        <v>36145753.19861</v>
      </c>
      <c r="X69" s="31">
        <v>4478007.0356300008</v>
      </c>
      <c r="Y69" s="31">
        <v>50264040.722000003</v>
      </c>
      <c r="Z69" s="31">
        <v>1622178.5920399998</v>
      </c>
      <c r="AA69" s="31">
        <v>3306023</v>
      </c>
      <c r="AB69" s="31">
        <v>2692967.4306299998</v>
      </c>
      <c r="AC69" s="31">
        <v>13313193.772589996</v>
      </c>
      <c r="AD69" s="31">
        <v>1613891.5352299991</v>
      </c>
      <c r="AE69" s="32">
        <v>1293552.1183199999</v>
      </c>
    </row>
    <row r="70" spans="1:31" s="1" customFormat="1" ht="15" customHeight="1" x14ac:dyDescent="0.25">
      <c r="A70" s="37"/>
      <c r="B70" s="11" t="s">
        <v>81</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2"/>
    </row>
    <row r="71" spans="1:31" s="1" customFormat="1" ht="15" customHeight="1" x14ac:dyDescent="0.25">
      <c r="A71" s="7"/>
      <c r="B71" s="35" t="s">
        <v>127</v>
      </c>
      <c r="C71" s="38">
        <v>7327129</v>
      </c>
      <c r="D71" s="38">
        <v>49424078.261100002</v>
      </c>
      <c r="E71" s="38">
        <v>4165104.77471</v>
      </c>
      <c r="F71" s="38">
        <v>4106568.0192300002</v>
      </c>
      <c r="G71" s="38">
        <v>2183695.0363699999</v>
      </c>
      <c r="H71" s="38">
        <v>1075748</v>
      </c>
      <c r="I71" s="38">
        <v>830865.84039000003</v>
      </c>
      <c r="J71" s="38">
        <v>474258.62244000001</v>
      </c>
      <c r="K71" s="38">
        <v>352181.78880000004</v>
      </c>
      <c r="L71" s="38">
        <v>12519624.4011</v>
      </c>
      <c r="M71" s="38">
        <v>759879.47485999996</v>
      </c>
      <c r="N71" s="38">
        <v>342965.61973999999</v>
      </c>
      <c r="O71" s="38">
        <v>468975.71974999999</v>
      </c>
      <c r="P71" s="38">
        <v>15742045.352370001</v>
      </c>
      <c r="Q71" s="38">
        <v>0</v>
      </c>
      <c r="R71" s="38">
        <v>79403537.207000002</v>
      </c>
      <c r="S71" s="38">
        <v>79123.156269999992</v>
      </c>
      <c r="T71" s="38">
        <v>32112666.763999999</v>
      </c>
      <c r="U71" s="38">
        <v>689387</v>
      </c>
      <c r="V71" s="38">
        <v>604409</v>
      </c>
      <c r="W71" s="38">
        <v>31219488.185330003</v>
      </c>
      <c r="X71" s="38">
        <v>3662179.2195100002</v>
      </c>
      <c r="Y71" s="38">
        <v>43000336.104000002</v>
      </c>
      <c r="Z71" s="38">
        <v>1422096.82797</v>
      </c>
      <c r="AA71" s="38">
        <v>3298626</v>
      </c>
      <c r="AB71" s="38">
        <v>2692967.4306299998</v>
      </c>
      <c r="AC71" s="38">
        <v>13273043.173449997</v>
      </c>
      <c r="AD71" s="38">
        <v>1613891.5352299991</v>
      </c>
      <c r="AE71" s="39">
        <v>600905.99887000001</v>
      </c>
    </row>
    <row r="72" spans="1:31" s="1" customFormat="1" ht="15" customHeight="1" x14ac:dyDescent="0.25">
      <c r="A72" s="7"/>
      <c r="B72" s="35" t="s">
        <v>128</v>
      </c>
      <c r="C72" s="38">
        <v>278452</v>
      </c>
      <c r="D72" s="38">
        <v>3059585.29091</v>
      </c>
      <c r="E72" s="38">
        <v>0</v>
      </c>
      <c r="F72" s="38">
        <v>9996.3411899999992</v>
      </c>
      <c r="G72" s="38">
        <v>0</v>
      </c>
      <c r="H72" s="38">
        <v>0</v>
      </c>
      <c r="I72" s="38">
        <v>0</v>
      </c>
      <c r="J72" s="38">
        <v>0</v>
      </c>
      <c r="K72" s="38">
        <v>0</v>
      </c>
      <c r="L72" s="38">
        <v>561553.93802999996</v>
      </c>
      <c r="M72" s="38">
        <v>0</v>
      </c>
      <c r="N72" s="38">
        <v>0</v>
      </c>
      <c r="O72" s="38">
        <v>1822.9166499999999</v>
      </c>
      <c r="P72" s="38">
        <v>772804.34259000001</v>
      </c>
      <c r="Q72" s="38">
        <v>0</v>
      </c>
      <c r="R72" s="38">
        <v>1494957.9950000001</v>
      </c>
      <c r="S72" s="38">
        <v>0</v>
      </c>
      <c r="T72" s="38">
        <v>2942471.6660000002</v>
      </c>
      <c r="U72" s="38">
        <v>35845.373</v>
      </c>
      <c r="V72" s="38">
        <v>5004.817</v>
      </c>
      <c r="W72" s="38">
        <v>4693787.89396</v>
      </c>
      <c r="X72" s="38">
        <v>718450.07973</v>
      </c>
      <c r="Y72" s="38">
        <v>5189849.926</v>
      </c>
      <c r="Z72" s="38">
        <v>191797.71354</v>
      </c>
      <c r="AA72" s="38">
        <v>0</v>
      </c>
      <c r="AB72" s="38">
        <v>0</v>
      </c>
      <c r="AC72" s="38">
        <v>0</v>
      </c>
      <c r="AD72" s="38">
        <v>0</v>
      </c>
      <c r="AE72" s="39">
        <v>685523.51301999995</v>
      </c>
    </row>
    <row r="73" spans="1:31" s="1" customFormat="1" ht="15" customHeight="1" x14ac:dyDescent="0.25">
      <c r="A73" s="7"/>
      <c r="B73" s="35" t="s">
        <v>129</v>
      </c>
      <c r="C73" s="38">
        <v>77007.768719999993</v>
      </c>
      <c r="D73" s="38">
        <v>152080.63046000001</v>
      </c>
      <c r="E73" s="38">
        <v>6087.2880400000004</v>
      </c>
      <c r="F73" s="38">
        <v>3865.7518300000002</v>
      </c>
      <c r="G73" s="38">
        <v>72434.105420000007</v>
      </c>
      <c r="H73" s="38">
        <v>61594</v>
      </c>
      <c r="I73" s="38">
        <v>11551.622730000001</v>
      </c>
      <c r="J73" s="38">
        <v>28.671939999999999</v>
      </c>
      <c r="K73" s="38">
        <v>0</v>
      </c>
      <c r="L73" s="38">
        <v>10021.93722</v>
      </c>
      <c r="M73" s="38">
        <v>551.18101000000001</v>
      </c>
      <c r="N73" s="38">
        <v>0</v>
      </c>
      <c r="O73" s="38">
        <v>1112.0290500000001</v>
      </c>
      <c r="P73" s="38">
        <v>0</v>
      </c>
      <c r="Q73" s="38">
        <v>0</v>
      </c>
      <c r="R73" s="38">
        <v>614198.53700000001</v>
      </c>
      <c r="S73" s="38">
        <v>0</v>
      </c>
      <c r="T73" s="38">
        <v>545427</v>
      </c>
      <c r="U73" s="38">
        <v>48454</v>
      </c>
      <c r="V73" s="38">
        <v>1660</v>
      </c>
      <c r="W73" s="38">
        <v>232477.11932</v>
      </c>
      <c r="X73" s="38">
        <v>97377.736390000005</v>
      </c>
      <c r="Y73" s="38">
        <v>2073854.692</v>
      </c>
      <c r="Z73" s="38">
        <v>8284.0505300000004</v>
      </c>
      <c r="AA73" s="38">
        <v>7397</v>
      </c>
      <c r="AB73" s="38">
        <v>0</v>
      </c>
      <c r="AC73" s="38">
        <v>40150.599139999977</v>
      </c>
      <c r="AD73" s="38">
        <v>0</v>
      </c>
      <c r="AE73" s="39">
        <v>7122.6064299999998</v>
      </c>
    </row>
    <row r="74" spans="1:31" s="1" customFormat="1" ht="15" customHeight="1" x14ac:dyDescent="0.25">
      <c r="A74" s="7" t="s">
        <v>12</v>
      </c>
      <c r="B74" s="10" t="s">
        <v>67</v>
      </c>
      <c r="C74" s="31">
        <v>411.70976000000002</v>
      </c>
      <c r="D74" s="31">
        <v>9369.6891799999994</v>
      </c>
      <c r="E74" s="31">
        <v>714.41312000000005</v>
      </c>
      <c r="F74" s="31">
        <v>12.331760000000001</v>
      </c>
      <c r="G74" s="31">
        <v>25808.339100000001</v>
      </c>
      <c r="H74" s="31">
        <v>10003.605160000001</v>
      </c>
      <c r="I74" s="31">
        <v>0</v>
      </c>
      <c r="J74" s="31">
        <v>0</v>
      </c>
      <c r="K74" s="31">
        <v>0</v>
      </c>
      <c r="L74" s="31">
        <v>103120.47034</v>
      </c>
      <c r="M74" s="31">
        <v>0</v>
      </c>
      <c r="N74" s="31">
        <v>0</v>
      </c>
      <c r="O74" s="31">
        <v>0</v>
      </c>
      <c r="P74" s="31">
        <v>27037.186269999998</v>
      </c>
      <c r="Q74" s="31">
        <v>0</v>
      </c>
      <c r="R74" s="31">
        <v>40959.938000000002</v>
      </c>
      <c r="S74" s="31">
        <v>0</v>
      </c>
      <c r="T74" s="31">
        <v>161683.79699999999</v>
      </c>
      <c r="U74" s="31">
        <v>0</v>
      </c>
      <c r="V74" s="31">
        <v>231.52799999999999</v>
      </c>
      <c r="W74" s="31">
        <v>6032.0664299999999</v>
      </c>
      <c r="X74" s="31">
        <v>0</v>
      </c>
      <c r="Y74" s="31">
        <v>18344.2</v>
      </c>
      <c r="Z74" s="31">
        <v>0</v>
      </c>
      <c r="AA74" s="31">
        <v>0</v>
      </c>
      <c r="AB74" s="31">
        <v>0</v>
      </c>
      <c r="AC74" s="31">
        <v>15065.689179999999</v>
      </c>
      <c r="AD74" s="31">
        <v>0</v>
      </c>
      <c r="AE74" s="32">
        <v>0</v>
      </c>
    </row>
    <row r="75" spans="1:31" s="1" customFormat="1" ht="15" customHeight="1" x14ac:dyDescent="0.25">
      <c r="A75" s="37"/>
      <c r="B75" s="11" t="s">
        <v>115</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2"/>
    </row>
    <row r="76" spans="1:31" s="1" customFormat="1" ht="15" customHeight="1" x14ac:dyDescent="0.25">
      <c r="A76" s="7" t="s">
        <v>13</v>
      </c>
      <c r="B76" s="10" t="s">
        <v>116</v>
      </c>
      <c r="C76" s="31">
        <v>0</v>
      </c>
      <c r="D76" s="31">
        <v>0</v>
      </c>
      <c r="E76" s="31">
        <v>0</v>
      </c>
      <c r="F76" s="31">
        <v>0</v>
      </c>
      <c r="G76" s="31">
        <v>0</v>
      </c>
      <c r="H76" s="31">
        <v>0</v>
      </c>
      <c r="I76" s="31">
        <v>0</v>
      </c>
      <c r="J76" s="31">
        <v>0</v>
      </c>
      <c r="K76" s="31">
        <v>0</v>
      </c>
      <c r="L76" s="31">
        <v>0</v>
      </c>
      <c r="M76" s="31">
        <v>0</v>
      </c>
      <c r="N76" s="31">
        <v>0</v>
      </c>
      <c r="O76" s="31">
        <v>0</v>
      </c>
      <c r="P76" s="31">
        <v>0</v>
      </c>
      <c r="Q76" s="31">
        <v>0</v>
      </c>
      <c r="R76" s="31">
        <v>114687.599</v>
      </c>
      <c r="S76" s="31">
        <v>0</v>
      </c>
      <c r="T76" s="31">
        <v>81539</v>
      </c>
      <c r="U76" s="31">
        <v>0</v>
      </c>
      <c r="V76" s="31">
        <v>0</v>
      </c>
      <c r="W76" s="31">
        <v>16028.6361</v>
      </c>
      <c r="X76" s="31">
        <v>0</v>
      </c>
      <c r="Y76" s="31">
        <v>0</v>
      </c>
      <c r="Z76" s="31">
        <v>0</v>
      </c>
      <c r="AA76" s="31">
        <v>0</v>
      </c>
      <c r="AB76" s="31">
        <v>0</v>
      </c>
      <c r="AC76" s="31">
        <v>0</v>
      </c>
      <c r="AD76" s="31">
        <v>0</v>
      </c>
      <c r="AE76" s="32">
        <v>0</v>
      </c>
    </row>
    <row r="77" spans="1:31" s="1" customFormat="1" ht="15" customHeight="1" x14ac:dyDescent="0.25">
      <c r="A77" s="7"/>
      <c r="B77" s="11" t="s">
        <v>68</v>
      </c>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2"/>
    </row>
    <row r="78" spans="1:31" s="1" customFormat="1" ht="15" customHeight="1" x14ac:dyDescent="0.25">
      <c r="A78" s="7" t="s">
        <v>14</v>
      </c>
      <c r="B78" s="10" t="s">
        <v>4</v>
      </c>
      <c r="C78" s="31">
        <v>22016.139330000002</v>
      </c>
      <c r="D78" s="31">
        <v>449072.56620000006</v>
      </c>
      <c r="E78" s="31">
        <v>756.58713999999998</v>
      </c>
      <c r="F78" s="31">
        <v>1090.96055</v>
      </c>
      <c r="G78" s="31">
        <v>476.65719999999999</v>
      </c>
      <c r="H78" s="31">
        <v>3.5723499999999997</v>
      </c>
      <c r="I78" s="31">
        <v>1096.6925200000001</v>
      </c>
      <c r="J78" s="31">
        <v>10.79466</v>
      </c>
      <c r="K78" s="31">
        <v>1198.3298900000002</v>
      </c>
      <c r="L78" s="31">
        <v>14135.920880000001</v>
      </c>
      <c r="M78" s="31">
        <v>431.07828999999998</v>
      </c>
      <c r="N78" s="31">
        <v>1053.6566</v>
      </c>
      <c r="O78" s="31">
        <v>107.58136</v>
      </c>
      <c r="P78" s="31">
        <v>29317.200820000002</v>
      </c>
      <c r="Q78" s="31">
        <v>0</v>
      </c>
      <c r="R78" s="31">
        <v>1444082.4750000001</v>
      </c>
      <c r="S78" s="31">
        <v>3908.58052</v>
      </c>
      <c r="T78" s="31">
        <v>489697.76299999998</v>
      </c>
      <c r="U78" s="31">
        <v>6441</v>
      </c>
      <c r="V78" s="31">
        <v>2459</v>
      </c>
      <c r="W78" s="31">
        <v>32157.588929999998</v>
      </c>
      <c r="X78" s="31">
        <v>15290.69418</v>
      </c>
      <c r="Y78" s="31">
        <v>123648.21799999999</v>
      </c>
      <c r="Z78" s="31">
        <v>609.55994999999996</v>
      </c>
      <c r="AA78" s="31">
        <v>3788</v>
      </c>
      <c r="AB78" s="31">
        <v>12471.84906</v>
      </c>
      <c r="AC78" s="31">
        <v>8182.9962299999988</v>
      </c>
      <c r="AD78" s="31">
        <v>16687.298360000004</v>
      </c>
      <c r="AE78" s="32">
        <v>2047.9029699999999</v>
      </c>
    </row>
    <row r="79" spans="1:31" s="1" customFormat="1" ht="15" customHeight="1" x14ac:dyDescent="0.25">
      <c r="A79" s="7"/>
      <c r="B79" s="11" t="s">
        <v>42</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2"/>
    </row>
    <row r="80" spans="1:31" s="1" customFormat="1" ht="15" customHeight="1" x14ac:dyDescent="0.25">
      <c r="A80" s="7" t="s">
        <v>15</v>
      </c>
      <c r="B80" s="10" t="s">
        <v>82</v>
      </c>
      <c r="C80" s="31">
        <v>10020.42966</v>
      </c>
      <c r="D80" s="31">
        <v>65073.588510000001</v>
      </c>
      <c r="E80" s="31">
        <v>10813.212229999999</v>
      </c>
      <c r="F80" s="31">
        <v>0</v>
      </c>
      <c r="G80" s="31">
        <v>1906.0966100000001</v>
      </c>
      <c r="H80" s="31">
        <v>0</v>
      </c>
      <c r="I80" s="31">
        <v>4285.3857400000006</v>
      </c>
      <c r="J80" s="31">
        <v>1483.57437</v>
      </c>
      <c r="K80" s="31">
        <v>296.56626</v>
      </c>
      <c r="L80" s="31">
        <v>3706.7285099999999</v>
      </c>
      <c r="M80" s="31">
        <v>704.11177999999995</v>
      </c>
      <c r="N80" s="31">
        <v>664.43745000000001</v>
      </c>
      <c r="O80" s="31">
        <v>1682.9362799999999</v>
      </c>
      <c r="P80" s="31">
        <v>599.46391000000006</v>
      </c>
      <c r="Q80" s="31">
        <v>572.67966999999999</v>
      </c>
      <c r="R80" s="31">
        <v>746301.41500000004</v>
      </c>
      <c r="S80" s="31">
        <v>5001.2340599999998</v>
      </c>
      <c r="T80" s="31">
        <v>4505</v>
      </c>
      <c r="U80" s="31">
        <v>2012</v>
      </c>
      <c r="V80" s="31">
        <v>1250</v>
      </c>
      <c r="W80" s="31">
        <v>258479.26153000002</v>
      </c>
      <c r="X80" s="31">
        <v>11967.299779999999</v>
      </c>
      <c r="Y80" s="31">
        <v>520065.54100000003</v>
      </c>
      <c r="Z80" s="31">
        <v>13633.307939999999</v>
      </c>
      <c r="AA80" s="31">
        <v>775</v>
      </c>
      <c r="AB80" s="31">
        <v>3374.1941200000001</v>
      </c>
      <c r="AC80" s="31">
        <v>81532.975430000006</v>
      </c>
      <c r="AD80" s="31">
        <v>27603.287400000001</v>
      </c>
      <c r="AE80" s="32">
        <v>1782.8343300000001</v>
      </c>
    </row>
    <row r="81" spans="1:31" s="1" customFormat="1" ht="15" customHeight="1" x14ac:dyDescent="0.25">
      <c r="A81" s="7"/>
      <c r="B81" s="11" t="s">
        <v>83</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2"/>
    </row>
    <row r="82" spans="1:31" s="1" customFormat="1" ht="15" customHeight="1" x14ac:dyDescent="0.25">
      <c r="A82" s="7"/>
      <c r="B82" s="35" t="s">
        <v>130</v>
      </c>
      <c r="C82" s="38">
        <v>9045.1128399999998</v>
      </c>
      <c r="D82" s="38">
        <v>65073.588510000001</v>
      </c>
      <c r="E82" s="38">
        <v>10077.3269</v>
      </c>
      <c r="F82" s="38">
        <v>0</v>
      </c>
      <c r="G82" s="38">
        <v>1906.0966100000001</v>
      </c>
      <c r="H82" s="38">
        <v>0</v>
      </c>
      <c r="I82" s="38">
        <v>4285.3857400000006</v>
      </c>
      <c r="J82" s="38">
        <v>145.01536999999999</v>
      </c>
      <c r="K82" s="38">
        <v>83.679000000000002</v>
      </c>
      <c r="L82" s="38">
        <v>0</v>
      </c>
      <c r="M82" s="38">
        <v>533.44078000000002</v>
      </c>
      <c r="N82" s="38">
        <v>185.86016000000001</v>
      </c>
      <c r="O82" s="38">
        <v>1668.0792799999999</v>
      </c>
      <c r="P82" s="38">
        <v>599.46391000000006</v>
      </c>
      <c r="Q82" s="38">
        <v>572.67966999999999</v>
      </c>
      <c r="R82" s="38">
        <v>706169.47900000005</v>
      </c>
      <c r="S82" s="38">
        <v>4455.6975400000001</v>
      </c>
      <c r="T82" s="38">
        <v>4505</v>
      </c>
      <c r="U82" s="38">
        <v>2012</v>
      </c>
      <c r="V82" s="38">
        <v>1250</v>
      </c>
      <c r="W82" s="38">
        <v>252939.48346000002</v>
      </c>
      <c r="X82" s="38">
        <v>11967.299779999999</v>
      </c>
      <c r="Y82" s="38">
        <v>418946.92300000001</v>
      </c>
      <c r="Z82" s="38">
        <v>8060.3843799999995</v>
      </c>
      <c r="AA82" s="38">
        <v>775</v>
      </c>
      <c r="AB82" s="38">
        <v>0</v>
      </c>
      <c r="AC82" s="38">
        <v>58286.964330000003</v>
      </c>
      <c r="AD82" s="38">
        <v>12993.330759999999</v>
      </c>
      <c r="AE82" s="39">
        <v>0</v>
      </c>
    </row>
    <row r="83" spans="1:31" s="1" customFormat="1" ht="15" customHeight="1" x14ac:dyDescent="0.25">
      <c r="A83" s="7"/>
      <c r="B83" s="35" t="s">
        <v>131</v>
      </c>
      <c r="C83" s="38">
        <v>975.31681999999989</v>
      </c>
      <c r="D83" s="38">
        <v>0</v>
      </c>
      <c r="E83" s="38">
        <v>735.88532999999995</v>
      </c>
      <c r="F83" s="38">
        <v>0</v>
      </c>
      <c r="G83" s="38">
        <v>0</v>
      </c>
      <c r="H83" s="38">
        <v>0</v>
      </c>
      <c r="I83" s="38">
        <v>0</v>
      </c>
      <c r="J83" s="38">
        <v>1338.559</v>
      </c>
      <c r="K83" s="38">
        <v>212.88726</v>
      </c>
      <c r="L83" s="38">
        <v>3706.7285099999999</v>
      </c>
      <c r="M83" s="38">
        <v>170.67099999999999</v>
      </c>
      <c r="N83" s="38">
        <v>478.57729</v>
      </c>
      <c r="O83" s="38">
        <v>14.856999999999999</v>
      </c>
      <c r="P83" s="38">
        <v>0</v>
      </c>
      <c r="Q83" s="38">
        <v>0</v>
      </c>
      <c r="R83" s="38">
        <v>40131.936000000002</v>
      </c>
      <c r="S83" s="38">
        <v>545.53652</v>
      </c>
      <c r="T83" s="38">
        <v>0</v>
      </c>
      <c r="U83" s="38">
        <v>0</v>
      </c>
      <c r="V83" s="38">
        <v>0</v>
      </c>
      <c r="W83" s="38">
        <v>5539.7780700000003</v>
      </c>
      <c r="X83" s="38">
        <v>0</v>
      </c>
      <c r="Y83" s="38">
        <v>101118.618</v>
      </c>
      <c r="Z83" s="38">
        <v>5572.9235599999993</v>
      </c>
      <c r="AA83" s="38">
        <v>0</v>
      </c>
      <c r="AB83" s="38">
        <v>3374.1941200000001</v>
      </c>
      <c r="AC83" s="38">
        <v>23246.0111</v>
      </c>
      <c r="AD83" s="38">
        <v>14609.95664</v>
      </c>
      <c r="AE83" s="39">
        <v>1782.8343300000001</v>
      </c>
    </row>
    <row r="84" spans="1:31" s="1" customFormat="1" ht="15" customHeight="1" x14ac:dyDescent="0.25">
      <c r="A84" s="7" t="s">
        <v>16</v>
      </c>
      <c r="B84" s="10" t="s">
        <v>84</v>
      </c>
      <c r="C84" s="31">
        <v>0</v>
      </c>
      <c r="D84" s="31">
        <v>0</v>
      </c>
      <c r="E84" s="31">
        <v>0</v>
      </c>
      <c r="F84" s="31">
        <v>0</v>
      </c>
      <c r="G84" s="31">
        <v>0</v>
      </c>
      <c r="H84" s="31">
        <v>0</v>
      </c>
      <c r="I84" s="31">
        <v>0</v>
      </c>
      <c r="J84" s="31">
        <v>0</v>
      </c>
      <c r="K84" s="31">
        <v>0</v>
      </c>
      <c r="L84" s="31">
        <v>0</v>
      </c>
      <c r="M84" s="31">
        <v>10.456479999999999</v>
      </c>
      <c r="N84" s="31">
        <v>0</v>
      </c>
      <c r="O84" s="31">
        <v>0</v>
      </c>
      <c r="P84" s="31">
        <v>0</v>
      </c>
      <c r="Q84" s="31">
        <v>0</v>
      </c>
      <c r="R84" s="31">
        <v>0</v>
      </c>
      <c r="S84" s="31">
        <v>0</v>
      </c>
      <c r="T84" s="31">
        <v>0</v>
      </c>
      <c r="U84" s="31">
        <v>0</v>
      </c>
      <c r="V84" s="31">
        <v>0</v>
      </c>
      <c r="W84" s="31">
        <v>0</v>
      </c>
      <c r="X84" s="31">
        <v>0</v>
      </c>
      <c r="Y84" s="31">
        <v>0</v>
      </c>
      <c r="Z84" s="31">
        <v>0</v>
      </c>
      <c r="AA84" s="31">
        <v>0</v>
      </c>
      <c r="AB84" s="31">
        <v>0</v>
      </c>
      <c r="AC84" s="31">
        <v>0</v>
      </c>
      <c r="AD84" s="31">
        <v>0</v>
      </c>
      <c r="AE84" s="32">
        <v>0</v>
      </c>
    </row>
    <row r="85" spans="1:31" s="1" customFormat="1" ht="15" customHeight="1" x14ac:dyDescent="0.25">
      <c r="A85" s="7"/>
      <c r="B85" s="11" t="s">
        <v>85</v>
      </c>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2"/>
    </row>
    <row r="86" spans="1:31" s="1" customFormat="1" ht="15" customHeight="1" x14ac:dyDescent="0.25">
      <c r="A86" s="7" t="s">
        <v>17</v>
      </c>
      <c r="B86" s="10" t="s">
        <v>5</v>
      </c>
      <c r="C86" s="31">
        <v>73182.747340000002</v>
      </c>
      <c r="D86" s="31">
        <v>755951.72514</v>
      </c>
      <c r="E86" s="31">
        <v>10770.677109999999</v>
      </c>
      <c r="F86" s="31">
        <v>52169.551879999999</v>
      </c>
      <c r="G86" s="31">
        <v>23988.677649999998</v>
      </c>
      <c r="H86" s="31">
        <v>7271.2850599999992</v>
      </c>
      <c r="I86" s="31">
        <v>8761.5181336997593</v>
      </c>
      <c r="J86" s="31">
        <v>5634.2655700000005</v>
      </c>
      <c r="K86" s="31">
        <v>6527.5584800000006</v>
      </c>
      <c r="L86" s="31">
        <v>648967.86115000001</v>
      </c>
      <c r="M86" s="31">
        <v>4853.4222900000004</v>
      </c>
      <c r="N86" s="31">
        <v>2004.6110100000001</v>
      </c>
      <c r="O86" s="31">
        <v>4394.6650499999996</v>
      </c>
      <c r="P86" s="31">
        <v>232115.84823</v>
      </c>
      <c r="Q86" s="31">
        <v>89.608580000000003</v>
      </c>
      <c r="R86" s="31">
        <v>811354.54200000002</v>
      </c>
      <c r="S86" s="31">
        <v>18605.667010000001</v>
      </c>
      <c r="T86" s="31">
        <v>905974.02399999998</v>
      </c>
      <c r="U86" s="31">
        <v>13835.809370000004</v>
      </c>
      <c r="V86" s="31">
        <v>4084</v>
      </c>
      <c r="W86" s="31">
        <v>544922.75563999999</v>
      </c>
      <c r="X86" s="31">
        <v>83434.129990000001</v>
      </c>
      <c r="Y86" s="31">
        <v>471281.91999999998</v>
      </c>
      <c r="Z86" s="31">
        <v>34665.464009999996</v>
      </c>
      <c r="AA86" s="31">
        <v>19605</v>
      </c>
      <c r="AB86" s="31">
        <v>89038.555930000002</v>
      </c>
      <c r="AC86" s="31">
        <v>14489.379719999995</v>
      </c>
      <c r="AD86" s="31">
        <v>166811.38434999841</v>
      </c>
      <c r="AE86" s="32">
        <v>11241.474839999999</v>
      </c>
    </row>
    <row r="87" spans="1:31" s="1" customFormat="1" ht="15" customHeight="1" x14ac:dyDescent="0.25">
      <c r="A87" s="7"/>
      <c r="B87" s="11" t="s">
        <v>47</v>
      </c>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2"/>
    </row>
    <row r="88" spans="1:31" s="1" customFormat="1" ht="15" customHeight="1" x14ac:dyDescent="0.25">
      <c r="A88" s="7" t="s">
        <v>18</v>
      </c>
      <c r="B88" s="10" t="s">
        <v>132</v>
      </c>
      <c r="C88" s="31">
        <v>0</v>
      </c>
      <c r="D88" s="31">
        <v>0</v>
      </c>
      <c r="E88" s="31">
        <v>0</v>
      </c>
      <c r="F88" s="31">
        <v>0</v>
      </c>
      <c r="G88" s="31">
        <v>0</v>
      </c>
      <c r="H88" s="31">
        <v>0</v>
      </c>
      <c r="I88" s="31">
        <v>0</v>
      </c>
      <c r="J88" s="31">
        <v>0</v>
      </c>
      <c r="K88" s="31">
        <v>0</v>
      </c>
      <c r="L88" s="31">
        <v>0</v>
      </c>
      <c r="M88" s="31">
        <v>0</v>
      </c>
      <c r="N88" s="31">
        <v>0</v>
      </c>
      <c r="O88" s="31">
        <v>0</v>
      </c>
      <c r="P88" s="31">
        <v>0</v>
      </c>
      <c r="Q88" s="31">
        <v>0</v>
      </c>
      <c r="R88" s="31">
        <v>0</v>
      </c>
      <c r="S88" s="31">
        <v>0</v>
      </c>
      <c r="T88" s="31">
        <v>0</v>
      </c>
      <c r="U88" s="31">
        <v>0</v>
      </c>
      <c r="V88" s="31">
        <v>0</v>
      </c>
      <c r="W88" s="31">
        <v>0</v>
      </c>
      <c r="X88" s="31">
        <v>0</v>
      </c>
      <c r="Y88" s="31">
        <v>0</v>
      </c>
      <c r="Z88" s="31">
        <v>0</v>
      </c>
      <c r="AA88" s="31">
        <v>0</v>
      </c>
      <c r="AB88" s="31">
        <v>0</v>
      </c>
      <c r="AC88" s="31">
        <v>0</v>
      </c>
      <c r="AD88" s="31">
        <v>0</v>
      </c>
      <c r="AE88" s="32">
        <v>0</v>
      </c>
    </row>
    <row r="89" spans="1:31" s="1" customFormat="1" ht="15" customHeight="1" x14ac:dyDescent="0.25">
      <c r="A89" s="7"/>
      <c r="B89" s="11" t="s">
        <v>86</v>
      </c>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2"/>
    </row>
    <row r="90" spans="1:31" ht="15" customHeight="1" x14ac:dyDescent="0.25">
      <c r="A90" s="8"/>
      <c r="B90" s="40" t="s">
        <v>136</v>
      </c>
      <c r="C90" s="22">
        <v>7788435</v>
      </c>
      <c r="D90" s="22">
        <v>57224619.160640001</v>
      </c>
      <c r="E90" s="22">
        <v>4195357.83665</v>
      </c>
      <c r="F90" s="22">
        <v>4180111.7739500003</v>
      </c>
      <c r="G90" s="22">
        <v>2314116.5989999995</v>
      </c>
      <c r="H90" s="22">
        <v>1201891.8780399999</v>
      </c>
      <c r="I90" s="22">
        <v>864221.8817136999</v>
      </c>
      <c r="J90" s="22">
        <v>481448.69248999999</v>
      </c>
      <c r="K90" s="22">
        <v>360204.24343000003</v>
      </c>
      <c r="L90" s="22">
        <v>13886068.07319</v>
      </c>
      <c r="M90" s="22">
        <v>766429.72470999998</v>
      </c>
      <c r="N90" s="22">
        <v>346688.3248</v>
      </c>
      <c r="O90" s="22">
        <v>478095.84814000007</v>
      </c>
      <c r="P90" s="22">
        <v>16914654.913460001</v>
      </c>
      <c r="Q90" s="22">
        <v>662.32464999999991</v>
      </c>
      <c r="R90" s="22">
        <v>84788856.362000003</v>
      </c>
      <c r="S90" s="22">
        <v>107137.27265</v>
      </c>
      <c r="T90" s="22">
        <v>37339567.750999995</v>
      </c>
      <c r="U90" s="22">
        <v>796417.05637000001</v>
      </c>
      <c r="V90" s="22">
        <v>619256.91399999999</v>
      </c>
      <c r="W90" s="22">
        <v>37060605.852940008</v>
      </c>
      <c r="X90" s="22">
        <v>4619462.2461100006</v>
      </c>
      <c r="Y90" s="22">
        <v>52952630.100000009</v>
      </c>
      <c r="Z90" s="22">
        <v>1693544.0063499997</v>
      </c>
      <c r="AA90" s="22">
        <v>3331237</v>
      </c>
      <c r="AB90" s="22">
        <v>2804779.6130199996</v>
      </c>
      <c r="AC90" s="22">
        <v>13436434.996469999</v>
      </c>
      <c r="AD90" s="22">
        <v>1827126.4523299974</v>
      </c>
      <c r="AE90" s="26">
        <v>1313300.3240199999</v>
      </c>
    </row>
    <row r="91" spans="1:31" ht="15" customHeight="1" x14ac:dyDescent="0.25">
      <c r="A91" s="8"/>
      <c r="B91" s="13" t="s">
        <v>48</v>
      </c>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6"/>
    </row>
    <row r="92" spans="1:31" s="1" customFormat="1" ht="15" customHeight="1" x14ac:dyDescent="0.25">
      <c r="A92" s="7" t="s">
        <v>19</v>
      </c>
      <c r="B92" s="10" t="s">
        <v>6</v>
      </c>
      <c r="C92" s="31">
        <v>410429.8</v>
      </c>
      <c r="D92" s="31">
        <v>3000000</v>
      </c>
      <c r="E92" s="31">
        <v>127600</v>
      </c>
      <c r="F92" s="31">
        <v>321400</v>
      </c>
      <c r="G92" s="31">
        <v>186947.38800000001</v>
      </c>
      <c r="H92" s="31">
        <v>150000</v>
      </c>
      <c r="I92" s="31">
        <v>47500</v>
      </c>
      <c r="J92" s="31">
        <v>20000</v>
      </c>
      <c r="K92" s="31">
        <v>195198.37</v>
      </c>
      <c r="L92" s="31">
        <v>321405.71500000003</v>
      </c>
      <c r="M92" s="31">
        <v>71952.354999999996</v>
      </c>
      <c r="N92" s="31">
        <v>15515.924999999999</v>
      </c>
      <c r="O92" s="31">
        <v>20338.390059999998</v>
      </c>
      <c r="P92" s="31">
        <v>1210000</v>
      </c>
      <c r="Q92" s="31">
        <v>30000</v>
      </c>
      <c r="R92" s="31">
        <v>4525714.4950000001</v>
      </c>
      <c r="S92" s="31">
        <v>81250</v>
      </c>
      <c r="T92" s="31">
        <v>3345000</v>
      </c>
      <c r="U92" s="31">
        <v>30000</v>
      </c>
      <c r="V92" s="31">
        <v>18638</v>
      </c>
      <c r="W92" s="31">
        <v>1293063.32498</v>
      </c>
      <c r="X92" s="31">
        <v>124000</v>
      </c>
      <c r="Y92" s="31">
        <v>1391779.6740000001</v>
      </c>
      <c r="Z92" s="31">
        <v>871277.66</v>
      </c>
      <c r="AA92" s="31">
        <v>260306</v>
      </c>
      <c r="AB92" s="31">
        <v>280000</v>
      </c>
      <c r="AC92" s="31">
        <v>0</v>
      </c>
      <c r="AD92" s="31">
        <v>51497.944360000001</v>
      </c>
      <c r="AE92" s="32">
        <v>0</v>
      </c>
    </row>
    <row r="93" spans="1:31" s="1" customFormat="1" ht="15" customHeight="1" x14ac:dyDescent="0.25">
      <c r="A93" s="7"/>
      <c r="B93" s="12" t="s">
        <v>6</v>
      </c>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2"/>
    </row>
    <row r="94" spans="1:31" s="4" customFormat="1" ht="15" customHeight="1" x14ac:dyDescent="0.25">
      <c r="A94" s="7" t="s">
        <v>20</v>
      </c>
      <c r="B94" s="10" t="s">
        <v>7</v>
      </c>
      <c r="C94" s="31">
        <v>6790.3831799999998</v>
      </c>
      <c r="D94" s="31">
        <v>16470.667119999998</v>
      </c>
      <c r="E94" s="31">
        <v>0</v>
      </c>
      <c r="F94" s="31">
        <v>0</v>
      </c>
      <c r="G94" s="31">
        <v>1362.2807700000001</v>
      </c>
      <c r="H94" s="31">
        <v>12849.132</v>
      </c>
      <c r="I94" s="31">
        <v>0</v>
      </c>
      <c r="J94" s="31">
        <v>369.25690000000003</v>
      </c>
      <c r="K94" s="31">
        <v>0</v>
      </c>
      <c r="L94" s="31">
        <v>0</v>
      </c>
      <c r="M94" s="31">
        <v>0</v>
      </c>
      <c r="N94" s="31">
        <v>0</v>
      </c>
      <c r="O94" s="31">
        <v>374.47800000000001</v>
      </c>
      <c r="P94" s="31">
        <v>0</v>
      </c>
      <c r="Q94" s="31">
        <v>0</v>
      </c>
      <c r="R94" s="31">
        <v>0</v>
      </c>
      <c r="S94" s="31">
        <v>0</v>
      </c>
      <c r="T94" s="31">
        <v>0</v>
      </c>
      <c r="U94" s="31">
        <v>0</v>
      </c>
      <c r="V94" s="31">
        <v>6681</v>
      </c>
      <c r="W94" s="31">
        <v>0</v>
      </c>
      <c r="X94" s="31">
        <v>0</v>
      </c>
      <c r="Y94" s="31">
        <v>193389.954</v>
      </c>
      <c r="Z94" s="31">
        <v>8796.3050000000003</v>
      </c>
      <c r="AA94" s="31">
        <v>0</v>
      </c>
      <c r="AB94" s="31">
        <v>0</v>
      </c>
      <c r="AC94" s="31">
        <v>0</v>
      </c>
      <c r="AD94" s="31">
        <v>0</v>
      </c>
      <c r="AE94" s="32">
        <v>0</v>
      </c>
    </row>
    <row r="95" spans="1:31" s="4" customFormat="1" ht="15" customHeight="1" x14ac:dyDescent="0.25">
      <c r="A95" s="7"/>
      <c r="B95" s="12" t="s">
        <v>49</v>
      </c>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2"/>
    </row>
    <row r="96" spans="1:31" s="4" customFormat="1" ht="15" customHeight="1" x14ac:dyDescent="0.25">
      <c r="A96" s="7" t="s">
        <v>21</v>
      </c>
      <c r="B96" s="10" t="s">
        <v>133</v>
      </c>
      <c r="C96" s="31">
        <v>0</v>
      </c>
      <c r="D96" s="31">
        <v>400000</v>
      </c>
      <c r="E96" s="31">
        <v>0</v>
      </c>
      <c r="F96" s="31">
        <v>0</v>
      </c>
      <c r="G96" s="31">
        <v>0</v>
      </c>
      <c r="H96" s="31">
        <v>0</v>
      </c>
      <c r="I96" s="31">
        <v>0</v>
      </c>
      <c r="J96" s="31">
        <v>0</v>
      </c>
      <c r="K96" s="31">
        <v>0</v>
      </c>
      <c r="L96" s="31">
        <v>100000</v>
      </c>
      <c r="M96" s="31">
        <v>0</v>
      </c>
      <c r="N96" s="31">
        <v>0</v>
      </c>
      <c r="O96" s="31">
        <v>0</v>
      </c>
      <c r="P96" s="31">
        <v>0</v>
      </c>
      <c r="Q96" s="31">
        <v>0</v>
      </c>
      <c r="R96" s="31">
        <v>0</v>
      </c>
      <c r="S96" s="31">
        <v>0</v>
      </c>
      <c r="T96" s="31">
        <v>0</v>
      </c>
      <c r="U96" s="31">
        <v>0</v>
      </c>
      <c r="V96" s="31">
        <v>0</v>
      </c>
      <c r="W96" s="31">
        <v>275000</v>
      </c>
      <c r="X96" s="31">
        <v>71012.962599999999</v>
      </c>
      <c r="Y96" s="31">
        <v>400000</v>
      </c>
      <c r="Z96" s="31">
        <v>105042.01681</v>
      </c>
      <c r="AA96" s="31">
        <v>0</v>
      </c>
      <c r="AB96" s="31">
        <v>0</v>
      </c>
      <c r="AC96" s="31">
        <v>0</v>
      </c>
      <c r="AD96" s="31">
        <v>0</v>
      </c>
      <c r="AE96" s="32">
        <v>0</v>
      </c>
    </row>
    <row r="97" spans="1:31" s="4" customFormat="1" ht="15" customHeight="1" x14ac:dyDescent="0.25">
      <c r="A97" s="7"/>
      <c r="B97" s="12" t="s">
        <v>87</v>
      </c>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2"/>
    </row>
    <row r="98" spans="1:31" s="4" customFormat="1" ht="15" customHeight="1" x14ac:dyDescent="0.25">
      <c r="A98" s="7" t="s">
        <v>22</v>
      </c>
      <c r="B98" s="10" t="s">
        <v>88</v>
      </c>
      <c r="C98" s="31">
        <v>0</v>
      </c>
      <c r="D98" s="31">
        <v>0</v>
      </c>
      <c r="E98" s="31">
        <v>0</v>
      </c>
      <c r="F98" s="31">
        <v>0</v>
      </c>
      <c r="G98" s="31">
        <v>0</v>
      </c>
      <c r="H98" s="31">
        <v>0</v>
      </c>
      <c r="I98" s="31">
        <v>0</v>
      </c>
      <c r="J98" s="31">
        <v>0</v>
      </c>
      <c r="K98" s="31">
        <v>0</v>
      </c>
      <c r="L98" s="31">
        <v>0</v>
      </c>
      <c r="M98" s="31">
        <v>0</v>
      </c>
      <c r="N98" s="31">
        <v>0</v>
      </c>
      <c r="O98" s="31">
        <v>0</v>
      </c>
      <c r="P98" s="31">
        <v>0</v>
      </c>
      <c r="Q98" s="31">
        <v>0</v>
      </c>
      <c r="R98" s="31">
        <v>0</v>
      </c>
      <c r="S98" s="31">
        <v>0</v>
      </c>
      <c r="T98" s="31">
        <v>0</v>
      </c>
      <c r="U98" s="31">
        <v>0</v>
      </c>
      <c r="V98" s="31">
        <v>0</v>
      </c>
      <c r="W98" s="31">
        <v>0</v>
      </c>
      <c r="X98" s="31">
        <v>0</v>
      </c>
      <c r="Y98" s="31">
        <v>0</v>
      </c>
      <c r="Z98" s="31">
        <v>0</v>
      </c>
      <c r="AA98" s="31">
        <v>0</v>
      </c>
      <c r="AB98" s="31">
        <v>0</v>
      </c>
      <c r="AC98" s="31">
        <v>0</v>
      </c>
      <c r="AD98" s="31">
        <v>0</v>
      </c>
      <c r="AE98" s="32">
        <v>0</v>
      </c>
    </row>
    <row r="99" spans="1:31" s="4" customFormat="1" ht="15" customHeight="1" x14ac:dyDescent="0.25">
      <c r="A99" s="7"/>
      <c r="B99" s="12" t="s">
        <v>89</v>
      </c>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2"/>
    </row>
    <row r="100" spans="1:31" s="4" customFormat="1" ht="15" customHeight="1" x14ac:dyDescent="0.25">
      <c r="A100" s="7" t="s">
        <v>23</v>
      </c>
      <c r="B100" s="10" t="s">
        <v>90</v>
      </c>
      <c r="C100" s="31">
        <v>-1760.4822499999996</v>
      </c>
      <c r="D100" s="31">
        <v>-3618336.9376400001</v>
      </c>
      <c r="E100" s="31">
        <v>-5842.4219199999998</v>
      </c>
      <c r="F100" s="31">
        <v>0</v>
      </c>
      <c r="G100" s="31">
        <v>-53233.586560000003</v>
      </c>
      <c r="H100" s="31">
        <v>-5815.4359699999995</v>
      </c>
      <c r="I100" s="31">
        <v>-826.52107369999999</v>
      </c>
      <c r="J100" s="31">
        <v>2583.8607099999999</v>
      </c>
      <c r="K100" s="31">
        <v>-385.98988000000003</v>
      </c>
      <c r="L100" s="31">
        <v>-10358.57992</v>
      </c>
      <c r="M100" s="31">
        <v>1069.1410499999997</v>
      </c>
      <c r="N100" s="31">
        <v>0</v>
      </c>
      <c r="O100" s="31">
        <v>0</v>
      </c>
      <c r="P100" s="31">
        <v>11453.397710000001</v>
      </c>
      <c r="Q100" s="31">
        <v>0</v>
      </c>
      <c r="R100" s="31">
        <v>30620.77</v>
      </c>
      <c r="S100" s="31">
        <v>-3546.3850305370001</v>
      </c>
      <c r="T100" s="31">
        <v>-986820.34100000001</v>
      </c>
      <c r="U100" s="31">
        <v>-2178</v>
      </c>
      <c r="V100" s="31">
        <v>-9300</v>
      </c>
      <c r="W100" s="31">
        <v>-449580.09130999999</v>
      </c>
      <c r="X100" s="31">
        <v>-19739.439729999998</v>
      </c>
      <c r="Y100" s="31">
        <v>-218072.33799999999</v>
      </c>
      <c r="Z100" s="31">
        <v>-22436.70318</v>
      </c>
      <c r="AA100" s="31">
        <v>319</v>
      </c>
      <c r="AB100" s="31">
        <v>-52137.516029999999</v>
      </c>
      <c r="AC100" s="31">
        <v>5259.9172399999989</v>
      </c>
      <c r="AD100" s="31">
        <v>29949.538820000002</v>
      </c>
      <c r="AE100" s="32">
        <v>676.57653000000005</v>
      </c>
    </row>
    <row r="101" spans="1:31" s="4" customFormat="1" ht="15" customHeight="1" x14ac:dyDescent="0.25">
      <c r="A101" s="7"/>
      <c r="B101" s="12" t="s">
        <v>91</v>
      </c>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2"/>
    </row>
    <row r="102" spans="1:31" s="4" customFormat="1" ht="15" customHeight="1" x14ac:dyDescent="0.25">
      <c r="A102" s="7" t="s">
        <v>24</v>
      </c>
      <c r="B102" s="10" t="s">
        <v>92</v>
      </c>
      <c r="C102" s="31">
        <v>192034</v>
      </c>
      <c r="D102" s="31">
        <v>1620630.1881400002</v>
      </c>
      <c r="E102" s="31">
        <v>112505.08562</v>
      </c>
      <c r="F102" s="31">
        <v>-30688.179339999999</v>
      </c>
      <c r="G102" s="31">
        <v>0</v>
      </c>
      <c r="H102" s="31">
        <v>1306.2023000000002</v>
      </c>
      <c r="I102" s="31">
        <v>4746.7921699999997</v>
      </c>
      <c r="J102" s="31">
        <v>5785.6934299999994</v>
      </c>
      <c r="K102" s="31">
        <v>0</v>
      </c>
      <c r="L102" s="31">
        <v>10705.05515</v>
      </c>
      <c r="M102" s="31">
        <v>-1.63886</v>
      </c>
      <c r="N102" s="31">
        <v>0</v>
      </c>
      <c r="O102" s="31">
        <v>3691.4058799999998</v>
      </c>
      <c r="P102" s="31">
        <v>225579.64676</v>
      </c>
      <c r="Q102" s="31">
        <v>0</v>
      </c>
      <c r="R102" s="31">
        <v>-1571024.0379999999</v>
      </c>
      <c r="S102" s="31">
        <v>38592.118029999998</v>
      </c>
      <c r="T102" s="31">
        <v>13814</v>
      </c>
      <c r="U102" s="31">
        <v>0</v>
      </c>
      <c r="V102" s="31">
        <v>0</v>
      </c>
      <c r="W102" s="31">
        <v>2267003.69618</v>
      </c>
      <c r="X102" s="31">
        <v>134877.92231999995</v>
      </c>
      <c r="Y102" s="31">
        <v>431546.489</v>
      </c>
      <c r="Z102" s="31">
        <v>-470551.38214999996</v>
      </c>
      <c r="AA102" s="31">
        <v>-46408</v>
      </c>
      <c r="AB102" s="31">
        <v>197591.23636000001</v>
      </c>
      <c r="AC102" s="31">
        <v>2079.9627300000002</v>
      </c>
      <c r="AD102" s="31">
        <v>3771.9460299999996</v>
      </c>
      <c r="AE102" s="32">
        <v>0</v>
      </c>
    </row>
    <row r="103" spans="1:31" s="4" customFormat="1" ht="15" customHeight="1" x14ac:dyDescent="0.25">
      <c r="A103" s="7"/>
      <c r="B103" s="12" t="s">
        <v>93</v>
      </c>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2"/>
    </row>
    <row r="104" spans="1:31" s="4" customFormat="1" ht="15" customHeight="1" x14ac:dyDescent="0.25">
      <c r="A104" s="7" t="s">
        <v>25</v>
      </c>
      <c r="B104" s="10" t="s">
        <v>8</v>
      </c>
      <c r="C104" s="31">
        <v>0</v>
      </c>
      <c r="D104" s="31">
        <v>0</v>
      </c>
      <c r="E104" s="31">
        <v>0</v>
      </c>
      <c r="F104" s="31">
        <v>0</v>
      </c>
      <c r="G104" s="31">
        <v>0</v>
      </c>
      <c r="H104" s="31">
        <v>0</v>
      </c>
      <c r="I104" s="31">
        <v>0</v>
      </c>
      <c r="J104" s="31">
        <v>0</v>
      </c>
      <c r="K104" s="31">
        <v>0</v>
      </c>
      <c r="L104" s="31">
        <v>460.98793999999998</v>
      </c>
      <c r="M104" s="31">
        <v>-394.05034000000001</v>
      </c>
      <c r="N104" s="31">
        <v>-1983.5544399999999</v>
      </c>
      <c r="O104" s="31">
        <v>249.40196</v>
      </c>
      <c r="P104" s="31">
        <v>0</v>
      </c>
      <c r="Q104" s="31">
        <v>0</v>
      </c>
      <c r="R104" s="31">
        <v>0</v>
      </c>
      <c r="S104" s="31">
        <v>0</v>
      </c>
      <c r="T104" s="31">
        <v>0</v>
      </c>
      <c r="U104" s="31">
        <v>0</v>
      </c>
      <c r="V104" s="31">
        <v>0</v>
      </c>
      <c r="W104" s="31">
        <v>0</v>
      </c>
      <c r="X104" s="31">
        <v>0</v>
      </c>
      <c r="Y104" s="31">
        <v>0</v>
      </c>
      <c r="Z104" s="31">
        <v>0</v>
      </c>
      <c r="AA104" s="31">
        <v>0</v>
      </c>
      <c r="AB104" s="31">
        <v>168.57376000000002</v>
      </c>
      <c r="AC104" s="31">
        <v>0</v>
      </c>
      <c r="AD104" s="31">
        <v>-2140.4297000000001</v>
      </c>
      <c r="AE104" s="32">
        <v>0</v>
      </c>
    </row>
    <row r="105" spans="1:31" s="4" customFormat="1" ht="15" customHeight="1" x14ac:dyDescent="0.25">
      <c r="A105" s="7"/>
      <c r="B105" s="12" t="s">
        <v>50</v>
      </c>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2"/>
    </row>
    <row r="106" spans="1:31" s="4" customFormat="1" ht="15" customHeight="1" x14ac:dyDescent="0.25">
      <c r="A106" s="7" t="s">
        <v>26</v>
      </c>
      <c r="B106" s="10" t="s">
        <v>94</v>
      </c>
      <c r="C106" s="31">
        <v>106759</v>
      </c>
      <c r="D106" s="31">
        <v>4514865.0014700005</v>
      </c>
      <c r="E106" s="31">
        <v>19832.217629999999</v>
      </c>
      <c r="F106" s="31">
        <v>4494.9445300000007</v>
      </c>
      <c r="G106" s="31">
        <v>231455.00897</v>
      </c>
      <c r="H106" s="31">
        <v>249077.13081999999</v>
      </c>
      <c r="I106" s="31">
        <v>123073.92359000001</v>
      </c>
      <c r="J106" s="31">
        <v>14806.83942</v>
      </c>
      <c r="K106" s="31">
        <v>-151030.3026</v>
      </c>
      <c r="L106" s="31">
        <v>160854.66592</v>
      </c>
      <c r="M106" s="31">
        <v>34430.22928</v>
      </c>
      <c r="N106" s="31">
        <v>23724.186890000001</v>
      </c>
      <c r="O106" s="31">
        <v>10057.286179999999</v>
      </c>
      <c r="P106" s="31">
        <v>130247.53853000001</v>
      </c>
      <c r="Q106" s="31">
        <v>6737.9081299999998</v>
      </c>
      <c r="R106" s="31">
        <v>4659438.5219999999</v>
      </c>
      <c r="S106" s="31">
        <v>198582.44455000001</v>
      </c>
      <c r="T106" s="31">
        <v>1566641.2279999999</v>
      </c>
      <c r="U106" s="31">
        <v>12150.63228</v>
      </c>
      <c r="V106" s="31">
        <v>36292.832999999999</v>
      </c>
      <c r="W106" s="31">
        <v>37258.043430000005</v>
      </c>
      <c r="X106" s="31">
        <v>39107.078719999998</v>
      </c>
      <c r="Y106" s="31">
        <v>925972.03599999996</v>
      </c>
      <c r="Z106" s="31">
        <v>145878.1531</v>
      </c>
      <c r="AA106" s="31">
        <v>-4797</v>
      </c>
      <c r="AB106" s="31">
        <v>0</v>
      </c>
      <c r="AC106" s="31">
        <v>0</v>
      </c>
      <c r="AD106" s="31">
        <v>-3518.45219</v>
      </c>
      <c r="AE106" s="32">
        <v>0</v>
      </c>
    </row>
    <row r="107" spans="1:31" s="4" customFormat="1" ht="15" customHeight="1" x14ac:dyDescent="0.25">
      <c r="A107" s="7"/>
      <c r="B107" s="12" t="s">
        <v>95</v>
      </c>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2"/>
    </row>
    <row r="108" spans="1:31" s="4" customFormat="1" ht="15" customHeight="1" x14ac:dyDescent="0.25">
      <c r="A108" s="7" t="s">
        <v>27</v>
      </c>
      <c r="B108" s="10" t="s">
        <v>96</v>
      </c>
      <c r="C108" s="31">
        <v>0</v>
      </c>
      <c r="D108" s="31">
        <v>0</v>
      </c>
      <c r="E108" s="31">
        <v>0</v>
      </c>
      <c r="F108" s="31">
        <v>0</v>
      </c>
      <c r="G108" s="31">
        <v>-2.32599</v>
      </c>
      <c r="H108" s="31">
        <v>0</v>
      </c>
      <c r="I108" s="31">
        <v>0</v>
      </c>
      <c r="J108" s="31">
        <v>0</v>
      </c>
      <c r="K108" s="31">
        <v>0</v>
      </c>
      <c r="L108" s="31">
        <v>0</v>
      </c>
      <c r="M108" s="31">
        <v>0</v>
      </c>
      <c r="N108" s="31">
        <v>0</v>
      </c>
      <c r="O108" s="31">
        <v>0</v>
      </c>
      <c r="P108" s="31">
        <v>0</v>
      </c>
      <c r="Q108" s="31">
        <v>0</v>
      </c>
      <c r="R108" s="31">
        <v>0</v>
      </c>
      <c r="S108" s="31">
        <v>0</v>
      </c>
      <c r="T108" s="31">
        <v>0</v>
      </c>
      <c r="U108" s="31">
        <v>0</v>
      </c>
      <c r="V108" s="31">
        <v>0</v>
      </c>
      <c r="W108" s="31">
        <v>0</v>
      </c>
      <c r="X108" s="31">
        <v>0</v>
      </c>
      <c r="Y108" s="31">
        <v>-2239.096</v>
      </c>
      <c r="Z108" s="31">
        <v>0</v>
      </c>
      <c r="AA108" s="31">
        <v>0</v>
      </c>
      <c r="AB108" s="31">
        <v>0</v>
      </c>
      <c r="AC108" s="31">
        <v>0</v>
      </c>
      <c r="AD108" s="31">
        <v>0</v>
      </c>
      <c r="AE108" s="32">
        <v>0</v>
      </c>
    </row>
    <row r="109" spans="1:31" s="4" customFormat="1" ht="15" customHeight="1" x14ac:dyDescent="0.25">
      <c r="A109" s="7"/>
      <c r="B109" s="12" t="s">
        <v>97</v>
      </c>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2"/>
    </row>
    <row r="110" spans="1:31" s="4" customFormat="1" ht="15" customHeight="1" x14ac:dyDescent="0.25">
      <c r="A110" s="7" t="s">
        <v>28</v>
      </c>
      <c r="B110" s="10" t="s">
        <v>98</v>
      </c>
      <c r="C110" s="31">
        <v>84050.259080000003</v>
      </c>
      <c r="D110" s="31">
        <v>802567.22203999991</v>
      </c>
      <c r="E110" s="31">
        <v>34020.765100000004</v>
      </c>
      <c r="F110" s="31">
        <v>19995.73964</v>
      </c>
      <c r="G110" s="31">
        <v>26557.803190000002</v>
      </c>
      <c r="H110" s="31">
        <v>24220.25736</v>
      </c>
      <c r="I110" s="31">
        <v>22560.090969999997</v>
      </c>
      <c r="J110" s="31">
        <v>4116.0997100000004</v>
      </c>
      <c r="K110" s="31">
        <v>2453.4064600000002</v>
      </c>
      <c r="L110" s="31">
        <v>69498.149579999998</v>
      </c>
      <c r="M110" s="31">
        <v>10979.336899999998</v>
      </c>
      <c r="N110" s="31">
        <v>2019.3758400000002</v>
      </c>
      <c r="O110" s="31">
        <v>5827.07179</v>
      </c>
      <c r="P110" s="31">
        <v>102094.99198999999</v>
      </c>
      <c r="Q110" s="31">
        <v>1475.52343</v>
      </c>
      <c r="R110" s="31">
        <v>1650264.17</v>
      </c>
      <c r="S110" s="31">
        <v>13061.222250000001</v>
      </c>
      <c r="T110" s="31">
        <v>790687.09100000001</v>
      </c>
      <c r="U110" s="31">
        <v>10971.518970000001</v>
      </c>
      <c r="V110" s="31">
        <v>10942.225</v>
      </c>
      <c r="W110" s="31">
        <v>588242.06174999999</v>
      </c>
      <c r="X110" s="31">
        <v>48526.452199999942</v>
      </c>
      <c r="Y110" s="31">
        <v>993282.32200000004</v>
      </c>
      <c r="Z110" s="31">
        <v>5635.4788899999994</v>
      </c>
      <c r="AA110" s="31">
        <v>9215</v>
      </c>
      <c r="AB110" s="31">
        <v>43893.338110001227</v>
      </c>
      <c r="AC110" s="31">
        <v>116233.76041999945</v>
      </c>
      <c r="AD110" s="31">
        <v>28829.448649999998</v>
      </c>
      <c r="AE110" s="32">
        <v>7061.8375199999991</v>
      </c>
    </row>
    <row r="111" spans="1:31" s="4" customFormat="1" ht="15" customHeight="1" x14ac:dyDescent="0.25">
      <c r="A111" s="7"/>
      <c r="B111" s="12" t="s">
        <v>99</v>
      </c>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2"/>
    </row>
    <row r="112" spans="1:31" s="4" customFormat="1" ht="15" customHeight="1" x14ac:dyDescent="0.25">
      <c r="A112" s="7" t="s">
        <v>29</v>
      </c>
      <c r="B112" s="10" t="s">
        <v>100</v>
      </c>
      <c r="C112" s="31">
        <v>0</v>
      </c>
      <c r="D112" s="31">
        <v>0</v>
      </c>
      <c r="E112" s="31">
        <v>0</v>
      </c>
      <c r="F112" s="31">
        <v>0</v>
      </c>
      <c r="G112" s="31">
        <v>-9347.2394999999997</v>
      </c>
      <c r="H112" s="31">
        <v>0</v>
      </c>
      <c r="I112" s="31">
        <v>0</v>
      </c>
      <c r="J112" s="31">
        <v>0</v>
      </c>
      <c r="K112" s="31">
        <v>0</v>
      </c>
      <c r="L112" s="31">
        <v>0</v>
      </c>
      <c r="M112" s="31">
        <v>0</v>
      </c>
      <c r="N112" s="31">
        <v>0</v>
      </c>
      <c r="O112" s="31">
        <v>0</v>
      </c>
      <c r="P112" s="31">
        <v>0</v>
      </c>
      <c r="Q112" s="31">
        <v>0</v>
      </c>
      <c r="R112" s="31">
        <v>0</v>
      </c>
      <c r="S112" s="31">
        <v>0</v>
      </c>
      <c r="T112" s="31">
        <v>0</v>
      </c>
      <c r="U112" s="31">
        <v>0</v>
      </c>
      <c r="V112" s="31">
        <v>0</v>
      </c>
      <c r="W112" s="31">
        <v>0</v>
      </c>
      <c r="X112" s="31">
        <v>0</v>
      </c>
      <c r="Y112" s="31">
        <v>0</v>
      </c>
      <c r="Z112" s="31">
        <v>0</v>
      </c>
      <c r="AA112" s="31">
        <v>0</v>
      </c>
      <c r="AB112" s="31">
        <v>0</v>
      </c>
      <c r="AC112" s="31">
        <v>0</v>
      </c>
      <c r="AD112" s="31">
        <v>0</v>
      </c>
      <c r="AE112" s="32">
        <v>0</v>
      </c>
    </row>
    <row r="113" spans="1:33" s="4" customFormat="1" ht="15" customHeight="1" x14ac:dyDescent="0.25">
      <c r="A113" s="7"/>
      <c r="B113" s="12" t="s">
        <v>101</v>
      </c>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3"/>
    </row>
    <row r="114" spans="1:33" s="1" customFormat="1" ht="15" customHeight="1" x14ac:dyDescent="0.25">
      <c r="A114" s="14"/>
      <c r="B114" s="15" t="s">
        <v>51</v>
      </c>
      <c r="C114" s="28">
        <v>798303</v>
      </c>
      <c r="D114" s="28">
        <v>6736196.1411300004</v>
      </c>
      <c r="E114" s="28">
        <v>288115.64643000002</v>
      </c>
      <c r="F114" s="28">
        <v>315202.50482999999</v>
      </c>
      <c r="G114" s="28">
        <v>383739.32887999999</v>
      </c>
      <c r="H114" s="28">
        <v>431637.20051</v>
      </c>
      <c r="I114" s="28">
        <v>197054.2856563</v>
      </c>
      <c r="J114" s="28">
        <v>47661.750170000007</v>
      </c>
      <c r="K114" s="28">
        <v>46235.48397999999</v>
      </c>
      <c r="L114" s="28">
        <v>652565.99367</v>
      </c>
      <c r="M114" s="28">
        <v>118035.37302999999</v>
      </c>
      <c r="N114" s="28">
        <v>39275.933290000001</v>
      </c>
      <c r="O114" s="28">
        <v>40538.033869999999</v>
      </c>
      <c r="P114" s="28">
        <v>1679375.5749899999</v>
      </c>
      <c r="Q114" s="28">
        <v>38213.431559999997</v>
      </c>
      <c r="R114" s="28">
        <v>9295013.9189999998</v>
      </c>
      <c r="S114" s="28">
        <v>327939.39979946299</v>
      </c>
      <c r="T114" s="28">
        <v>4729321.9780000001</v>
      </c>
      <c r="U114" s="28">
        <v>50945.151249999995</v>
      </c>
      <c r="V114" s="28">
        <v>63254.057999999997</v>
      </c>
      <c r="W114" s="28">
        <v>4010987.0350299999</v>
      </c>
      <c r="X114" s="28">
        <v>397784.97610999987</v>
      </c>
      <c r="Y114" s="28">
        <v>4115659.0410000002</v>
      </c>
      <c r="Z114" s="28">
        <v>643641.52847000014</v>
      </c>
      <c r="AA114" s="28">
        <v>218635</v>
      </c>
      <c r="AB114" s="28">
        <v>469515.63220000127</v>
      </c>
      <c r="AC114" s="28">
        <v>123573.64038999945</v>
      </c>
      <c r="AD114" s="28">
        <v>108389.99597000002</v>
      </c>
      <c r="AE114" s="30">
        <v>7738.4140499999994</v>
      </c>
    </row>
    <row r="115" spans="1:33" ht="15" customHeight="1" x14ac:dyDescent="0.25">
      <c r="A115" s="16"/>
      <c r="B115" s="17" t="s">
        <v>52</v>
      </c>
      <c r="C115" s="27">
        <v>8586737.8585799988</v>
      </c>
      <c r="D115" s="27">
        <v>63960815.301770002</v>
      </c>
      <c r="E115" s="27">
        <v>4483473.4830799997</v>
      </c>
      <c r="F115" s="27">
        <v>4495314.2787800003</v>
      </c>
      <c r="G115" s="27">
        <v>2697855.9278799994</v>
      </c>
      <c r="H115" s="27">
        <v>1633529.0785499997</v>
      </c>
      <c r="I115" s="27">
        <v>1061276.1673699999</v>
      </c>
      <c r="J115" s="27">
        <v>529110.44265999994</v>
      </c>
      <c r="K115" s="27">
        <v>406439.72741000005</v>
      </c>
      <c r="L115" s="27">
        <v>14538634.06686</v>
      </c>
      <c r="M115" s="27">
        <v>884465.09774</v>
      </c>
      <c r="N115" s="27">
        <v>385964.25809000002</v>
      </c>
      <c r="O115" s="27">
        <v>518633.88201000006</v>
      </c>
      <c r="P115" s="27">
        <v>18594030.488450002</v>
      </c>
      <c r="Q115" s="27">
        <v>38875.75621</v>
      </c>
      <c r="R115" s="27">
        <v>94083870.281000003</v>
      </c>
      <c r="S115" s="27">
        <v>435076.67244946299</v>
      </c>
      <c r="T115" s="27">
        <v>42068889.728999995</v>
      </c>
      <c r="U115" s="27">
        <v>847362.20762</v>
      </c>
      <c r="V115" s="27">
        <v>682510.97199999995</v>
      </c>
      <c r="W115" s="27">
        <v>41071592.887970008</v>
      </c>
      <c r="X115" s="27">
        <v>5017247.2222200008</v>
      </c>
      <c r="Y115" s="27">
        <v>57068289.14100001</v>
      </c>
      <c r="Z115" s="27">
        <v>2337185.5348199997</v>
      </c>
      <c r="AA115" s="27">
        <v>3549872</v>
      </c>
      <c r="AB115" s="27">
        <v>3274295.2452200009</v>
      </c>
      <c r="AC115" s="27">
        <v>13560008.636859998</v>
      </c>
      <c r="AD115" s="27">
        <v>1935516.4482999975</v>
      </c>
      <c r="AE115" s="29">
        <v>1321038.73807</v>
      </c>
      <c r="AG115" s="116"/>
    </row>
    <row r="116" spans="1:33" ht="15" customHeight="1" x14ac:dyDescent="0.25">
      <c r="A116" s="1"/>
      <c r="B116" s="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row>
    <row r="117" spans="1:33" ht="15" customHeight="1" x14ac:dyDescent="0.25">
      <c r="A117" s="1"/>
      <c r="B117" s="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row>
    <row r="118" spans="1:33" ht="15" customHeight="1" x14ac:dyDescent="0.25">
      <c r="A118" s="1"/>
      <c r="B118" s="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row>
    <row r="119" spans="1:33" ht="15" customHeight="1" x14ac:dyDescent="0.25">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row>
    <row r="120" spans="1:33" ht="15" customHeight="1" x14ac:dyDescent="0.25">
      <c r="A120" s="33" t="s">
        <v>154</v>
      </c>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row>
    <row r="121" spans="1:33" x14ac:dyDescent="0.25">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row>
    <row r="122" spans="1:33" ht="30" customHeight="1" x14ac:dyDescent="0.25">
      <c r="A122" s="58"/>
      <c r="B122" s="49"/>
      <c r="C122" s="44" t="s">
        <v>137</v>
      </c>
      <c r="D122" s="46" t="s">
        <v>31</v>
      </c>
      <c r="E122" s="46" t="s">
        <v>32</v>
      </c>
      <c r="F122" s="46" t="s">
        <v>102</v>
      </c>
      <c r="G122" s="46" t="s">
        <v>1</v>
      </c>
      <c r="H122" s="46" t="s">
        <v>34</v>
      </c>
      <c r="I122" s="46" t="s">
        <v>35</v>
      </c>
      <c r="J122" s="46" t="s">
        <v>56</v>
      </c>
      <c r="K122" s="46" t="s">
        <v>391</v>
      </c>
      <c r="L122" s="46" t="s">
        <v>103</v>
      </c>
      <c r="M122" s="46" t="s">
        <v>156</v>
      </c>
      <c r="N122" s="46" t="s">
        <v>157</v>
      </c>
      <c r="O122" s="46" t="s">
        <v>159</v>
      </c>
      <c r="P122" s="46" t="s">
        <v>36</v>
      </c>
      <c r="Q122" s="46" t="s">
        <v>104</v>
      </c>
      <c r="R122" s="46" t="s">
        <v>2</v>
      </c>
      <c r="S122" s="46" t="s">
        <v>37</v>
      </c>
      <c r="T122" s="46" t="s">
        <v>54</v>
      </c>
      <c r="U122" s="46" t="s">
        <v>390</v>
      </c>
      <c r="V122" s="46" t="s">
        <v>55</v>
      </c>
      <c r="W122" s="46" t="s">
        <v>30</v>
      </c>
      <c r="X122" s="46" t="s">
        <v>105</v>
      </c>
      <c r="Y122" s="46" t="s">
        <v>38</v>
      </c>
      <c r="Z122" s="46" t="s">
        <v>57</v>
      </c>
      <c r="AA122" s="46" t="s">
        <v>155</v>
      </c>
      <c r="AB122" s="46" t="s">
        <v>0</v>
      </c>
      <c r="AC122" s="46" t="s">
        <v>58</v>
      </c>
      <c r="AD122" s="46" t="s">
        <v>39</v>
      </c>
      <c r="AE122" s="47" t="s">
        <v>106</v>
      </c>
    </row>
    <row r="123" spans="1:33" x14ac:dyDescent="0.25">
      <c r="A123" s="57"/>
      <c r="B123" s="15" t="s">
        <v>138</v>
      </c>
      <c r="C123" s="48">
        <v>5104284.28113</v>
      </c>
      <c r="D123" s="48">
        <v>36435083.306209996</v>
      </c>
      <c r="E123" s="48">
        <v>579399.44278000004</v>
      </c>
      <c r="F123" s="48">
        <v>1023955.80652</v>
      </c>
      <c r="G123" s="48">
        <v>83740.984740000014</v>
      </c>
      <c r="H123" s="48">
        <v>475878.79399000003</v>
      </c>
      <c r="I123" s="48">
        <v>169837.99187999999</v>
      </c>
      <c r="J123" s="48">
        <v>54736.211340000002</v>
      </c>
      <c r="K123" s="48">
        <v>80.63767</v>
      </c>
      <c r="L123" s="48">
        <v>2146886.8865799997</v>
      </c>
      <c r="M123" s="48">
        <v>239890.34361999997</v>
      </c>
      <c r="N123" s="48">
        <v>110449.98910999999</v>
      </c>
      <c r="O123" s="48">
        <v>260747.18790999998</v>
      </c>
      <c r="P123" s="48">
        <v>11501725.687290002</v>
      </c>
      <c r="Q123" s="48">
        <v>0</v>
      </c>
      <c r="R123" s="48">
        <v>46605319.445</v>
      </c>
      <c r="S123" s="48">
        <v>882.06047000000001</v>
      </c>
      <c r="T123" s="48">
        <v>24768974.833000001</v>
      </c>
      <c r="U123" s="48">
        <v>727547.31300000008</v>
      </c>
      <c r="V123" s="48">
        <v>607693.24199999997</v>
      </c>
      <c r="W123" s="48">
        <v>27764362.771190003</v>
      </c>
      <c r="X123" s="48">
        <v>4077976.8966100002</v>
      </c>
      <c r="Y123" s="48">
        <v>38923227.289000005</v>
      </c>
      <c r="Z123" s="48">
        <v>771680.09438999998</v>
      </c>
      <c r="AA123" s="48">
        <v>3251907</v>
      </c>
      <c r="AB123" s="48">
        <v>2039693.9063699997</v>
      </c>
      <c r="AC123" s="63">
        <v>0</v>
      </c>
      <c r="AD123" s="48">
        <v>125180.41876</v>
      </c>
      <c r="AE123" s="52">
        <v>1347820.32421</v>
      </c>
    </row>
    <row r="124" spans="1:33" x14ac:dyDescent="0.25">
      <c r="A124" s="57"/>
      <c r="B124" s="140" t="s">
        <v>147</v>
      </c>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52"/>
    </row>
    <row r="125" spans="1:33" x14ac:dyDescent="0.25">
      <c r="A125" s="50"/>
      <c r="B125" s="79" t="s">
        <v>139</v>
      </c>
      <c r="C125" s="38">
        <v>3901.0451800000001</v>
      </c>
      <c r="D125" s="38">
        <v>0</v>
      </c>
      <c r="E125" s="38">
        <v>0</v>
      </c>
      <c r="F125" s="38">
        <v>0</v>
      </c>
      <c r="G125" s="38">
        <v>0</v>
      </c>
      <c r="H125" s="38">
        <v>0</v>
      </c>
      <c r="I125" s="38">
        <v>0</v>
      </c>
      <c r="J125" s="38">
        <v>0</v>
      </c>
      <c r="K125" s="38">
        <v>0</v>
      </c>
      <c r="L125" s="38">
        <v>0</v>
      </c>
      <c r="M125" s="38">
        <v>0</v>
      </c>
      <c r="N125" s="38">
        <v>0</v>
      </c>
      <c r="O125" s="38">
        <v>0</v>
      </c>
      <c r="P125" s="38">
        <v>0</v>
      </c>
      <c r="Q125" s="38">
        <v>0</v>
      </c>
      <c r="R125" s="38">
        <v>61515.298999999999</v>
      </c>
      <c r="S125" s="38">
        <v>0</v>
      </c>
      <c r="T125" s="38">
        <v>0</v>
      </c>
      <c r="U125" s="38">
        <v>0</v>
      </c>
      <c r="V125" s="38">
        <v>0</v>
      </c>
      <c r="W125" s="38">
        <v>0</v>
      </c>
      <c r="X125" s="38">
        <v>0</v>
      </c>
      <c r="Y125" s="38">
        <v>0</v>
      </c>
      <c r="Z125" s="38">
        <v>23395.177449999999</v>
      </c>
      <c r="AA125" s="38">
        <v>0</v>
      </c>
      <c r="AB125" s="38">
        <v>0</v>
      </c>
      <c r="AC125" s="64">
        <v>0</v>
      </c>
      <c r="AD125" s="38">
        <v>0</v>
      </c>
      <c r="AE125" s="39">
        <v>4756.9374400000006</v>
      </c>
    </row>
    <row r="126" spans="1:33" x14ac:dyDescent="0.25">
      <c r="A126" s="50"/>
      <c r="B126" s="141" t="s">
        <v>146</v>
      </c>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9"/>
    </row>
    <row r="127" spans="1:33" x14ac:dyDescent="0.25">
      <c r="A127" s="50"/>
      <c r="B127" s="79" t="s">
        <v>140</v>
      </c>
      <c r="C127" s="38">
        <v>117673.67391</v>
      </c>
      <c r="D127" s="38">
        <v>341228.97568000003</v>
      </c>
      <c r="E127" s="38">
        <v>255021.25</v>
      </c>
      <c r="F127" s="38">
        <v>216991.29293999998</v>
      </c>
      <c r="G127" s="38">
        <v>63597.975170000005</v>
      </c>
      <c r="H127" s="38">
        <v>114651.78432000001</v>
      </c>
      <c r="I127" s="38">
        <v>1009.50365</v>
      </c>
      <c r="J127" s="38">
        <v>1268.8152500000001</v>
      </c>
      <c r="K127" s="38">
        <v>0</v>
      </c>
      <c r="L127" s="38">
        <v>436259.20301</v>
      </c>
      <c r="M127" s="38">
        <v>56649.25404</v>
      </c>
      <c r="N127" s="38">
        <v>5474.0966699999999</v>
      </c>
      <c r="O127" s="38">
        <v>2875.2916700000001</v>
      </c>
      <c r="P127" s="38">
        <v>103320.85122</v>
      </c>
      <c r="Q127" s="38">
        <v>0</v>
      </c>
      <c r="R127" s="38">
        <v>1364806.2879999999</v>
      </c>
      <c r="S127" s="38">
        <v>39.71199</v>
      </c>
      <c r="T127" s="38">
        <v>139403.48300000001</v>
      </c>
      <c r="U127" s="38">
        <v>635161</v>
      </c>
      <c r="V127" s="38">
        <v>225815</v>
      </c>
      <c r="W127" s="38">
        <v>897248.20898</v>
      </c>
      <c r="X127" s="38">
        <v>217833.54234000001</v>
      </c>
      <c r="Y127" s="38">
        <v>169749.84400000001</v>
      </c>
      <c r="Z127" s="38">
        <v>45682.495659999993</v>
      </c>
      <c r="AA127" s="38">
        <v>93942</v>
      </c>
      <c r="AB127" s="38">
        <v>600.14764000000002</v>
      </c>
      <c r="AC127" s="64">
        <v>0</v>
      </c>
      <c r="AD127" s="38">
        <v>52951.364659999999</v>
      </c>
      <c r="AE127" s="39">
        <v>0</v>
      </c>
    </row>
    <row r="128" spans="1:33" x14ac:dyDescent="0.25">
      <c r="A128" s="50"/>
      <c r="B128" s="141" t="s">
        <v>148</v>
      </c>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9"/>
    </row>
    <row r="129" spans="1:31" x14ac:dyDescent="0.25">
      <c r="A129" s="50"/>
      <c r="B129" s="79" t="s">
        <v>141</v>
      </c>
      <c r="C129" s="38">
        <v>2964056.6949700001</v>
      </c>
      <c r="D129" s="38">
        <v>14038104.254279999</v>
      </c>
      <c r="E129" s="38">
        <v>0</v>
      </c>
      <c r="F129" s="38">
        <v>0</v>
      </c>
      <c r="G129" s="38">
        <v>3501.6125000000002</v>
      </c>
      <c r="H129" s="38">
        <v>284992.57948000001</v>
      </c>
      <c r="I129" s="38">
        <v>147971.30151977998</v>
      </c>
      <c r="J129" s="38">
        <v>46234.015579999999</v>
      </c>
      <c r="K129" s="38">
        <v>80.63767</v>
      </c>
      <c r="L129" s="38">
        <v>1361205.7270799999</v>
      </c>
      <c r="M129" s="38">
        <v>109867.12750999998</v>
      </c>
      <c r="N129" s="38">
        <v>53637.271519999995</v>
      </c>
      <c r="O129" s="38">
        <v>133142.50362</v>
      </c>
      <c r="P129" s="38">
        <v>4696499.6705900002</v>
      </c>
      <c r="Q129" s="38">
        <v>0</v>
      </c>
      <c r="R129" s="38">
        <v>16672794.649</v>
      </c>
      <c r="S129" s="38">
        <v>195.65962999999999</v>
      </c>
      <c r="T129" s="38">
        <v>13738730.358999999</v>
      </c>
      <c r="U129" s="38">
        <v>20250.687000000002</v>
      </c>
      <c r="V129" s="38">
        <v>136033.73499999999</v>
      </c>
      <c r="W129" s="38">
        <v>9818919.3532599993</v>
      </c>
      <c r="X129" s="38">
        <v>943497.82765000139</v>
      </c>
      <c r="Y129" s="38">
        <v>13012982.118000001</v>
      </c>
      <c r="Z129" s="38">
        <v>702565.32691000006</v>
      </c>
      <c r="AA129" s="38">
        <v>981335</v>
      </c>
      <c r="AB129" s="38">
        <v>1269980.0084899997</v>
      </c>
      <c r="AC129" s="64">
        <v>0</v>
      </c>
      <c r="AD129" s="38">
        <v>69167.912650000013</v>
      </c>
      <c r="AE129" s="39">
        <v>76531.055289999989</v>
      </c>
    </row>
    <row r="130" spans="1:31" x14ac:dyDescent="0.25">
      <c r="A130" s="50"/>
      <c r="B130" s="141" t="s">
        <v>149</v>
      </c>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9"/>
    </row>
    <row r="131" spans="1:31" x14ac:dyDescent="0.25">
      <c r="A131" s="50"/>
      <c r="B131" s="79" t="s">
        <v>142</v>
      </c>
      <c r="C131" s="38">
        <v>2018652.8670699999</v>
      </c>
      <c r="D131" s="38">
        <v>22055750.076250002</v>
      </c>
      <c r="E131" s="38">
        <v>324378.19278000004</v>
      </c>
      <c r="F131" s="38">
        <v>806964.51358000003</v>
      </c>
      <c r="G131" s="38">
        <v>16641.397069999999</v>
      </c>
      <c r="H131" s="38">
        <v>76234.430189999999</v>
      </c>
      <c r="I131" s="38">
        <v>20857.186710220001</v>
      </c>
      <c r="J131" s="38">
        <v>7233.38051</v>
      </c>
      <c r="K131" s="38">
        <v>0</v>
      </c>
      <c r="L131" s="38">
        <v>349421.95649000001</v>
      </c>
      <c r="M131" s="38">
        <v>73373.96206999998</v>
      </c>
      <c r="N131" s="38">
        <v>51338.620920000001</v>
      </c>
      <c r="O131" s="38">
        <v>124729.39261999998</v>
      </c>
      <c r="P131" s="38">
        <v>6701905.1654800009</v>
      </c>
      <c r="Q131" s="38">
        <v>0</v>
      </c>
      <c r="R131" s="38">
        <v>28506203.208999999</v>
      </c>
      <c r="S131" s="38">
        <v>646.68885</v>
      </c>
      <c r="T131" s="38">
        <v>10890840.991</v>
      </c>
      <c r="U131" s="38">
        <v>72135.626000000004</v>
      </c>
      <c r="V131" s="38">
        <v>245844.50700000001</v>
      </c>
      <c r="W131" s="38">
        <v>17048195.208950002</v>
      </c>
      <c r="X131" s="38">
        <v>2916645.5266199987</v>
      </c>
      <c r="Y131" s="38">
        <v>25740495.327</v>
      </c>
      <c r="Z131" s="38">
        <v>37.094370000000005</v>
      </c>
      <c r="AA131" s="38">
        <v>2176630</v>
      </c>
      <c r="AB131" s="38">
        <v>769113.75023999996</v>
      </c>
      <c r="AC131" s="64">
        <v>0</v>
      </c>
      <c r="AD131" s="38">
        <v>3061.1414499999992</v>
      </c>
      <c r="AE131" s="39">
        <v>1266532.3314799999</v>
      </c>
    </row>
    <row r="132" spans="1:31" x14ac:dyDescent="0.25">
      <c r="A132" s="50"/>
      <c r="B132" s="141" t="s">
        <v>150</v>
      </c>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9"/>
    </row>
    <row r="133" spans="1:31" x14ac:dyDescent="0.25">
      <c r="A133" s="57"/>
      <c r="B133" s="15" t="s">
        <v>143</v>
      </c>
      <c r="C133" s="48">
        <v>-155908.44362999999</v>
      </c>
      <c r="D133" s="48">
        <v>-858422.23863000004</v>
      </c>
      <c r="E133" s="48">
        <v>-14076</v>
      </c>
      <c r="F133" s="48">
        <v>-3266.8283799999999</v>
      </c>
      <c r="G133" s="48">
        <v>-26.218219999999999</v>
      </c>
      <c r="H133" s="48">
        <v>-89583</v>
      </c>
      <c r="I133" s="48">
        <v>-6441.2677799999992</v>
      </c>
      <c r="J133" s="48">
        <v>-921.96437999999989</v>
      </c>
      <c r="K133" s="48">
        <v>-0.53213999999999995</v>
      </c>
      <c r="L133" s="48">
        <v>-31752.214519999994</v>
      </c>
      <c r="M133" s="48">
        <v>-5670</v>
      </c>
      <c r="N133" s="48">
        <v>-4746.5243199999995</v>
      </c>
      <c r="O133" s="48">
        <v>-9337</v>
      </c>
      <c r="P133" s="48">
        <v>-200083.40279000049</v>
      </c>
      <c r="Q133" s="48">
        <v>0</v>
      </c>
      <c r="R133" s="48">
        <v>-1636033.888</v>
      </c>
      <c r="S133" s="48">
        <v>-117.80335746900001</v>
      </c>
      <c r="T133" s="48">
        <v>-816572</v>
      </c>
      <c r="U133" s="48">
        <v>-933.40800000000002</v>
      </c>
      <c r="V133" s="48">
        <v>-14036</v>
      </c>
      <c r="W133" s="48">
        <v>-488880.79304000002</v>
      </c>
      <c r="X133" s="48">
        <v>-97322.254390000438</v>
      </c>
      <c r="Y133" s="48">
        <v>-737370.10199999996</v>
      </c>
      <c r="Z133" s="48">
        <v>-10187.956110000001</v>
      </c>
      <c r="AA133" s="48">
        <v>-29063</v>
      </c>
      <c r="AB133" s="48">
        <v>-98590.11480000001</v>
      </c>
      <c r="AC133" s="63">
        <v>0</v>
      </c>
      <c r="AD133" s="48">
        <v>-2147.4085400000004</v>
      </c>
      <c r="AE133" s="52">
        <v>-86964.345449999993</v>
      </c>
    </row>
    <row r="134" spans="1:31" x14ac:dyDescent="0.25">
      <c r="A134" s="57"/>
      <c r="B134" s="140" t="s">
        <v>152</v>
      </c>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52"/>
    </row>
    <row r="135" spans="1:31" x14ac:dyDescent="0.25">
      <c r="A135" s="57"/>
      <c r="B135" s="15" t="s">
        <v>144</v>
      </c>
      <c r="C135" s="48">
        <v>7605580.7778399996</v>
      </c>
      <c r="D135" s="48">
        <v>51379818</v>
      </c>
      <c r="E135" s="48">
        <v>4166215.1799999997</v>
      </c>
      <c r="F135" s="48">
        <v>4106568.0192300002</v>
      </c>
      <c r="G135" s="48">
        <v>2183695.0363700003</v>
      </c>
      <c r="H135" s="48">
        <v>1075748</v>
      </c>
      <c r="I135" s="48">
        <v>830865.84038999991</v>
      </c>
      <c r="J135" s="48">
        <v>474258.62244000001</v>
      </c>
      <c r="K135" s="48">
        <v>352181.78879999998</v>
      </c>
      <c r="L135" s="48">
        <v>12519624.4011</v>
      </c>
      <c r="M135" s="48">
        <v>759879.47485999845</v>
      </c>
      <c r="N135" s="48">
        <v>342965.61974000005</v>
      </c>
      <c r="O135" s="48">
        <v>468975.71975000005</v>
      </c>
      <c r="P135" s="48">
        <v>15841578.38414</v>
      </c>
      <c r="Q135" s="48">
        <v>0</v>
      </c>
      <c r="R135" s="48">
        <v>79403537.207000002</v>
      </c>
      <c r="S135" s="48">
        <v>79123.156270000007</v>
      </c>
      <c r="T135" s="48">
        <v>32112666.765000001</v>
      </c>
      <c r="U135" s="48">
        <v>689387.28072000004</v>
      </c>
      <c r="V135" s="48">
        <v>604409.00099999993</v>
      </c>
      <c r="W135" s="48">
        <v>31219488.187339999</v>
      </c>
      <c r="X135" s="48">
        <v>3662179.2195100002</v>
      </c>
      <c r="Y135" s="48">
        <v>43000336.104000002</v>
      </c>
      <c r="Z135" s="48">
        <v>1422096.82797</v>
      </c>
      <c r="AA135" s="48">
        <v>3298626</v>
      </c>
      <c r="AB135" s="48">
        <v>2692967.4306300003</v>
      </c>
      <c r="AC135" s="63">
        <v>0</v>
      </c>
      <c r="AD135" s="48">
        <v>1613891.5352299998</v>
      </c>
      <c r="AE135" s="52">
        <v>600905.99887000001</v>
      </c>
    </row>
    <row r="136" spans="1:31" x14ac:dyDescent="0.25">
      <c r="A136" s="57"/>
      <c r="B136" s="140" t="s">
        <v>153</v>
      </c>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52"/>
    </row>
    <row r="137" spans="1:31" x14ac:dyDescent="0.25">
      <c r="A137" s="50"/>
      <c r="B137" s="79" t="s">
        <v>139</v>
      </c>
      <c r="C137" s="38">
        <v>0</v>
      </c>
      <c r="D137" s="38">
        <v>115571.1817</v>
      </c>
      <c r="E137" s="38">
        <v>0</v>
      </c>
      <c r="F137" s="38">
        <v>0</v>
      </c>
      <c r="G137" s="38">
        <v>0</v>
      </c>
      <c r="H137" s="38">
        <v>0</v>
      </c>
      <c r="I137" s="38">
        <v>0</v>
      </c>
      <c r="J137" s="38">
        <v>0</v>
      </c>
      <c r="K137" s="38">
        <v>0</v>
      </c>
      <c r="L137" s="38">
        <v>0</v>
      </c>
      <c r="M137" s="38">
        <v>0</v>
      </c>
      <c r="N137" s="38">
        <v>0</v>
      </c>
      <c r="O137" s="38">
        <v>0</v>
      </c>
      <c r="P137" s="38">
        <v>0</v>
      </c>
      <c r="Q137" s="38">
        <v>0</v>
      </c>
      <c r="R137" s="38">
        <v>16524.082999999999</v>
      </c>
      <c r="S137" s="38">
        <v>0</v>
      </c>
      <c r="T137" s="38">
        <v>60</v>
      </c>
      <c r="U137" s="38">
        <v>0</v>
      </c>
      <c r="V137" s="38">
        <v>0</v>
      </c>
      <c r="W137" s="38">
        <v>0</v>
      </c>
      <c r="X137" s="38">
        <v>0</v>
      </c>
      <c r="Y137" s="38">
        <v>0</v>
      </c>
      <c r="Z137" s="38">
        <v>0</v>
      </c>
      <c r="AA137" s="38">
        <v>0</v>
      </c>
      <c r="AB137" s="38">
        <v>0</v>
      </c>
      <c r="AC137" s="64">
        <v>0</v>
      </c>
      <c r="AD137" s="38">
        <v>0</v>
      </c>
      <c r="AE137" s="39">
        <v>0</v>
      </c>
    </row>
    <row r="138" spans="1:31" x14ac:dyDescent="0.25">
      <c r="A138" s="50"/>
      <c r="B138" s="141" t="s">
        <v>146</v>
      </c>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9"/>
    </row>
    <row r="139" spans="1:31" x14ac:dyDescent="0.25">
      <c r="A139" s="50"/>
      <c r="B139" s="79" t="s">
        <v>140</v>
      </c>
      <c r="C139" s="38">
        <v>414851.0503</v>
      </c>
      <c r="D139" s="38">
        <v>947117.91983000003</v>
      </c>
      <c r="E139" s="38">
        <v>8640</v>
      </c>
      <c r="F139" s="38">
        <v>46106.137139999999</v>
      </c>
      <c r="G139" s="38">
        <v>30792.679020000003</v>
      </c>
      <c r="H139" s="38">
        <v>741</v>
      </c>
      <c r="I139" s="38">
        <v>332.93743000000001</v>
      </c>
      <c r="J139" s="38">
        <v>2507.3257400000002</v>
      </c>
      <c r="K139" s="38">
        <v>343188.27865999995</v>
      </c>
      <c r="L139" s="38">
        <v>11849618.76316</v>
      </c>
      <c r="M139" s="38">
        <v>46.143459999999997</v>
      </c>
      <c r="N139" s="38">
        <v>330.13574</v>
      </c>
      <c r="O139" s="38">
        <v>48.469000000000001</v>
      </c>
      <c r="P139" s="38">
        <v>646054.65548000007</v>
      </c>
      <c r="Q139" s="38">
        <v>0</v>
      </c>
      <c r="R139" s="38">
        <v>642700.89300000004</v>
      </c>
      <c r="S139" s="38">
        <v>1450.5395000000001</v>
      </c>
      <c r="T139" s="38">
        <v>2639958.764</v>
      </c>
      <c r="U139" s="38">
        <v>25725.688719999998</v>
      </c>
      <c r="V139" s="38">
        <v>107801</v>
      </c>
      <c r="W139" s="38">
        <v>718148.17580999993</v>
      </c>
      <c r="X139" s="38">
        <v>3662179.2195100002</v>
      </c>
      <c r="Y139" s="38">
        <v>4644026.0070000002</v>
      </c>
      <c r="Z139" s="38">
        <v>399101.60037</v>
      </c>
      <c r="AA139" s="38">
        <v>1112127</v>
      </c>
      <c r="AB139" s="38">
        <v>566681.11206000007</v>
      </c>
      <c r="AC139" s="64">
        <v>0</v>
      </c>
      <c r="AD139" s="38">
        <v>412393.86112999992</v>
      </c>
      <c r="AE139" s="39">
        <v>599572.26074000006</v>
      </c>
    </row>
    <row r="140" spans="1:31" x14ac:dyDescent="0.25">
      <c r="A140" s="50"/>
      <c r="B140" s="141" t="s">
        <v>148</v>
      </c>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9"/>
    </row>
    <row r="141" spans="1:31" x14ac:dyDescent="0.25">
      <c r="A141" s="50"/>
      <c r="B141" s="79" t="s">
        <v>145</v>
      </c>
      <c r="C141" s="38">
        <v>7190729.7275399994</v>
      </c>
      <c r="D141" s="38">
        <v>50317129</v>
      </c>
      <c r="E141" s="38">
        <v>4157575.1799999997</v>
      </c>
      <c r="F141" s="38">
        <v>4060461.88209</v>
      </c>
      <c r="G141" s="38">
        <v>2152902.3573500002</v>
      </c>
      <c r="H141" s="38">
        <v>1075007</v>
      </c>
      <c r="I141" s="38">
        <v>830532.90295999998</v>
      </c>
      <c r="J141" s="38">
        <v>471751.29670000001</v>
      </c>
      <c r="K141" s="38">
        <v>8994</v>
      </c>
      <c r="L141" s="38">
        <v>670005.63794000004</v>
      </c>
      <c r="M141" s="38">
        <v>759833.33139999839</v>
      </c>
      <c r="N141" s="38">
        <v>342635.48400000005</v>
      </c>
      <c r="O141" s="38">
        <v>468927.25075000006</v>
      </c>
      <c r="P141" s="38">
        <v>15195523.728659999</v>
      </c>
      <c r="Q141" s="38">
        <v>0</v>
      </c>
      <c r="R141" s="38">
        <v>78744312.231000006</v>
      </c>
      <c r="S141" s="38">
        <v>77672.616770000008</v>
      </c>
      <c r="T141" s="38">
        <v>29472648.001000002</v>
      </c>
      <c r="U141" s="38">
        <v>663661.59200000006</v>
      </c>
      <c r="V141" s="38">
        <v>496608.00099999999</v>
      </c>
      <c r="W141" s="38">
        <v>30501340.011530001</v>
      </c>
      <c r="X141" s="38">
        <v>0</v>
      </c>
      <c r="Y141" s="38">
        <v>38356310.097000003</v>
      </c>
      <c r="Z141" s="38">
        <v>1022995.2276</v>
      </c>
      <c r="AA141" s="38">
        <v>2186499</v>
      </c>
      <c r="AB141" s="38">
        <v>2126286.3185700001</v>
      </c>
      <c r="AC141" s="64">
        <v>0</v>
      </c>
      <c r="AD141" s="38">
        <v>1201497.6740999999</v>
      </c>
      <c r="AE141" s="39">
        <v>1333.73813</v>
      </c>
    </row>
    <row r="142" spans="1:31" x14ac:dyDescent="0.25">
      <c r="A142" s="54"/>
      <c r="B142" s="142" t="s">
        <v>151</v>
      </c>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6"/>
    </row>
    <row r="144" spans="1:31" x14ac:dyDescent="0.25">
      <c r="A144" s="18" t="s">
        <v>135</v>
      </c>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row>
    <row r="145" spans="1:31" x14ac:dyDescent="0.25">
      <c r="A145" s="19" t="s">
        <v>53</v>
      </c>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row>
    <row r="146" spans="1:31" x14ac:dyDescent="0.25">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row>
  </sheetData>
  <pageMargins left="0.70866141732283472" right="0.70866141732283472" top="0.27559055118110237" bottom="0.39370078740157483" header="0.15748031496062992" footer="0.31496062992125984"/>
  <pageSetup paperSize="9" scale="60" orientation="landscape" r:id="rId1"/>
  <rowBreaks count="1" manualBreakCount="1">
    <brk id="55" max="29" man="1"/>
  </rowBreaks>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T207"/>
  <sheetViews>
    <sheetView showGridLines="0" zoomScaleNormal="100" workbookViewId="0">
      <pane xSplit="2" topLeftCell="C1" activePane="topRight" state="frozen"/>
      <selection pane="topRight" activeCell="C1" sqref="C1"/>
    </sheetView>
  </sheetViews>
  <sheetFormatPr defaultColWidth="9.140625" defaultRowHeight="15" x14ac:dyDescent="0.25"/>
  <cols>
    <col min="1" max="1" width="4.28515625" style="66" customWidth="1"/>
    <col min="2" max="2" width="64.5703125" style="18" bestFit="1" customWidth="1"/>
    <col min="3" max="35" width="10" style="20" customWidth="1"/>
    <col min="36" max="36" width="9.140625" style="66"/>
    <col min="37" max="37" width="12.42578125" style="66" bestFit="1" customWidth="1"/>
    <col min="38" max="45" width="9.140625" style="66"/>
    <col min="46" max="46" width="12.42578125" style="66" bestFit="1" customWidth="1"/>
    <col min="47" max="48" width="9.140625" style="66"/>
    <col min="49" max="49" width="10.85546875" style="66" bestFit="1" customWidth="1"/>
    <col min="50" max="16384" width="9.140625" style="66"/>
  </cols>
  <sheetData>
    <row r="1" spans="1:46" x14ac:dyDescent="0.25">
      <c r="A1" s="65" t="s">
        <v>40</v>
      </c>
      <c r="B1" s="33"/>
    </row>
    <row r="2" spans="1:46" x14ac:dyDescent="0.25">
      <c r="A2" s="65" t="s">
        <v>371</v>
      </c>
      <c r="B2" s="33"/>
      <c r="AT2" s="133"/>
    </row>
    <row r="3" spans="1:46" ht="15" customHeight="1" x14ac:dyDescent="0.25">
      <c r="A3" s="67" t="s">
        <v>161</v>
      </c>
      <c r="B3" s="68"/>
      <c r="AT3" s="133"/>
    </row>
    <row r="4" spans="1:46" ht="30" customHeight="1" x14ac:dyDescent="0.25">
      <c r="A4" s="69"/>
      <c r="B4" s="6"/>
      <c r="C4" s="46" t="s">
        <v>162</v>
      </c>
      <c r="D4" s="46" t="s">
        <v>30</v>
      </c>
      <c r="E4" s="46" t="s">
        <v>163</v>
      </c>
      <c r="F4" s="70" t="s">
        <v>31</v>
      </c>
      <c r="G4" s="46" t="s">
        <v>32</v>
      </c>
      <c r="H4" s="46" t="s">
        <v>164</v>
      </c>
      <c r="I4" s="46" t="s">
        <v>1</v>
      </c>
      <c r="J4" s="46" t="s">
        <v>165</v>
      </c>
      <c r="K4" s="46" t="s">
        <v>166</v>
      </c>
      <c r="L4" s="46" t="s">
        <v>167</v>
      </c>
      <c r="M4" s="46" t="s">
        <v>33</v>
      </c>
      <c r="N4" s="46" t="s">
        <v>34</v>
      </c>
      <c r="O4" s="46" t="s">
        <v>35</v>
      </c>
      <c r="P4" s="46" t="s">
        <v>168</v>
      </c>
      <c r="Q4" s="46" t="s">
        <v>169</v>
      </c>
      <c r="R4" s="46" t="s">
        <v>170</v>
      </c>
      <c r="S4" s="46" t="s">
        <v>103</v>
      </c>
      <c r="T4" s="46" t="s">
        <v>36</v>
      </c>
      <c r="U4" s="46" t="s">
        <v>2</v>
      </c>
      <c r="V4" s="46" t="s">
        <v>37</v>
      </c>
      <c r="W4" s="46" t="s">
        <v>171</v>
      </c>
      <c r="X4" s="46" t="s">
        <v>0</v>
      </c>
      <c r="Y4" s="46" t="s">
        <v>172</v>
      </c>
      <c r="Z4" s="46" t="s">
        <v>173</v>
      </c>
      <c r="AA4" s="70" t="s">
        <v>174</v>
      </c>
      <c r="AB4" s="70" t="s">
        <v>38</v>
      </c>
      <c r="AC4" s="70" t="s">
        <v>175</v>
      </c>
      <c r="AD4" s="46" t="s">
        <v>176</v>
      </c>
      <c r="AE4" s="46" t="s">
        <v>177</v>
      </c>
      <c r="AF4" s="46" t="s">
        <v>39</v>
      </c>
      <c r="AG4" s="46" t="s">
        <v>178</v>
      </c>
      <c r="AH4" s="46" t="s">
        <v>179</v>
      </c>
      <c r="AI4" s="47" t="s">
        <v>180</v>
      </c>
    </row>
    <row r="5" spans="1:46" s="73" customFormat="1" ht="15" customHeight="1" x14ac:dyDescent="0.25">
      <c r="A5" s="8"/>
      <c r="B5" s="9" t="s">
        <v>335</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72"/>
    </row>
    <row r="6" spans="1:46" s="84" customFormat="1" x14ac:dyDescent="0.25">
      <c r="A6" s="7" t="s">
        <v>9</v>
      </c>
      <c r="B6" s="10" t="s">
        <v>182</v>
      </c>
      <c r="C6" s="75">
        <v>22700</v>
      </c>
      <c r="D6" s="75">
        <v>546918</v>
      </c>
      <c r="E6" s="75">
        <v>163</v>
      </c>
      <c r="F6" s="75">
        <v>399381</v>
      </c>
      <c r="G6" s="75">
        <v>27</v>
      </c>
      <c r="H6" s="75">
        <v>4</v>
      </c>
      <c r="I6" s="75">
        <v>6936</v>
      </c>
      <c r="J6" s="75">
        <v>516389</v>
      </c>
      <c r="K6" s="75">
        <v>5467</v>
      </c>
      <c r="L6" s="75">
        <v>4094</v>
      </c>
      <c r="M6" s="75">
        <v>0</v>
      </c>
      <c r="N6" s="75">
        <v>3255</v>
      </c>
      <c r="O6" s="75">
        <v>714</v>
      </c>
      <c r="P6" s="75">
        <v>231138</v>
      </c>
      <c r="Q6" s="75">
        <v>3590</v>
      </c>
      <c r="R6" s="75">
        <v>447</v>
      </c>
      <c r="S6" s="75">
        <v>301998</v>
      </c>
      <c r="T6" s="75">
        <v>350923</v>
      </c>
      <c r="U6" s="75">
        <v>563688</v>
      </c>
      <c r="V6" s="75">
        <v>4509</v>
      </c>
      <c r="W6" s="75">
        <v>0</v>
      </c>
      <c r="X6" s="75">
        <v>88753</v>
      </c>
      <c r="Y6" s="75">
        <v>21309</v>
      </c>
      <c r="Z6" s="75">
        <v>201069</v>
      </c>
      <c r="AA6" s="75">
        <v>47</v>
      </c>
      <c r="AB6" s="75">
        <v>389773</v>
      </c>
      <c r="AC6" s="75">
        <v>16614</v>
      </c>
      <c r="AD6" s="75">
        <v>3830</v>
      </c>
      <c r="AE6" s="75">
        <v>25780</v>
      </c>
      <c r="AF6" s="75">
        <v>4474</v>
      </c>
      <c r="AG6" s="75">
        <v>0</v>
      </c>
      <c r="AH6" s="75">
        <v>2875</v>
      </c>
      <c r="AI6" s="76">
        <v>879</v>
      </c>
    </row>
    <row r="7" spans="1:46" s="84" customFormat="1" x14ac:dyDescent="0.25">
      <c r="A7" s="7"/>
      <c r="B7" s="11" t="s">
        <v>183</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6"/>
    </row>
    <row r="8" spans="1:46" x14ac:dyDescent="0.25">
      <c r="A8" s="78"/>
      <c r="B8" s="79" t="s">
        <v>184</v>
      </c>
      <c r="C8" s="85">
        <v>1962</v>
      </c>
      <c r="D8" s="80">
        <v>168446</v>
      </c>
      <c r="E8" s="80">
        <v>163</v>
      </c>
      <c r="F8" s="80">
        <v>320578</v>
      </c>
      <c r="G8" s="80">
        <v>24</v>
      </c>
      <c r="H8" s="80">
        <v>0</v>
      </c>
      <c r="I8" s="80">
        <v>1267</v>
      </c>
      <c r="J8" s="80">
        <v>151878</v>
      </c>
      <c r="K8" s="80">
        <v>11</v>
      </c>
      <c r="L8" s="80">
        <v>4094</v>
      </c>
      <c r="M8" s="80">
        <v>0</v>
      </c>
      <c r="N8" s="80">
        <v>40</v>
      </c>
      <c r="O8" s="80">
        <v>251</v>
      </c>
      <c r="P8" s="80">
        <v>45786</v>
      </c>
      <c r="Q8" s="80">
        <v>3</v>
      </c>
      <c r="R8" s="80">
        <v>10</v>
      </c>
      <c r="S8" s="80">
        <v>101664</v>
      </c>
      <c r="T8" s="80">
        <v>138688</v>
      </c>
      <c r="U8" s="80">
        <v>314389</v>
      </c>
      <c r="V8" s="80">
        <v>2</v>
      </c>
      <c r="W8" s="80">
        <v>0</v>
      </c>
      <c r="X8" s="80">
        <v>19785</v>
      </c>
      <c r="Y8" s="80">
        <v>7</v>
      </c>
      <c r="Z8" s="80">
        <v>50677</v>
      </c>
      <c r="AA8" s="80">
        <v>47</v>
      </c>
      <c r="AB8" s="80">
        <v>180016</v>
      </c>
      <c r="AC8" s="80">
        <v>1348</v>
      </c>
      <c r="AD8" s="80">
        <v>1305</v>
      </c>
      <c r="AE8" s="80" t="s">
        <v>185</v>
      </c>
      <c r="AF8" s="80">
        <v>0</v>
      </c>
      <c r="AG8" s="80">
        <v>0</v>
      </c>
      <c r="AH8" s="80">
        <v>0</v>
      </c>
      <c r="AI8" s="81">
        <v>0</v>
      </c>
      <c r="AK8" s="84"/>
    </row>
    <row r="9" spans="1:46" x14ac:dyDescent="0.25">
      <c r="A9" s="78"/>
      <c r="B9" s="82" t="s">
        <v>186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1"/>
      <c r="AK9" s="84"/>
    </row>
    <row r="10" spans="1:46" x14ac:dyDescent="0.25">
      <c r="A10" s="83"/>
      <c r="B10" s="79" t="s">
        <v>187</v>
      </c>
      <c r="C10" s="80">
        <v>20738</v>
      </c>
      <c r="D10" s="80">
        <v>378472</v>
      </c>
      <c r="E10" s="80">
        <v>0</v>
      </c>
      <c r="F10" s="80">
        <v>78803</v>
      </c>
      <c r="G10" s="80">
        <v>3</v>
      </c>
      <c r="H10" s="80">
        <v>4</v>
      </c>
      <c r="I10" s="80">
        <v>5669</v>
      </c>
      <c r="J10" s="80">
        <v>364511</v>
      </c>
      <c r="K10" s="80">
        <v>5456</v>
      </c>
      <c r="L10" s="80">
        <v>0</v>
      </c>
      <c r="M10" s="80">
        <v>0</v>
      </c>
      <c r="N10" s="80">
        <v>3215</v>
      </c>
      <c r="O10" s="80">
        <v>463</v>
      </c>
      <c r="P10" s="80">
        <v>185352</v>
      </c>
      <c r="Q10" s="80">
        <v>3587</v>
      </c>
      <c r="R10" s="80">
        <v>437</v>
      </c>
      <c r="S10" s="80">
        <v>200334</v>
      </c>
      <c r="T10" s="80">
        <v>212235</v>
      </c>
      <c r="U10" s="80">
        <v>249299</v>
      </c>
      <c r="V10" s="80">
        <v>4507</v>
      </c>
      <c r="W10" s="80">
        <v>0</v>
      </c>
      <c r="X10" s="80">
        <v>68968</v>
      </c>
      <c r="Y10" s="80">
        <v>21302</v>
      </c>
      <c r="Z10" s="80">
        <v>150392</v>
      </c>
      <c r="AA10" s="80">
        <v>0</v>
      </c>
      <c r="AB10" s="80">
        <v>209757</v>
      </c>
      <c r="AC10" s="80">
        <v>15266</v>
      </c>
      <c r="AD10" s="80">
        <v>2525</v>
      </c>
      <c r="AE10" s="80" t="s">
        <v>185</v>
      </c>
      <c r="AF10" s="80">
        <v>4474</v>
      </c>
      <c r="AG10" s="80">
        <v>0</v>
      </c>
      <c r="AH10" s="80">
        <v>2875</v>
      </c>
      <c r="AI10" s="81">
        <v>879</v>
      </c>
      <c r="AK10" s="84"/>
    </row>
    <row r="11" spans="1:46" x14ac:dyDescent="0.25">
      <c r="A11" s="83"/>
      <c r="B11" s="82" t="s">
        <v>188</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1"/>
      <c r="AK11" s="84"/>
    </row>
    <row r="12" spans="1:46" s="84" customFormat="1" x14ac:dyDescent="0.25">
      <c r="A12" s="7" t="s">
        <v>10</v>
      </c>
      <c r="B12" s="10" t="s">
        <v>189</v>
      </c>
      <c r="C12" s="75">
        <v>19844</v>
      </c>
      <c r="D12" s="75">
        <v>185500</v>
      </c>
      <c r="E12" s="75">
        <v>30310</v>
      </c>
      <c r="F12" s="75">
        <v>779319</v>
      </c>
      <c r="G12" s="75">
        <v>40511</v>
      </c>
      <c r="H12" s="75">
        <v>182184</v>
      </c>
      <c r="I12" s="75">
        <v>36408</v>
      </c>
      <c r="J12" s="75">
        <v>180322</v>
      </c>
      <c r="K12" s="75">
        <v>26763</v>
      </c>
      <c r="L12" s="75">
        <v>26525</v>
      </c>
      <c r="M12" s="75">
        <v>116377</v>
      </c>
      <c r="N12" s="75">
        <v>6446</v>
      </c>
      <c r="O12" s="75">
        <v>3496</v>
      </c>
      <c r="P12" s="75">
        <v>41414</v>
      </c>
      <c r="Q12" s="75">
        <v>53858</v>
      </c>
      <c r="R12" s="75">
        <v>1024</v>
      </c>
      <c r="S12" s="75">
        <v>72609</v>
      </c>
      <c r="T12" s="75">
        <v>79973</v>
      </c>
      <c r="U12" s="75">
        <v>436914</v>
      </c>
      <c r="V12" s="75">
        <v>2047</v>
      </c>
      <c r="W12" s="75">
        <v>0</v>
      </c>
      <c r="X12" s="75">
        <v>50223</v>
      </c>
      <c r="Y12" s="75">
        <v>32410</v>
      </c>
      <c r="Z12" s="75">
        <v>111210</v>
      </c>
      <c r="AA12" s="75">
        <v>4063</v>
      </c>
      <c r="AB12" s="75">
        <v>251558</v>
      </c>
      <c r="AC12" s="75">
        <v>64464</v>
      </c>
      <c r="AD12" s="75">
        <v>1055</v>
      </c>
      <c r="AE12" s="75">
        <v>101574</v>
      </c>
      <c r="AF12" s="75">
        <v>13786</v>
      </c>
      <c r="AG12" s="75">
        <v>1</v>
      </c>
      <c r="AH12" s="75">
        <v>4414</v>
      </c>
      <c r="AI12" s="76">
        <v>14115</v>
      </c>
    </row>
    <row r="13" spans="1:46" s="84" customFormat="1" x14ac:dyDescent="0.25">
      <c r="A13" s="7"/>
      <c r="B13" s="11" t="s">
        <v>190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6"/>
    </row>
    <row r="14" spans="1:46" s="84" customFormat="1" x14ac:dyDescent="0.25">
      <c r="A14" s="7" t="s">
        <v>11</v>
      </c>
      <c r="B14" s="10" t="s">
        <v>191</v>
      </c>
      <c r="C14" s="75">
        <v>0</v>
      </c>
      <c r="D14" s="75">
        <v>415217</v>
      </c>
      <c r="E14" s="75">
        <v>129517</v>
      </c>
      <c r="F14" s="75">
        <v>3987644</v>
      </c>
      <c r="G14" s="75">
        <v>0</v>
      </c>
      <c r="H14" s="75">
        <v>0</v>
      </c>
      <c r="I14" s="75">
        <v>18785</v>
      </c>
      <c r="J14" s="75">
        <v>1272255</v>
      </c>
      <c r="K14" s="75">
        <v>598402</v>
      </c>
      <c r="L14" s="75">
        <v>7</v>
      </c>
      <c r="M14" s="75">
        <v>563</v>
      </c>
      <c r="N14" s="75">
        <v>94524</v>
      </c>
      <c r="O14" s="75">
        <v>31205</v>
      </c>
      <c r="P14" s="75">
        <v>2642</v>
      </c>
      <c r="Q14" s="75">
        <v>99431</v>
      </c>
      <c r="R14" s="75">
        <v>6623</v>
      </c>
      <c r="S14" s="75">
        <v>1576</v>
      </c>
      <c r="T14" s="75">
        <v>113036</v>
      </c>
      <c r="U14" s="75">
        <v>2353699</v>
      </c>
      <c r="V14" s="75">
        <v>433691</v>
      </c>
      <c r="W14" s="75">
        <v>0</v>
      </c>
      <c r="X14" s="75">
        <v>129138</v>
      </c>
      <c r="Y14" s="75">
        <v>442168</v>
      </c>
      <c r="Z14" s="75">
        <v>18075</v>
      </c>
      <c r="AA14" s="75">
        <v>579</v>
      </c>
      <c r="AB14" s="75">
        <v>1478148</v>
      </c>
      <c r="AC14" s="75">
        <v>22761</v>
      </c>
      <c r="AD14" s="75">
        <v>0</v>
      </c>
      <c r="AE14" s="75">
        <v>7563</v>
      </c>
      <c r="AF14" s="75">
        <v>0</v>
      </c>
      <c r="AG14" s="75">
        <v>0</v>
      </c>
      <c r="AH14" s="75">
        <v>0</v>
      </c>
      <c r="AI14" s="76">
        <v>0</v>
      </c>
    </row>
    <row r="15" spans="1:46" s="84" customFormat="1" x14ac:dyDescent="0.25">
      <c r="A15" s="7"/>
      <c r="B15" s="11" t="s">
        <v>41</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6"/>
    </row>
    <row r="16" spans="1:46" x14ac:dyDescent="0.25">
      <c r="A16" s="83"/>
      <c r="B16" s="79" t="s">
        <v>192</v>
      </c>
      <c r="C16" s="80">
        <v>0</v>
      </c>
      <c r="D16" s="80">
        <v>2639</v>
      </c>
      <c r="E16" s="80">
        <v>1768</v>
      </c>
      <c r="F16" s="80">
        <v>2681237</v>
      </c>
      <c r="G16" s="80">
        <v>0</v>
      </c>
      <c r="H16" s="80">
        <v>0</v>
      </c>
      <c r="I16" s="80">
        <v>3727</v>
      </c>
      <c r="J16" s="80">
        <v>165931</v>
      </c>
      <c r="K16" s="80">
        <v>5228</v>
      </c>
      <c r="L16" s="80">
        <v>0</v>
      </c>
      <c r="M16" s="80">
        <v>0</v>
      </c>
      <c r="N16" s="80" t="s">
        <v>185</v>
      </c>
      <c r="O16" s="80">
        <v>3605</v>
      </c>
      <c r="P16" s="80">
        <v>0</v>
      </c>
      <c r="Q16" s="80">
        <v>394</v>
      </c>
      <c r="R16" s="80">
        <v>0</v>
      </c>
      <c r="S16" s="80">
        <v>205</v>
      </c>
      <c r="T16" s="80">
        <v>0</v>
      </c>
      <c r="U16" s="80">
        <v>467840</v>
      </c>
      <c r="V16" s="80">
        <v>956</v>
      </c>
      <c r="W16" s="80">
        <v>0</v>
      </c>
      <c r="X16" s="80">
        <v>0</v>
      </c>
      <c r="Y16" s="80">
        <v>123640</v>
      </c>
      <c r="Z16" s="80">
        <v>359</v>
      </c>
      <c r="AA16" s="80">
        <v>0</v>
      </c>
      <c r="AB16" s="80">
        <v>0</v>
      </c>
      <c r="AC16" s="80">
        <v>0</v>
      </c>
      <c r="AD16" s="80">
        <v>0</v>
      </c>
      <c r="AE16" s="80" t="s">
        <v>185</v>
      </c>
      <c r="AF16" s="80">
        <v>0</v>
      </c>
      <c r="AG16" s="80">
        <v>0</v>
      </c>
      <c r="AH16" s="80">
        <v>0</v>
      </c>
      <c r="AI16" s="81">
        <v>0</v>
      </c>
      <c r="AK16" s="84"/>
    </row>
    <row r="17" spans="1:37" x14ac:dyDescent="0.25">
      <c r="A17" s="83"/>
      <c r="B17" s="82" t="s">
        <v>193</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1"/>
      <c r="AK17" s="84"/>
    </row>
    <row r="18" spans="1:37" x14ac:dyDescent="0.25">
      <c r="A18" s="83"/>
      <c r="B18" s="79" t="s">
        <v>194</v>
      </c>
      <c r="C18" s="80">
        <v>0</v>
      </c>
      <c r="D18" s="80">
        <v>8357</v>
      </c>
      <c r="E18" s="80">
        <v>0</v>
      </c>
      <c r="F18" s="80">
        <v>181616</v>
      </c>
      <c r="G18" s="80">
        <v>0</v>
      </c>
      <c r="H18" s="80">
        <v>0</v>
      </c>
      <c r="I18" s="80">
        <v>5523</v>
      </c>
      <c r="J18" s="80">
        <v>5867</v>
      </c>
      <c r="K18" s="80">
        <v>47875</v>
      </c>
      <c r="L18" s="80">
        <v>0</v>
      </c>
      <c r="M18" s="80">
        <v>0</v>
      </c>
      <c r="N18" s="80" t="s">
        <v>185</v>
      </c>
      <c r="O18" s="80">
        <v>24565</v>
      </c>
      <c r="P18" s="80">
        <v>0</v>
      </c>
      <c r="Q18" s="80">
        <v>17008</v>
      </c>
      <c r="R18" s="80">
        <v>0</v>
      </c>
      <c r="S18" s="80">
        <v>0</v>
      </c>
      <c r="T18" s="80">
        <v>0</v>
      </c>
      <c r="U18" s="80">
        <v>0</v>
      </c>
      <c r="V18" s="80">
        <v>79512</v>
      </c>
      <c r="W18" s="80">
        <v>0</v>
      </c>
      <c r="X18" s="80">
        <v>0</v>
      </c>
      <c r="Y18" s="80">
        <v>0</v>
      </c>
      <c r="Z18" s="80">
        <v>4825</v>
      </c>
      <c r="AA18" s="80">
        <v>0</v>
      </c>
      <c r="AB18" s="80">
        <v>0</v>
      </c>
      <c r="AC18" s="80">
        <v>7666</v>
      </c>
      <c r="AD18" s="80">
        <v>0</v>
      </c>
      <c r="AE18" s="80" t="s">
        <v>185</v>
      </c>
      <c r="AF18" s="80">
        <v>0</v>
      </c>
      <c r="AG18" s="80">
        <v>0</v>
      </c>
      <c r="AH18" s="80">
        <v>0</v>
      </c>
      <c r="AI18" s="81">
        <v>0</v>
      </c>
      <c r="AK18" s="84"/>
    </row>
    <row r="19" spans="1:37" x14ac:dyDescent="0.25">
      <c r="A19" s="83"/>
      <c r="B19" s="82" t="s">
        <v>195</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1"/>
      <c r="AK19" s="84"/>
    </row>
    <row r="20" spans="1:37" x14ac:dyDescent="0.25">
      <c r="A20" s="78"/>
      <c r="B20" s="79" t="s">
        <v>196</v>
      </c>
      <c r="C20" s="80">
        <v>0</v>
      </c>
      <c r="D20" s="80">
        <v>150753</v>
      </c>
      <c r="E20" s="80">
        <v>20091</v>
      </c>
      <c r="F20" s="80">
        <v>31284</v>
      </c>
      <c r="G20" s="80">
        <v>0</v>
      </c>
      <c r="H20" s="80">
        <v>0</v>
      </c>
      <c r="I20" s="80">
        <v>8024</v>
      </c>
      <c r="J20" s="80">
        <v>732</v>
      </c>
      <c r="K20" s="80">
        <v>30015</v>
      </c>
      <c r="L20" s="80">
        <v>0</v>
      </c>
      <c r="M20" s="80">
        <v>0</v>
      </c>
      <c r="N20" s="80" t="s">
        <v>185</v>
      </c>
      <c r="O20" s="80">
        <v>1390</v>
      </c>
      <c r="P20" s="80">
        <v>0</v>
      </c>
      <c r="Q20" s="80">
        <v>71</v>
      </c>
      <c r="R20" s="80">
        <v>0</v>
      </c>
      <c r="S20" s="80">
        <v>1103</v>
      </c>
      <c r="T20" s="80">
        <v>5559</v>
      </c>
      <c r="U20" s="80">
        <v>51516</v>
      </c>
      <c r="V20" s="80">
        <v>4621</v>
      </c>
      <c r="W20" s="80">
        <v>0</v>
      </c>
      <c r="X20" s="80">
        <v>7423</v>
      </c>
      <c r="Y20" s="80">
        <v>176227</v>
      </c>
      <c r="Z20" s="80">
        <v>0</v>
      </c>
      <c r="AA20" s="80">
        <v>0</v>
      </c>
      <c r="AB20" s="80">
        <v>0</v>
      </c>
      <c r="AC20" s="80">
        <v>0</v>
      </c>
      <c r="AD20" s="80">
        <v>0</v>
      </c>
      <c r="AE20" s="80" t="s">
        <v>185</v>
      </c>
      <c r="AF20" s="80">
        <v>0</v>
      </c>
      <c r="AG20" s="80">
        <v>0</v>
      </c>
      <c r="AH20" s="80">
        <v>0</v>
      </c>
      <c r="AI20" s="81">
        <v>0</v>
      </c>
      <c r="AK20" s="84"/>
    </row>
    <row r="21" spans="1:37" x14ac:dyDescent="0.25">
      <c r="A21" s="78"/>
      <c r="B21" s="82" t="s">
        <v>197</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1"/>
      <c r="AK21" s="84"/>
    </row>
    <row r="22" spans="1:37" x14ac:dyDescent="0.25">
      <c r="A22" s="78"/>
      <c r="B22" s="79" t="s">
        <v>198</v>
      </c>
      <c r="C22" s="80">
        <v>0</v>
      </c>
      <c r="D22" s="80">
        <v>0</v>
      </c>
      <c r="E22" s="80">
        <v>61727</v>
      </c>
      <c r="F22" s="80">
        <v>0</v>
      </c>
      <c r="G22" s="80">
        <v>0</v>
      </c>
      <c r="H22" s="80">
        <v>0</v>
      </c>
      <c r="I22" s="80">
        <v>0</v>
      </c>
      <c r="J22" s="80">
        <v>0</v>
      </c>
      <c r="K22" s="80">
        <v>753</v>
      </c>
      <c r="L22" s="80">
        <v>0</v>
      </c>
      <c r="M22" s="80">
        <v>0</v>
      </c>
      <c r="N22" s="80" t="s">
        <v>185</v>
      </c>
      <c r="O22" s="80">
        <v>0</v>
      </c>
      <c r="P22" s="80">
        <v>0</v>
      </c>
      <c r="Q22" s="80">
        <v>0</v>
      </c>
      <c r="R22" s="80">
        <v>0</v>
      </c>
      <c r="S22" s="80">
        <v>0</v>
      </c>
      <c r="T22" s="80">
        <v>311</v>
      </c>
      <c r="U22" s="80">
        <v>124560</v>
      </c>
      <c r="V22" s="80">
        <v>11552</v>
      </c>
      <c r="W22" s="80">
        <v>0</v>
      </c>
      <c r="X22" s="80">
        <v>7960</v>
      </c>
      <c r="Y22" s="80">
        <v>0</v>
      </c>
      <c r="Z22" s="80">
        <v>0</v>
      </c>
      <c r="AA22" s="80">
        <v>579</v>
      </c>
      <c r="AB22" s="80">
        <v>329428</v>
      </c>
      <c r="AC22" s="80">
        <v>0</v>
      </c>
      <c r="AD22" s="80">
        <v>0</v>
      </c>
      <c r="AE22" s="80" t="s">
        <v>185</v>
      </c>
      <c r="AF22" s="80">
        <v>0</v>
      </c>
      <c r="AG22" s="80">
        <v>0</v>
      </c>
      <c r="AH22" s="80">
        <v>0</v>
      </c>
      <c r="AI22" s="81">
        <v>0</v>
      </c>
      <c r="AK22" s="84"/>
    </row>
    <row r="23" spans="1:37" x14ac:dyDescent="0.25">
      <c r="A23" s="78"/>
      <c r="B23" s="82" t="s">
        <v>199</v>
      </c>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1"/>
      <c r="AK23" s="84"/>
    </row>
    <row r="24" spans="1:37" x14ac:dyDescent="0.25">
      <c r="A24" s="78"/>
      <c r="B24" s="79" t="s">
        <v>200</v>
      </c>
      <c r="C24" s="80">
        <v>0</v>
      </c>
      <c r="D24" s="80">
        <v>253468</v>
      </c>
      <c r="E24" s="80">
        <v>45931</v>
      </c>
      <c r="F24" s="80">
        <v>1093507</v>
      </c>
      <c r="G24" s="80">
        <v>0</v>
      </c>
      <c r="H24" s="80">
        <v>0</v>
      </c>
      <c r="I24" s="80">
        <v>1511</v>
      </c>
      <c r="J24" s="80">
        <v>1099725</v>
      </c>
      <c r="K24" s="80">
        <v>514531</v>
      </c>
      <c r="L24" s="80">
        <v>7</v>
      </c>
      <c r="M24" s="80">
        <v>563</v>
      </c>
      <c r="N24" s="80" t="s">
        <v>185</v>
      </c>
      <c r="O24" s="80">
        <v>1645</v>
      </c>
      <c r="P24" s="80">
        <v>2642</v>
      </c>
      <c r="Q24" s="80">
        <v>81958</v>
      </c>
      <c r="R24" s="80">
        <v>6623</v>
      </c>
      <c r="S24" s="80">
        <v>268</v>
      </c>
      <c r="T24" s="80">
        <v>107166</v>
      </c>
      <c r="U24" s="80">
        <v>1709783</v>
      </c>
      <c r="V24" s="80">
        <v>337050</v>
      </c>
      <c r="W24" s="80">
        <v>0</v>
      </c>
      <c r="X24" s="80">
        <v>113755</v>
      </c>
      <c r="Y24" s="80">
        <v>142301</v>
      </c>
      <c r="Z24" s="80">
        <v>12891</v>
      </c>
      <c r="AA24" s="80">
        <v>0</v>
      </c>
      <c r="AB24" s="80">
        <v>1148720</v>
      </c>
      <c r="AC24" s="80">
        <v>15095</v>
      </c>
      <c r="AD24" s="80">
        <v>0</v>
      </c>
      <c r="AE24" s="80" t="s">
        <v>185</v>
      </c>
      <c r="AF24" s="80">
        <v>0</v>
      </c>
      <c r="AG24" s="80">
        <v>0</v>
      </c>
      <c r="AH24" s="80">
        <v>0</v>
      </c>
      <c r="AI24" s="81">
        <v>0</v>
      </c>
      <c r="AK24" s="84"/>
    </row>
    <row r="25" spans="1:37" x14ac:dyDescent="0.25">
      <c r="A25" s="78"/>
      <c r="B25" s="82" t="s">
        <v>201</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1"/>
      <c r="AK25" s="84"/>
    </row>
    <row r="26" spans="1:37" s="84" customFormat="1" x14ac:dyDescent="0.25">
      <c r="A26" s="7" t="s">
        <v>12</v>
      </c>
      <c r="B26" s="10" t="s">
        <v>202</v>
      </c>
      <c r="C26" s="75">
        <v>35511</v>
      </c>
      <c r="D26" s="75">
        <v>19555</v>
      </c>
      <c r="E26" s="75">
        <v>0</v>
      </c>
      <c r="F26" s="75">
        <v>0</v>
      </c>
      <c r="G26" s="75">
        <v>0</v>
      </c>
      <c r="H26" s="75">
        <v>0</v>
      </c>
      <c r="I26" s="75">
        <v>0</v>
      </c>
      <c r="J26" s="75">
        <v>1116057</v>
      </c>
      <c r="K26" s="75">
        <v>0</v>
      </c>
      <c r="L26" s="75">
        <v>2</v>
      </c>
      <c r="M26" s="75">
        <v>836</v>
      </c>
      <c r="N26" s="75">
        <v>0</v>
      </c>
      <c r="O26" s="75">
        <v>0</v>
      </c>
      <c r="P26" s="75">
        <v>274938</v>
      </c>
      <c r="Q26" s="75">
        <v>158166</v>
      </c>
      <c r="R26" s="75">
        <v>0</v>
      </c>
      <c r="S26" s="75">
        <v>13193</v>
      </c>
      <c r="T26" s="75">
        <v>3685</v>
      </c>
      <c r="U26" s="75">
        <v>684612</v>
      </c>
      <c r="V26" s="75">
        <v>14982</v>
      </c>
      <c r="W26" s="75">
        <v>0</v>
      </c>
      <c r="X26" s="75">
        <v>0</v>
      </c>
      <c r="Y26" s="75">
        <v>94083</v>
      </c>
      <c r="Z26" s="75">
        <v>29628</v>
      </c>
      <c r="AA26" s="75">
        <v>0</v>
      </c>
      <c r="AB26" s="75">
        <v>81796</v>
      </c>
      <c r="AC26" s="75">
        <v>0</v>
      </c>
      <c r="AD26" s="75">
        <v>0</v>
      </c>
      <c r="AE26" s="75">
        <v>0</v>
      </c>
      <c r="AF26" s="75">
        <v>0</v>
      </c>
      <c r="AG26" s="75">
        <v>0</v>
      </c>
      <c r="AH26" s="75">
        <v>0</v>
      </c>
      <c r="AI26" s="76">
        <v>0</v>
      </c>
    </row>
    <row r="27" spans="1:37" s="84" customFormat="1" x14ac:dyDescent="0.25">
      <c r="A27" s="7"/>
      <c r="B27" s="11" t="s">
        <v>203</v>
      </c>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6"/>
    </row>
    <row r="28" spans="1:37" x14ac:dyDescent="0.25">
      <c r="A28" s="78"/>
      <c r="B28" s="79" t="s">
        <v>204</v>
      </c>
      <c r="C28" s="80">
        <v>35511</v>
      </c>
      <c r="D28" s="80">
        <v>0</v>
      </c>
      <c r="E28" s="80">
        <v>0</v>
      </c>
      <c r="F28" s="80">
        <v>0</v>
      </c>
      <c r="G28" s="80">
        <v>0</v>
      </c>
      <c r="H28" s="80">
        <v>0</v>
      </c>
      <c r="I28" s="80">
        <v>0</v>
      </c>
      <c r="J28" s="80">
        <v>0</v>
      </c>
      <c r="K28" s="80">
        <v>0</v>
      </c>
      <c r="L28" s="80">
        <v>0</v>
      </c>
      <c r="M28" s="80">
        <v>0</v>
      </c>
      <c r="N28" s="80">
        <v>0</v>
      </c>
      <c r="O28" s="80">
        <v>0</v>
      </c>
      <c r="P28" s="80">
        <v>0</v>
      </c>
      <c r="Q28" s="80">
        <v>42141</v>
      </c>
      <c r="R28" s="80">
        <v>0</v>
      </c>
      <c r="S28" s="80">
        <v>0</v>
      </c>
      <c r="T28" s="80">
        <v>0</v>
      </c>
      <c r="U28" s="80">
        <v>0</v>
      </c>
      <c r="V28" s="80">
        <v>0</v>
      </c>
      <c r="W28" s="80">
        <v>0</v>
      </c>
      <c r="X28" s="80">
        <v>0</v>
      </c>
      <c r="Y28" s="80">
        <v>94083</v>
      </c>
      <c r="Z28" s="80">
        <v>5545</v>
      </c>
      <c r="AA28" s="80">
        <v>0</v>
      </c>
      <c r="AB28" s="80">
        <v>81796</v>
      </c>
      <c r="AC28" s="80">
        <v>0</v>
      </c>
      <c r="AD28" s="80">
        <v>0</v>
      </c>
      <c r="AE28" s="80">
        <v>0</v>
      </c>
      <c r="AF28" s="80">
        <v>0</v>
      </c>
      <c r="AG28" s="80">
        <v>0</v>
      </c>
      <c r="AH28" s="80">
        <v>0</v>
      </c>
      <c r="AI28" s="81">
        <v>0</v>
      </c>
      <c r="AK28" s="84"/>
    </row>
    <row r="29" spans="1:37" x14ac:dyDescent="0.25">
      <c r="A29" s="78"/>
      <c r="B29" s="82" t="s">
        <v>193</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1"/>
      <c r="AK29" s="84"/>
    </row>
    <row r="30" spans="1:37" x14ac:dyDescent="0.25">
      <c r="A30" s="83"/>
      <c r="B30" s="79" t="s">
        <v>205</v>
      </c>
      <c r="C30" s="80">
        <v>0</v>
      </c>
      <c r="D30" s="80">
        <v>0</v>
      </c>
      <c r="E30" s="80">
        <v>0</v>
      </c>
      <c r="F30" s="80">
        <v>0</v>
      </c>
      <c r="G30" s="80">
        <v>0</v>
      </c>
      <c r="H30" s="80">
        <v>0</v>
      </c>
      <c r="I30" s="80">
        <v>0</v>
      </c>
      <c r="J30" s="80">
        <v>313294</v>
      </c>
      <c r="K30" s="80">
        <v>0</v>
      </c>
      <c r="L30" s="80">
        <v>0</v>
      </c>
      <c r="M30" s="80">
        <v>836</v>
      </c>
      <c r="N30" s="80">
        <v>0</v>
      </c>
      <c r="O30" s="80">
        <v>0</v>
      </c>
      <c r="P30" s="80">
        <v>72880</v>
      </c>
      <c r="Q30" s="80">
        <v>-73</v>
      </c>
      <c r="R30" s="80">
        <v>0</v>
      </c>
      <c r="S30" s="80">
        <v>13193</v>
      </c>
      <c r="T30" s="80">
        <v>3685</v>
      </c>
      <c r="U30" s="80">
        <v>8740</v>
      </c>
      <c r="V30" s="80">
        <v>14982</v>
      </c>
      <c r="W30" s="80">
        <v>0</v>
      </c>
      <c r="X30" s="80">
        <v>0</v>
      </c>
      <c r="Y30" s="80">
        <v>0</v>
      </c>
      <c r="Z30" s="80">
        <v>24083</v>
      </c>
      <c r="AA30" s="80">
        <v>0</v>
      </c>
      <c r="AB30" s="80">
        <v>0</v>
      </c>
      <c r="AC30" s="80">
        <v>0</v>
      </c>
      <c r="AD30" s="80">
        <v>0</v>
      </c>
      <c r="AE30" s="80">
        <v>0</v>
      </c>
      <c r="AF30" s="80">
        <v>0</v>
      </c>
      <c r="AG30" s="80">
        <v>0</v>
      </c>
      <c r="AH30" s="80">
        <v>0</v>
      </c>
      <c r="AI30" s="81">
        <v>0</v>
      </c>
      <c r="AK30" s="84"/>
    </row>
    <row r="31" spans="1:37" x14ac:dyDescent="0.25">
      <c r="A31" s="83"/>
      <c r="B31" s="82" t="s">
        <v>195</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1"/>
      <c r="AK31" s="84"/>
    </row>
    <row r="32" spans="1:37" x14ac:dyDescent="0.25">
      <c r="A32" s="78"/>
      <c r="B32" s="79" t="s">
        <v>206</v>
      </c>
      <c r="C32" s="80">
        <v>0</v>
      </c>
      <c r="D32" s="80">
        <v>19555</v>
      </c>
      <c r="E32" s="80">
        <v>0</v>
      </c>
      <c r="F32" s="80">
        <v>0</v>
      </c>
      <c r="G32" s="80">
        <v>0</v>
      </c>
      <c r="H32" s="80">
        <v>0</v>
      </c>
      <c r="I32" s="80">
        <v>0</v>
      </c>
      <c r="J32" s="80">
        <v>15739</v>
      </c>
      <c r="K32" s="80">
        <v>0</v>
      </c>
      <c r="L32" s="80">
        <v>2</v>
      </c>
      <c r="M32" s="80">
        <v>0</v>
      </c>
      <c r="N32" s="80">
        <v>0</v>
      </c>
      <c r="O32" s="80">
        <v>0</v>
      </c>
      <c r="P32" s="80">
        <v>202058</v>
      </c>
      <c r="Q32" s="80">
        <v>0</v>
      </c>
      <c r="R32" s="80">
        <v>0</v>
      </c>
      <c r="S32" s="80">
        <v>0</v>
      </c>
      <c r="T32" s="80">
        <v>0</v>
      </c>
      <c r="U32" s="80">
        <v>339365</v>
      </c>
      <c r="V32" s="80">
        <v>0</v>
      </c>
      <c r="W32" s="80">
        <v>0</v>
      </c>
      <c r="X32" s="80">
        <v>0</v>
      </c>
      <c r="Y32" s="80">
        <v>0</v>
      </c>
      <c r="Z32" s="80">
        <v>0</v>
      </c>
      <c r="AA32" s="80">
        <v>0</v>
      </c>
      <c r="AB32" s="80">
        <v>0</v>
      </c>
      <c r="AC32" s="80">
        <v>0</v>
      </c>
      <c r="AD32" s="80">
        <v>0</v>
      </c>
      <c r="AE32" s="80">
        <v>0</v>
      </c>
      <c r="AF32" s="80">
        <v>0</v>
      </c>
      <c r="AG32" s="80">
        <v>0</v>
      </c>
      <c r="AH32" s="80">
        <v>0</v>
      </c>
      <c r="AI32" s="81">
        <v>0</v>
      </c>
      <c r="AK32" s="84"/>
    </row>
    <row r="33" spans="1:37" x14ac:dyDescent="0.25">
      <c r="A33" s="78"/>
      <c r="B33" s="82" t="s">
        <v>197</v>
      </c>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1"/>
      <c r="AK33" s="84"/>
    </row>
    <row r="34" spans="1:37" x14ac:dyDescent="0.25">
      <c r="A34" s="78"/>
      <c r="B34" s="79" t="s">
        <v>207</v>
      </c>
      <c r="C34" s="80">
        <v>0</v>
      </c>
      <c r="D34" s="80">
        <v>0</v>
      </c>
      <c r="E34" s="80">
        <v>0</v>
      </c>
      <c r="F34" s="80">
        <v>0</v>
      </c>
      <c r="G34" s="80">
        <v>0</v>
      </c>
      <c r="H34" s="80">
        <v>0</v>
      </c>
      <c r="I34" s="80">
        <v>0</v>
      </c>
      <c r="J34" s="80">
        <v>787024</v>
      </c>
      <c r="K34" s="80">
        <v>0</v>
      </c>
      <c r="L34" s="80">
        <v>0</v>
      </c>
      <c r="M34" s="80">
        <v>0</v>
      </c>
      <c r="N34" s="80">
        <v>0</v>
      </c>
      <c r="O34" s="80">
        <v>0</v>
      </c>
      <c r="P34" s="80">
        <v>0</v>
      </c>
      <c r="Q34" s="80">
        <v>116098</v>
      </c>
      <c r="R34" s="80">
        <v>0</v>
      </c>
      <c r="S34" s="80">
        <v>0</v>
      </c>
      <c r="T34" s="80">
        <v>0</v>
      </c>
      <c r="U34" s="80">
        <v>336507</v>
      </c>
      <c r="V34" s="80">
        <v>0</v>
      </c>
      <c r="W34" s="80">
        <v>0</v>
      </c>
      <c r="X34" s="80">
        <v>0</v>
      </c>
      <c r="Y34" s="80">
        <v>0</v>
      </c>
      <c r="Z34" s="80">
        <v>0</v>
      </c>
      <c r="AA34" s="80">
        <v>0</v>
      </c>
      <c r="AB34" s="80">
        <v>0</v>
      </c>
      <c r="AC34" s="80">
        <v>0</v>
      </c>
      <c r="AD34" s="80">
        <v>0</v>
      </c>
      <c r="AE34" s="80">
        <v>0</v>
      </c>
      <c r="AF34" s="80">
        <v>0</v>
      </c>
      <c r="AG34" s="80">
        <v>0</v>
      </c>
      <c r="AH34" s="80">
        <v>0</v>
      </c>
      <c r="AI34" s="81">
        <v>0</v>
      </c>
      <c r="AK34" s="84"/>
    </row>
    <row r="35" spans="1:37" x14ac:dyDescent="0.25">
      <c r="A35" s="78"/>
      <c r="B35" s="82" t="s">
        <v>199</v>
      </c>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1"/>
      <c r="AK35" s="84"/>
    </row>
    <row r="36" spans="1:37" s="84" customFormat="1" x14ac:dyDescent="0.25">
      <c r="A36" s="7" t="s">
        <v>13</v>
      </c>
      <c r="B36" s="10" t="s">
        <v>208</v>
      </c>
      <c r="C36" s="75">
        <v>5148</v>
      </c>
      <c r="D36" s="75">
        <v>11345521</v>
      </c>
      <c r="E36" s="75">
        <v>69216</v>
      </c>
      <c r="F36" s="75">
        <v>16446976</v>
      </c>
      <c r="G36" s="75">
        <v>1249</v>
      </c>
      <c r="H36" s="75">
        <v>2021</v>
      </c>
      <c r="I36" s="75">
        <v>633654</v>
      </c>
      <c r="J36" s="75">
        <v>12433607</v>
      </c>
      <c r="K36" s="75">
        <v>436251</v>
      </c>
      <c r="L36" s="75">
        <v>93993</v>
      </c>
      <c r="M36" s="75">
        <v>159274</v>
      </c>
      <c r="N36" s="75">
        <v>466010</v>
      </c>
      <c r="O36" s="75">
        <v>99152</v>
      </c>
      <c r="P36" s="75">
        <v>4979849</v>
      </c>
      <c r="Q36" s="75">
        <v>330880</v>
      </c>
      <c r="R36" s="75">
        <v>44358</v>
      </c>
      <c r="S36" s="75">
        <v>455874</v>
      </c>
      <c r="T36" s="75">
        <v>5683623</v>
      </c>
      <c r="U36" s="75">
        <v>17237957</v>
      </c>
      <c r="V36" s="75">
        <v>369691</v>
      </c>
      <c r="W36" s="75">
        <v>0</v>
      </c>
      <c r="X36" s="75">
        <v>126259</v>
      </c>
      <c r="Y36" s="75">
        <v>231809</v>
      </c>
      <c r="Z36" s="75">
        <v>1471082</v>
      </c>
      <c r="AA36" s="75">
        <v>0</v>
      </c>
      <c r="AB36" s="75">
        <v>12364959</v>
      </c>
      <c r="AC36" s="75">
        <v>5299</v>
      </c>
      <c r="AD36" s="75">
        <v>49259</v>
      </c>
      <c r="AE36" s="75">
        <v>1886765</v>
      </c>
      <c r="AF36" s="75">
        <v>285679</v>
      </c>
      <c r="AG36" s="75">
        <v>0</v>
      </c>
      <c r="AH36" s="75">
        <v>55000</v>
      </c>
      <c r="AI36" s="76">
        <v>0</v>
      </c>
    </row>
    <row r="37" spans="1:37" s="84" customFormat="1" x14ac:dyDescent="0.25">
      <c r="A37" s="7"/>
      <c r="B37" s="12" t="s">
        <v>209</v>
      </c>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6"/>
    </row>
    <row r="38" spans="1:37" x14ac:dyDescent="0.25">
      <c r="A38" s="7"/>
      <c r="B38" s="79" t="s">
        <v>210</v>
      </c>
      <c r="C38" s="80">
        <v>5148</v>
      </c>
      <c r="D38" s="80">
        <v>3511301</v>
      </c>
      <c r="E38" s="80">
        <v>886</v>
      </c>
      <c r="F38" s="80">
        <v>1274667</v>
      </c>
      <c r="G38" s="80">
        <v>1249</v>
      </c>
      <c r="H38" s="80">
        <v>212</v>
      </c>
      <c r="I38" s="80">
        <v>172072</v>
      </c>
      <c r="J38" s="80">
        <v>3151625</v>
      </c>
      <c r="K38" s="80">
        <v>3569</v>
      </c>
      <c r="L38" s="80">
        <v>596</v>
      </c>
      <c r="M38" s="80">
        <v>701</v>
      </c>
      <c r="N38" s="80" t="s">
        <v>185</v>
      </c>
      <c r="O38" s="80">
        <v>24532</v>
      </c>
      <c r="P38" s="80">
        <v>967861</v>
      </c>
      <c r="Q38" s="80">
        <v>73119</v>
      </c>
      <c r="R38" s="80">
        <v>5091</v>
      </c>
      <c r="S38" s="80">
        <v>119718</v>
      </c>
      <c r="T38" s="80">
        <v>1527097</v>
      </c>
      <c r="U38" s="80">
        <v>3920461</v>
      </c>
      <c r="V38" s="80">
        <v>219186</v>
      </c>
      <c r="W38" s="80">
        <v>0</v>
      </c>
      <c r="X38" s="80">
        <v>14893</v>
      </c>
      <c r="Y38" s="80">
        <v>10347</v>
      </c>
      <c r="Z38" s="80">
        <v>748858</v>
      </c>
      <c r="AA38" s="80">
        <v>0</v>
      </c>
      <c r="AB38" s="80">
        <v>2819031</v>
      </c>
      <c r="AC38" s="80">
        <v>2519</v>
      </c>
      <c r="AD38" s="80">
        <v>237</v>
      </c>
      <c r="AE38" s="80" t="s">
        <v>185</v>
      </c>
      <c r="AF38" s="80">
        <v>8700</v>
      </c>
      <c r="AG38" s="80">
        <v>0</v>
      </c>
      <c r="AH38" s="80">
        <v>0</v>
      </c>
      <c r="AI38" s="81">
        <v>0</v>
      </c>
      <c r="AK38" s="84"/>
    </row>
    <row r="39" spans="1:37" x14ac:dyDescent="0.25">
      <c r="A39" s="7"/>
      <c r="B39" s="82" t="s">
        <v>193</v>
      </c>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1"/>
      <c r="AK39" s="84"/>
    </row>
    <row r="40" spans="1:37" x14ac:dyDescent="0.25">
      <c r="A40" s="7"/>
      <c r="B40" s="79" t="s">
        <v>211</v>
      </c>
      <c r="C40" s="80">
        <v>0</v>
      </c>
      <c r="D40" s="80">
        <v>7680699</v>
      </c>
      <c r="E40" s="80">
        <v>0</v>
      </c>
      <c r="F40" s="80">
        <v>14648132</v>
      </c>
      <c r="G40" s="80">
        <v>0</v>
      </c>
      <c r="H40" s="80">
        <v>1809</v>
      </c>
      <c r="I40" s="80">
        <v>442735</v>
      </c>
      <c r="J40" s="80">
        <v>8380216</v>
      </c>
      <c r="K40" s="80">
        <v>401887</v>
      </c>
      <c r="L40" s="80">
        <v>88453</v>
      </c>
      <c r="M40" s="80">
        <v>158022</v>
      </c>
      <c r="N40" s="80" t="s">
        <v>185</v>
      </c>
      <c r="O40" s="80">
        <v>65675</v>
      </c>
      <c r="P40" s="80">
        <v>4040488</v>
      </c>
      <c r="Q40" s="80">
        <v>216567</v>
      </c>
      <c r="R40" s="80">
        <v>48770</v>
      </c>
      <c r="S40" s="80">
        <v>26439</v>
      </c>
      <c r="T40" s="80">
        <v>4112597</v>
      </c>
      <c r="U40" s="80">
        <v>9521445</v>
      </c>
      <c r="V40" s="80">
        <v>133152</v>
      </c>
      <c r="W40" s="80">
        <v>0</v>
      </c>
      <c r="X40" s="80">
        <v>106213</v>
      </c>
      <c r="Y40" s="80">
        <v>221462</v>
      </c>
      <c r="Z40" s="80">
        <v>718498</v>
      </c>
      <c r="AA40" s="80">
        <v>0</v>
      </c>
      <c r="AB40" s="80">
        <v>9502205</v>
      </c>
      <c r="AC40" s="80">
        <v>323</v>
      </c>
      <c r="AD40" s="80">
        <v>47595</v>
      </c>
      <c r="AE40" s="80" t="s">
        <v>185</v>
      </c>
      <c r="AF40" s="80">
        <v>276979</v>
      </c>
      <c r="AG40" s="80">
        <v>0</v>
      </c>
      <c r="AH40" s="80">
        <v>0</v>
      </c>
      <c r="AI40" s="81">
        <v>0</v>
      </c>
      <c r="AK40" s="84"/>
    </row>
    <row r="41" spans="1:37" x14ac:dyDescent="0.25">
      <c r="A41" s="7"/>
      <c r="B41" s="82" t="s">
        <v>195</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1"/>
      <c r="AK41" s="84"/>
    </row>
    <row r="42" spans="1:37" x14ac:dyDescent="0.25">
      <c r="A42" s="7"/>
      <c r="B42" s="79" t="s">
        <v>212</v>
      </c>
      <c r="C42" s="80">
        <v>0</v>
      </c>
      <c r="D42" s="80">
        <v>89943</v>
      </c>
      <c r="E42" s="80">
        <v>960</v>
      </c>
      <c r="F42" s="80">
        <v>664145</v>
      </c>
      <c r="G42" s="80">
        <v>0</v>
      </c>
      <c r="H42" s="80">
        <v>0</v>
      </c>
      <c r="I42" s="80">
        <v>18847</v>
      </c>
      <c r="J42" s="80">
        <v>354117</v>
      </c>
      <c r="K42" s="80">
        <v>2636</v>
      </c>
      <c r="L42" s="80">
        <v>5006</v>
      </c>
      <c r="M42" s="80">
        <v>551</v>
      </c>
      <c r="N42" s="80" t="s">
        <v>185</v>
      </c>
      <c r="O42" s="80">
        <v>13777</v>
      </c>
      <c r="P42" s="80">
        <v>15514</v>
      </c>
      <c r="Q42" s="80">
        <v>13047</v>
      </c>
      <c r="R42" s="80">
        <v>0</v>
      </c>
      <c r="S42" s="80">
        <v>312384</v>
      </c>
      <c r="T42" s="80">
        <v>13706</v>
      </c>
      <c r="U42" s="80">
        <v>3316752</v>
      </c>
      <c r="V42" s="80">
        <v>20013</v>
      </c>
      <c r="W42" s="80">
        <v>0</v>
      </c>
      <c r="X42" s="80">
        <v>5767</v>
      </c>
      <c r="Y42" s="80">
        <v>0</v>
      </c>
      <c r="Z42" s="80">
        <v>3817</v>
      </c>
      <c r="AA42" s="80">
        <v>0</v>
      </c>
      <c r="AB42" s="80">
        <v>91599</v>
      </c>
      <c r="AC42" s="80">
        <v>2457</v>
      </c>
      <c r="AD42" s="80">
        <v>1427</v>
      </c>
      <c r="AE42" s="80" t="s">
        <v>185</v>
      </c>
      <c r="AF42" s="80">
        <v>0</v>
      </c>
      <c r="AG42" s="80">
        <v>0</v>
      </c>
      <c r="AH42" s="80">
        <v>0</v>
      </c>
      <c r="AI42" s="81">
        <v>0</v>
      </c>
      <c r="AK42" s="84"/>
    </row>
    <row r="43" spans="1:37" x14ac:dyDescent="0.25">
      <c r="A43" s="7"/>
      <c r="B43" s="82" t="s">
        <v>197</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1"/>
      <c r="AK43" s="84"/>
    </row>
    <row r="44" spans="1:37" x14ac:dyDescent="0.25">
      <c r="A44" s="7"/>
      <c r="B44" s="79" t="s">
        <v>213</v>
      </c>
      <c r="C44" s="80">
        <v>0</v>
      </c>
      <c r="D44" s="80">
        <v>122993</v>
      </c>
      <c r="E44" s="80">
        <v>67777</v>
      </c>
      <c r="F44" s="80">
        <v>4925</v>
      </c>
      <c r="G44" s="80">
        <v>0</v>
      </c>
      <c r="H44" s="80">
        <v>0</v>
      </c>
      <c r="I44" s="80">
        <v>0</v>
      </c>
      <c r="J44" s="80">
        <v>667631</v>
      </c>
      <c r="K44" s="80">
        <v>28159</v>
      </c>
      <c r="L44" s="80">
        <v>0</v>
      </c>
      <c r="M44" s="80">
        <v>167</v>
      </c>
      <c r="N44" s="80" t="s">
        <v>185</v>
      </c>
      <c r="O44" s="80">
        <v>0</v>
      </c>
      <c r="P44" s="80">
        <v>0</v>
      </c>
      <c r="Q44" s="80">
        <v>28147</v>
      </c>
      <c r="R44" s="80">
        <v>0</v>
      </c>
      <c r="S44" s="80">
        <v>0</v>
      </c>
      <c r="T44" s="80">
        <v>50288</v>
      </c>
      <c r="U44" s="80">
        <v>892397</v>
      </c>
      <c r="V44" s="80">
        <v>0</v>
      </c>
      <c r="W44" s="80">
        <v>0</v>
      </c>
      <c r="X44" s="80">
        <v>0</v>
      </c>
      <c r="Y44" s="80">
        <v>0</v>
      </c>
      <c r="Z44" s="80">
        <v>0</v>
      </c>
      <c r="AA44" s="80">
        <v>0</v>
      </c>
      <c r="AB44" s="80">
        <v>0</v>
      </c>
      <c r="AC44" s="80">
        <v>0</v>
      </c>
      <c r="AD44" s="80">
        <v>0</v>
      </c>
      <c r="AE44" s="80" t="s">
        <v>185</v>
      </c>
      <c r="AF44" s="80">
        <v>0</v>
      </c>
      <c r="AG44" s="80">
        <v>0</v>
      </c>
      <c r="AH44" s="80">
        <v>55000</v>
      </c>
      <c r="AI44" s="81">
        <v>0</v>
      </c>
      <c r="AK44" s="84"/>
    </row>
    <row r="45" spans="1:37" x14ac:dyDescent="0.25">
      <c r="A45" s="7"/>
      <c r="B45" s="82" t="s">
        <v>199</v>
      </c>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1"/>
      <c r="AK45" s="84"/>
    </row>
    <row r="46" spans="1:37" x14ac:dyDescent="0.25">
      <c r="A46" s="7"/>
      <c r="B46" s="79" t="s">
        <v>214</v>
      </c>
      <c r="C46" s="80">
        <v>0</v>
      </c>
      <c r="D46" s="80">
        <v>-59415</v>
      </c>
      <c r="E46" s="80">
        <v>-407</v>
      </c>
      <c r="F46" s="80">
        <v>-144893</v>
      </c>
      <c r="G46" s="80">
        <v>0</v>
      </c>
      <c r="H46" s="80">
        <v>0</v>
      </c>
      <c r="I46" s="80">
        <v>0</v>
      </c>
      <c r="J46" s="80">
        <v>-119982</v>
      </c>
      <c r="K46" s="80">
        <v>0</v>
      </c>
      <c r="L46" s="80">
        <v>-62</v>
      </c>
      <c r="M46" s="80">
        <v>-167</v>
      </c>
      <c r="N46" s="80" t="s">
        <v>185</v>
      </c>
      <c r="O46" s="80">
        <v>-4832</v>
      </c>
      <c r="P46" s="80">
        <v>-44014</v>
      </c>
      <c r="Q46" s="80">
        <v>0</v>
      </c>
      <c r="R46" s="80">
        <v>-9503</v>
      </c>
      <c r="S46" s="80">
        <v>-2667</v>
      </c>
      <c r="T46" s="80">
        <v>-20065</v>
      </c>
      <c r="U46" s="80">
        <v>-413098</v>
      </c>
      <c r="V46" s="80">
        <v>-2660</v>
      </c>
      <c r="W46" s="80">
        <v>0</v>
      </c>
      <c r="X46" s="80">
        <v>-614</v>
      </c>
      <c r="Y46" s="80">
        <v>0</v>
      </c>
      <c r="Z46" s="80">
        <v>-91</v>
      </c>
      <c r="AA46" s="80">
        <v>0</v>
      </c>
      <c r="AB46" s="80">
        <v>-47876</v>
      </c>
      <c r="AC46" s="80">
        <v>0</v>
      </c>
      <c r="AD46" s="80">
        <v>0</v>
      </c>
      <c r="AE46" s="80" t="s">
        <v>185</v>
      </c>
      <c r="AF46" s="80">
        <v>0</v>
      </c>
      <c r="AG46" s="80">
        <v>0</v>
      </c>
      <c r="AH46" s="80">
        <v>0</v>
      </c>
      <c r="AI46" s="81">
        <v>0</v>
      </c>
      <c r="AK46" s="84"/>
    </row>
    <row r="47" spans="1:37" x14ac:dyDescent="0.25">
      <c r="A47" s="7"/>
      <c r="B47" s="82" t="s">
        <v>215</v>
      </c>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1"/>
      <c r="AK47" s="84"/>
    </row>
    <row r="48" spans="1:37" s="84" customFormat="1" x14ac:dyDescent="0.25">
      <c r="A48" s="7" t="s">
        <v>14</v>
      </c>
      <c r="B48" s="10" t="s">
        <v>216</v>
      </c>
      <c r="C48" s="75">
        <v>731933</v>
      </c>
      <c r="D48" s="75">
        <v>1295117</v>
      </c>
      <c r="E48" s="75">
        <v>3677478</v>
      </c>
      <c r="F48" s="75">
        <v>9183233</v>
      </c>
      <c r="G48" s="75">
        <v>210840</v>
      </c>
      <c r="H48" s="75">
        <v>1334341</v>
      </c>
      <c r="I48" s="75">
        <v>36348</v>
      </c>
      <c r="J48" s="75">
        <v>8429377</v>
      </c>
      <c r="K48" s="75">
        <v>282964</v>
      </c>
      <c r="L48" s="75">
        <v>6930</v>
      </c>
      <c r="M48" s="75">
        <v>45899</v>
      </c>
      <c r="N48" s="75">
        <v>806930</v>
      </c>
      <c r="O48" s="75">
        <v>4000</v>
      </c>
      <c r="P48" s="75">
        <v>1233692</v>
      </c>
      <c r="Q48" s="75">
        <v>66061</v>
      </c>
      <c r="R48" s="75">
        <v>55945</v>
      </c>
      <c r="S48" s="75">
        <v>170663</v>
      </c>
      <c r="T48" s="75">
        <v>594483</v>
      </c>
      <c r="U48" s="75">
        <v>11424645</v>
      </c>
      <c r="V48" s="75">
        <v>70869</v>
      </c>
      <c r="W48" s="75">
        <v>0</v>
      </c>
      <c r="X48" s="75">
        <v>67268</v>
      </c>
      <c r="Y48" s="75">
        <v>791074</v>
      </c>
      <c r="Z48" s="75">
        <v>305254</v>
      </c>
      <c r="AA48" s="75">
        <v>10028</v>
      </c>
      <c r="AB48" s="75">
        <v>1933671</v>
      </c>
      <c r="AC48" s="75">
        <v>490031</v>
      </c>
      <c r="AD48" s="75">
        <v>137526</v>
      </c>
      <c r="AE48" s="75">
        <v>10756230</v>
      </c>
      <c r="AF48" s="75">
        <v>212929</v>
      </c>
      <c r="AG48" s="75">
        <v>0</v>
      </c>
      <c r="AH48" s="75">
        <v>13182</v>
      </c>
      <c r="AI48" s="76">
        <v>102206</v>
      </c>
    </row>
    <row r="49" spans="1:37" s="84" customFormat="1" x14ac:dyDescent="0.25">
      <c r="A49" s="7"/>
      <c r="B49" s="12" t="s">
        <v>217</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6"/>
    </row>
    <row r="50" spans="1:37" x14ac:dyDescent="0.25">
      <c r="A50" s="7"/>
      <c r="B50" s="79" t="s">
        <v>218</v>
      </c>
      <c r="C50" s="80">
        <v>731933</v>
      </c>
      <c r="D50" s="80">
        <v>0</v>
      </c>
      <c r="E50" s="80">
        <v>0</v>
      </c>
      <c r="F50" s="80">
        <v>0</v>
      </c>
      <c r="G50" s="80">
        <v>0</v>
      </c>
      <c r="H50" s="80">
        <v>0</v>
      </c>
      <c r="I50" s="80">
        <v>0</v>
      </c>
      <c r="J50" s="80">
        <v>0</v>
      </c>
      <c r="K50" s="80">
        <v>0</v>
      </c>
      <c r="L50" s="80">
        <v>0</v>
      </c>
      <c r="M50" s="80">
        <v>0</v>
      </c>
      <c r="N50" s="80" t="s">
        <v>185</v>
      </c>
      <c r="O50" s="80">
        <v>0</v>
      </c>
      <c r="P50" s="80">
        <v>0</v>
      </c>
      <c r="Q50" s="80">
        <v>0</v>
      </c>
      <c r="R50" s="80">
        <v>0</v>
      </c>
      <c r="S50" s="80">
        <v>0</v>
      </c>
      <c r="T50" s="80">
        <v>100000</v>
      </c>
      <c r="U50" s="80">
        <v>908070</v>
      </c>
      <c r="V50" s="80">
        <v>0</v>
      </c>
      <c r="W50" s="80">
        <v>0</v>
      </c>
      <c r="X50" s="80">
        <v>0</v>
      </c>
      <c r="Y50" s="80">
        <v>1784</v>
      </c>
      <c r="Z50" s="80">
        <v>0</v>
      </c>
      <c r="AA50" s="80">
        <v>0</v>
      </c>
      <c r="AB50" s="80">
        <v>0</v>
      </c>
      <c r="AC50" s="80">
        <v>0</v>
      </c>
      <c r="AD50" s="80">
        <v>12000</v>
      </c>
      <c r="AE50" s="80" t="s">
        <v>185</v>
      </c>
      <c r="AF50" s="80">
        <v>0</v>
      </c>
      <c r="AG50" s="80">
        <v>0</v>
      </c>
      <c r="AH50" s="80">
        <v>0</v>
      </c>
      <c r="AI50" s="81">
        <v>0</v>
      </c>
      <c r="AK50" s="84"/>
    </row>
    <row r="51" spans="1:37" x14ac:dyDescent="0.25">
      <c r="A51" s="7"/>
      <c r="B51" s="82" t="s">
        <v>219</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1"/>
      <c r="AK51" s="84"/>
    </row>
    <row r="52" spans="1:37" x14ac:dyDescent="0.25">
      <c r="A52" s="7"/>
      <c r="B52" s="79" t="s">
        <v>220</v>
      </c>
      <c r="C52" s="80">
        <v>0</v>
      </c>
      <c r="D52" s="80">
        <v>666302</v>
      </c>
      <c r="E52" s="80">
        <v>3529233</v>
      </c>
      <c r="F52" s="80">
        <v>6382339</v>
      </c>
      <c r="G52" s="80">
        <v>210840</v>
      </c>
      <c r="H52" s="80">
        <v>1334341</v>
      </c>
      <c r="I52" s="80">
        <v>10001</v>
      </c>
      <c r="J52" s="80">
        <v>6173430</v>
      </c>
      <c r="K52" s="80">
        <v>123</v>
      </c>
      <c r="L52" s="80">
        <v>6930</v>
      </c>
      <c r="M52" s="80">
        <v>37243</v>
      </c>
      <c r="N52" s="80" t="s">
        <v>185</v>
      </c>
      <c r="O52" s="80">
        <v>0</v>
      </c>
      <c r="P52" s="80">
        <v>0</v>
      </c>
      <c r="Q52" s="80">
        <v>0</v>
      </c>
      <c r="R52" s="80">
        <v>0</v>
      </c>
      <c r="S52" s="80">
        <v>144262</v>
      </c>
      <c r="T52" s="80">
        <v>2313</v>
      </c>
      <c r="U52" s="80">
        <v>1980378</v>
      </c>
      <c r="V52" s="80">
        <v>6363</v>
      </c>
      <c r="W52" s="80">
        <v>0</v>
      </c>
      <c r="X52" s="80">
        <v>28933</v>
      </c>
      <c r="Y52" s="80">
        <v>493296</v>
      </c>
      <c r="Z52" s="80">
        <v>168245</v>
      </c>
      <c r="AA52" s="80">
        <v>10028</v>
      </c>
      <c r="AB52" s="80">
        <v>1106392</v>
      </c>
      <c r="AC52" s="80">
        <v>490031</v>
      </c>
      <c r="AD52" s="80">
        <v>56336</v>
      </c>
      <c r="AE52" s="80" t="s">
        <v>185</v>
      </c>
      <c r="AF52" s="80">
        <v>0</v>
      </c>
      <c r="AG52" s="80">
        <v>0</v>
      </c>
      <c r="AH52" s="80">
        <v>13182</v>
      </c>
      <c r="AI52" s="81">
        <v>0</v>
      </c>
      <c r="AK52" s="84"/>
    </row>
    <row r="53" spans="1:37" x14ac:dyDescent="0.25">
      <c r="A53" s="7"/>
      <c r="B53" s="82" t="s">
        <v>153</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1"/>
      <c r="AK53" s="84"/>
    </row>
    <row r="54" spans="1:37" x14ac:dyDescent="0.25">
      <c r="A54" s="7"/>
      <c r="B54" s="79" t="s">
        <v>221</v>
      </c>
      <c r="C54" s="80">
        <v>0</v>
      </c>
      <c r="D54" s="80">
        <v>140711</v>
      </c>
      <c r="E54" s="80">
        <v>6010</v>
      </c>
      <c r="F54" s="80">
        <v>31936</v>
      </c>
      <c r="G54" s="80">
        <v>0</v>
      </c>
      <c r="H54" s="80">
        <v>0</v>
      </c>
      <c r="I54" s="80">
        <v>55</v>
      </c>
      <c r="J54" s="80">
        <v>447081</v>
      </c>
      <c r="K54" s="80">
        <v>15</v>
      </c>
      <c r="L54" s="80">
        <v>0</v>
      </c>
      <c r="M54" s="80">
        <v>8656</v>
      </c>
      <c r="N54" s="80" t="s">
        <v>185</v>
      </c>
      <c r="O54" s="80">
        <v>4000</v>
      </c>
      <c r="P54" s="80">
        <v>818168</v>
      </c>
      <c r="Q54" s="80">
        <v>0</v>
      </c>
      <c r="R54" s="80">
        <v>55945</v>
      </c>
      <c r="S54" s="80">
        <v>10026</v>
      </c>
      <c r="T54" s="80">
        <v>312049</v>
      </c>
      <c r="U54" s="80">
        <v>5774723</v>
      </c>
      <c r="V54" s="80">
        <v>40047</v>
      </c>
      <c r="W54" s="80">
        <v>0</v>
      </c>
      <c r="X54" s="80">
        <v>37578</v>
      </c>
      <c r="Y54" s="80">
        <v>0</v>
      </c>
      <c r="Z54" s="80">
        <v>4900</v>
      </c>
      <c r="AA54" s="80">
        <v>0</v>
      </c>
      <c r="AB54" s="80">
        <v>52997</v>
      </c>
      <c r="AC54" s="80">
        <v>0</v>
      </c>
      <c r="AD54" s="80">
        <v>0</v>
      </c>
      <c r="AE54" s="80" t="s">
        <v>185</v>
      </c>
      <c r="AF54" s="80">
        <v>139475</v>
      </c>
      <c r="AG54" s="80">
        <v>0</v>
      </c>
      <c r="AH54" s="80">
        <v>0</v>
      </c>
      <c r="AI54" s="81">
        <v>56806</v>
      </c>
      <c r="AK54" s="84"/>
    </row>
    <row r="55" spans="1:37" x14ac:dyDescent="0.25">
      <c r="A55" s="7"/>
      <c r="B55" s="82" t="s">
        <v>222</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1"/>
      <c r="AK55" s="84"/>
    </row>
    <row r="56" spans="1:37" x14ac:dyDescent="0.25">
      <c r="A56" s="7"/>
      <c r="B56" s="79" t="s">
        <v>223</v>
      </c>
      <c r="C56" s="80">
        <v>0</v>
      </c>
      <c r="D56" s="80">
        <v>493974</v>
      </c>
      <c r="E56" s="80">
        <v>142237</v>
      </c>
      <c r="F56" s="80">
        <v>2726085</v>
      </c>
      <c r="G56" s="80">
        <v>0</v>
      </c>
      <c r="H56" s="80">
        <v>0</v>
      </c>
      <c r="I56" s="80">
        <v>26292</v>
      </c>
      <c r="J56" s="80">
        <v>1258546</v>
      </c>
      <c r="K56" s="80">
        <v>129116</v>
      </c>
      <c r="L56" s="80">
        <v>0</v>
      </c>
      <c r="M56" s="80">
        <v>0</v>
      </c>
      <c r="N56" s="80" t="s">
        <v>185</v>
      </c>
      <c r="O56" s="80">
        <v>0</v>
      </c>
      <c r="P56" s="80">
        <v>70755</v>
      </c>
      <c r="Q56" s="80">
        <v>66061</v>
      </c>
      <c r="R56" s="80">
        <v>0</v>
      </c>
      <c r="S56" s="80">
        <v>16375</v>
      </c>
      <c r="T56" s="80">
        <v>180257</v>
      </c>
      <c r="U56" s="80">
        <v>2544936</v>
      </c>
      <c r="V56" s="80">
        <v>24459</v>
      </c>
      <c r="W56" s="80">
        <v>0</v>
      </c>
      <c r="X56" s="80">
        <v>367</v>
      </c>
      <c r="Y56" s="80">
        <v>295994</v>
      </c>
      <c r="Z56" s="80">
        <v>132109</v>
      </c>
      <c r="AA56" s="80">
        <v>0</v>
      </c>
      <c r="AB56" s="80">
        <v>774282</v>
      </c>
      <c r="AC56" s="80">
        <v>0</v>
      </c>
      <c r="AD56" s="80">
        <v>69190</v>
      </c>
      <c r="AE56" s="80" t="s">
        <v>185</v>
      </c>
      <c r="AF56" s="80">
        <v>73454</v>
      </c>
      <c r="AG56" s="80">
        <v>0</v>
      </c>
      <c r="AH56" s="80">
        <v>0</v>
      </c>
      <c r="AI56" s="81">
        <v>45400</v>
      </c>
      <c r="AK56" s="84"/>
    </row>
    <row r="57" spans="1:37" x14ac:dyDescent="0.25">
      <c r="A57" s="7"/>
      <c r="B57" s="82" t="s">
        <v>224</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1"/>
      <c r="AK57" s="84"/>
    </row>
    <row r="58" spans="1:37" x14ac:dyDescent="0.25">
      <c r="A58" s="7"/>
      <c r="B58" s="79" t="s">
        <v>225</v>
      </c>
      <c r="C58" s="80">
        <v>0</v>
      </c>
      <c r="D58" s="80">
        <v>0</v>
      </c>
      <c r="E58" s="80">
        <v>0</v>
      </c>
      <c r="F58" s="80">
        <v>75232</v>
      </c>
      <c r="G58" s="80">
        <v>0</v>
      </c>
      <c r="H58" s="80">
        <v>0</v>
      </c>
      <c r="I58" s="80">
        <v>0</v>
      </c>
      <c r="J58" s="80">
        <v>550473</v>
      </c>
      <c r="K58" s="80">
        <v>153710</v>
      </c>
      <c r="L58" s="80">
        <v>0</v>
      </c>
      <c r="M58" s="80">
        <v>0</v>
      </c>
      <c r="N58" s="80" t="s">
        <v>185</v>
      </c>
      <c r="O58" s="80">
        <v>0</v>
      </c>
      <c r="P58" s="80">
        <v>344779</v>
      </c>
      <c r="Q58" s="80">
        <v>0</v>
      </c>
      <c r="R58" s="80">
        <v>0</v>
      </c>
      <c r="S58" s="80">
        <v>0</v>
      </c>
      <c r="T58" s="80">
        <v>0</v>
      </c>
      <c r="U58" s="80">
        <v>252827</v>
      </c>
      <c r="V58" s="80">
        <v>0</v>
      </c>
      <c r="W58" s="80">
        <v>0</v>
      </c>
      <c r="X58" s="80">
        <v>407</v>
      </c>
      <c r="Y58" s="80">
        <v>0</v>
      </c>
      <c r="Z58" s="80">
        <v>0</v>
      </c>
      <c r="AA58" s="80">
        <v>0</v>
      </c>
      <c r="AB58" s="80">
        <v>0</v>
      </c>
      <c r="AC58" s="80">
        <v>0</v>
      </c>
      <c r="AD58" s="80">
        <v>0</v>
      </c>
      <c r="AE58" s="80" t="s">
        <v>185</v>
      </c>
      <c r="AF58" s="80"/>
      <c r="AG58" s="80">
        <v>0</v>
      </c>
      <c r="AH58" s="80">
        <v>0</v>
      </c>
      <c r="AI58" s="81">
        <v>0</v>
      </c>
      <c r="AK58" s="84"/>
    </row>
    <row r="59" spans="1:37" x14ac:dyDescent="0.25">
      <c r="A59" s="7"/>
      <c r="B59" s="82" t="s">
        <v>226</v>
      </c>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1"/>
      <c r="AK59" s="84"/>
    </row>
    <row r="60" spans="1:37" x14ac:dyDescent="0.25">
      <c r="A60" s="7"/>
      <c r="B60" s="79" t="s">
        <v>227</v>
      </c>
      <c r="C60" s="80">
        <v>0</v>
      </c>
      <c r="D60" s="80">
        <v>-5870</v>
      </c>
      <c r="E60" s="80">
        <v>-2</v>
      </c>
      <c r="F60" s="80">
        <v>-32359</v>
      </c>
      <c r="G60" s="80">
        <v>0</v>
      </c>
      <c r="H60" s="80">
        <v>0</v>
      </c>
      <c r="I60" s="80">
        <v>0</v>
      </c>
      <c r="J60" s="80">
        <v>-153</v>
      </c>
      <c r="K60" s="80">
        <v>0</v>
      </c>
      <c r="L60" s="80">
        <v>0</v>
      </c>
      <c r="M60" s="80">
        <v>0</v>
      </c>
      <c r="N60" s="80" t="s">
        <v>185</v>
      </c>
      <c r="O60" s="80">
        <v>0</v>
      </c>
      <c r="P60" s="80">
        <v>-10</v>
      </c>
      <c r="Q60" s="80">
        <v>0</v>
      </c>
      <c r="R60" s="80">
        <v>0</v>
      </c>
      <c r="S60" s="80">
        <v>0</v>
      </c>
      <c r="T60" s="80">
        <v>-136</v>
      </c>
      <c r="U60" s="80">
        <v>-36289</v>
      </c>
      <c r="V60" s="80">
        <v>0</v>
      </c>
      <c r="W60" s="80">
        <v>0</v>
      </c>
      <c r="X60" s="80">
        <v>-17</v>
      </c>
      <c r="Y60" s="80">
        <v>0</v>
      </c>
      <c r="Z60" s="80">
        <v>0</v>
      </c>
      <c r="AA60" s="80">
        <v>0</v>
      </c>
      <c r="AB60" s="80">
        <v>0</v>
      </c>
      <c r="AC60" s="80">
        <v>0</v>
      </c>
      <c r="AD60" s="80">
        <v>0</v>
      </c>
      <c r="AE60" s="80" t="s">
        <v>185</v>
      </c>
      <c r="AF60" s="80"/>
      <c r="AG60" s="80">
        <v>0</v>
      </c>
      <c r="AH60" s="80">
        <v>0</v>
      </c>
      <c r="AI60" s="81">
        <v>0</v>
      </c>
      <c r="AK60" s="84"/>
    </row>
    <row r="61" spans="1:37" x14ac:dyDescent="0.25">
      <c r="A61" s="7"/>
      <c r="B61" s="82" t="s">
        <v>215</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1"/>
      <c r="AK61" s="84"/>
    </row>
    <row r="62" spans="1:37" s="84" customFormat="1" x14ac:dyDescent="0.25">
      <c r="A62" s="7" t="s">
        <v>15</v>
      </c>
      <c r="B62" s="10" t="s">
        <v>228</v>
      </c>
      <c r="C62" s="75">
        <v>244248</v>
      </c>
      <c r="D62" s="75">
        <v>27694579</v>
      </c>
      <c r="E62" s="75">
        <v>145246</v>
      </c>
      <c r="F62" s="75">
        <v>53087084</v>
      </c>
      <c r="G62" s="75">
        <v>16990</v>
      </c>
      <c r="H62" s="75">
        <v>2534937</v>
      </c>
      <c r="I62" s="75">
        <v>37859</v>
      </c>
      <c r="J62" s="75">
        <v>40565921</v>
      </c>
      <c r="K62" s="75">
        <v>829710</v>
      </c>
      <c r="L62" s="75">
        <v>402047</v>
      </c>
      <c r="M62" s="75">
        <v>105409</v>
      </c>
      <c r="N62" s="75">
        <v>245403</v>
      </c>
      <c r="O62" s="75">
        <v>247027</v>
      </c>
      <c r="P62" s="75">
        <v>9707752</v>
      </c>
      <c r="Q62" s="75">
        <v>477352</v>
      </c>
      <c r="R62" s="75">
        <v>535030</v>
      </c>
      <c r="S62" s="75">
        <v>8051612</v>
      </c>
      <c r="T62" s="75">
        <v>16229348</v>
      </c>
      <c r="U62" s="75">
        <v>71586578</v>
      </c>
      <c r="V62" s="75">
        <v>754944</v>
      </c>
      <c r="W62" s="75">
        <v>156684</v>
      </c>
      <c r="X62" s="75">
        <v>7046006</v>
      </c>
      <c r="Y62" s="75">
        <v>1632046</v>
      </c>
      <c r="Z62" s="75">
        <v>7696303</v>
      </c>
      <c r="AA62" s="75">
        <v>1347107</v>
      </c>
      <c r="AB62" s="75">
        <v>26638163</v>
      </c>
      <c r="AC62" s="75">
        <v>3154736</v>
      </c>
      <c r="AD62" s="75">
        <v>101450</v>
      </c>
      <c r="AE62" s="75">
        <v>9987113</v>
      </c>
      <c r="AF62" s="75">
        <v>1038306</v>
      </c>
      <c r="AG62" s="75">
        <v>0</v>
      </c>
      <c r="AH62" s="75">
        <v>55664</v>
      </c>
      <c r="AI62" s="76">
        <v>283735</v>
      </c>
    </row>
    <row r="63" spans="1:37" s="84" customFormat="1" x14ac:dyDescent="0.25">
      <c r="A63" s="7"/>
      <c r="B63" s="12" t="s">
        <v>229</v>
      </c>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6"/>
    </row>
    <row r="64" spans="1:37" x14ac:dyDescent="0.25">
      <c r="A64" s="7"/>
      <c r="B64" s="79" t="s">
        <v>230</v>
      </c>
      <c r="C64" s="85">
        <v>209301</v>
      </c>
      <c r="D64" s="85">
        <v>18093547</v>
      </c>
      <c r="E64" s="85">
        <v>145313</v>
      </c>
      <c r="F64" s="85">
        <v>39649020</v>
      </c>
      <c r="G64" s="85">
        <v>17007</v>
      </c>
      <c r="H64" s="85">
        <v>2527035</v>
      </c>
      <c r="I64" s="85">
        <v>37865</v>
      </c>
      <c r="J64" s="85">
        <v>39094065</v>
      </c>
      <c r="K64" s="85">
        <v>875636</v>
      </c>
      <c r="L64" s="85">
        <v>402697</v>
      </c>
      <c r="M64" s="85">
        <v>105379</v>
      </c>
      <c r="N64" s="85" t="s">
        <v>185</v>
      </c>
      <c r="O64" s="85">
        <v>59214</v>
      </c>
      <c r="P64" s="85">
        <v>5567949</v>
      </c>
      <c r="Q64" s="85">
        <v>442293</v>
      </c>
      <c r="R64" s="85">
        <v>256834</v>
      </c>
      <c r="S64" s="85">
        <v>7989918</v>
      </c>
      <c r="T64" s="85">
        <v>12861370</v>
      </c>
      <c r="U64" s="85">
        <v>61071964</v>
      </c>
      <c r="V64" s="85">
        <v>778103</v>
      </c>
      <c r="W64" s="85">
        <v>154350</v>
      </c>
      <c r="X64" s="85">
        <v>6048638</v>
      </c>
      <c r="Y64" s="85">
        <v>1541269</v>
      </c>
      <c r="Z64" s="85">
        <v>6077741</v>
      </c>
      <c r="AA64" s="85">
        <v>537245</v>
      </c>
      <c r="AB64" s="85">
        <v>17752081</v>
      </c>
      <c r="AC64" s="85">
        <v>3134171</v>
      </c>
      <c r="AD64" s="85">
        <v>101449</v>
      </c>
      <c r="AE64" s="85" t="s">
        <v>185</v>
      </c>
      <c r="AF64" s="85">
        <v>1045658</v>
      </c>
      <c r="AG64" s="85">
        <v>0</v>
      </c>
      <c r="AH64" s="85">
        <v>55664</v>
      </c>
      <c r="AI64" s="86">
        <v>286591</v>
      </c>
      <c r="AK64" s="84"/>
    </row>
    <row r="65" spans="1:37" x14ac:dyDescent="0.25">
      <c r="A65" s="7"/>
      <c r="B65" s="82" t="s">
        <v>231</v>
      </c>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6"/>
      <c r="AK65" s="84"/>
    </row>
    <row r="66" spans="1:37" x14ac:dyDescent="0.25">
      <c r="A66" s="7"/>
      <c r="B66" s="79" t="s">
        <v>232</v>
      </c>
      <c r="C66" s="80">
        <v>0</v>
      </c>
      <c r="D66" s="80">
        <v>7796727</v>
      </c>
      <c r="E66" s="80">
        <v>0</v>
      </c>
      <c r="F66" s="80">
        <v>11655159</v>
      </c>
      <c r="G66" s="80">
        <v>0</v>
      </c>
      <c r="H66" s="80">
        <v>0</v>
      </c>
      <c r="I66" s="80">
        <v>0</v>
      </c>
      <c r="J66" s="80">
        <v>1554028</v>
      </c>
      <c r="K66" s="80">
        <v>0</v>
      </c>
      <c r="L66" s="80">
        <v>0</v>
      </c>
      <c r="M66" s="80">
        <v>0</v>
      </c>
      <c r="N66" s="80" t="s">
        <v>185</v>
      </c>
      <c r="O66" s="80">
        <v>163160</v>
      </c>
      <c r="P66" s="80">
        <v>3890441</v>
      </c>
      <c r="Q66" s="80">
        <v>0</v>
      </c>
      <c r="R66" s="80">
        <v>271840</v>
      </c>
      <c r="S66" s="80">
        <v>0</v>
      </c>
      <c r="T66" s="80">
        <v>3283920</v>
      </c>
      <c r="U66" s="80">
        <v>5143516</v>
      </c>
      <c r="V66" s="80">
        <v>0</v>
      </c>
      <c r="W66" s="80">
        <v>0</v>
      </c>
      <c r="X66" s="80">
        <v>0</v>
      </c>
      <c r="Y66" s="80">
        <v>0</v>
      </c>
      <c r="Z66" s="80">
        <v>0</v>
      </c>
      <c r="AA66" s="80">
        <v>802805</v>
      </c>
      <c r="AB66" s="80">
        <v>8531886</v>
      </c>
      <c r="AC66" s="80">
        <v>0</v>
      </c>
      <c r="AD66" s="80">
        <v>0</v>
      </c>
      <c r="AE66" s="80" t="s">
        <v>185</v>
      </c>
      <c r="AF66" s="80">
        <v>0</v>
      </c>
      <c r="AG66" s="80">
        <v>0</v>
      </c>
      <c r="AH66" s="80">
        <v>0</v>
      </c>
      <c r="AI66" s="81">
        <v>0</v>
      </c>
      <c r="AK66" s="84"/>
    </row>
    <row r="67" spans="1:37" x14ac:dyDescent="0.25">
      <c r="A67" s="7"/>
      <c r="B67" s="82" t="s">
        <v>233</v>
      </c>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1"/>
      <c r="AK67" s="84"/>
    </row>
    <row r="68" spans="1:37" x14ac:dyDescent="0.25">
      <c r="A68" s="7"/>
      <c r="B68" s="79" t="s">
        <v>234</v>
      </c>
      <c r="C68" s="80">
        <v>34787</v>
      </c>
      <c r="D68" s="80">
        <v>1595496</v>
      </c>
      <c r="E68" s="80">
        <v>0</v>
      </c>
      <c r="F68" s="80">
        <v>2122209</v>
      </c>
      <c r="G68" s="80">
        <v>-3</v>
      </c>
      <c r="H68" s="80">
        <v>10522</v>
      </c>
      <c r="I68" s="80">
        <v>0</v>
      </c>
      <c r="J68" s="80"/>
      <c r="K68" s="80">
        <v>0</v>
      </c>
      <c r="L68" s="80">
        <v>0</v>
      </c>
      <c r="M68" s="80">
        <v>0</v>
      </c>
      <c r="N68" s="80" t="s">
        <v>185</v>
      </c>
      <c r="O68" s="80">
        <v>27101</v>
      </c>
      <c r="P68" s="80">
        <v>163033</v>
      </c>
      <c r="Q68" s="80">
        <v>22125</v>
      </c>
      <c r="R68" s="80">
        <v>0</v>
      </c>
      <c r="S68" s="80">
        <v>99037</v>
      </c>
      <c r="T68" s="80">
        <v>0</v>
      </c>
      <c r="U68" s="80">
        <v>5028373</v>
      </c>
      <c r="V68" s="80">
        <v>13753</v>
      </c>
      <c r="W68" s="80">
        <v>0</v>
      </c>
      <c r="X68" s="80">
        <v>913466</v>
      </c>
      <c r="Y68" s="80">
        <v>82742</v>
      </c>
      <c r="Z68" s="80">
        <v>1599875</v>
      </c>
      <c r="AA68" s="80">
        <v>0</v>
      </c>
      <c r="AB68" s="80">
        <v>193135</v>
      </c>
      <c r="AC68" s="80">
        <v>144</v>
      </c>
      <c r="AD68" s="80">
        <v>0</v>
      </c>
      <c r="AE68" s="80" t="s">
        <v>185</v>
      </c>
      <c r="AF68" s="80">
        <v>0</v>
      </c>
      <c r="AG68" s="80">
        <v>0</v>
      </c>
      <c r="AH68" s="80">
        <v>0</v>
      </c>
      <c r="AI68" s="81">
        <v>0</v>
      </c>
      <c r="AK68" s="84"/>
    </row>
    <row r="69" spans="1:37" x14ac:dyDescent="0.25">
      <c r="A69" s="7"/>
      <c r="B69" s="82" t="s">
        <v>235</v>
      </c>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1"/>
      <c r="AK69" s="84"/>
    </row>
    <row r="70" spans="1:37" x14ac:dyDescent="0.25">
      <c r="A70" s="7"/>
      <c r="B70" s="79" t="s">
        <v>236</v>
      </c>
      <c r="C70" s="80">
        <v>3394</v>
      </c>
      <c r="D70" s="80">
        <v>640133</v>
      </c>
      <c r="E70" s="80">
        <v>230</v>
      </c>
      <c r="F70" s="80">
        <v>2148008</v>
      </c>
      <c r="G70" s="80">
        <v>327</v>
      </c>
      <c r="H70" s="80">
        <v>228978</v>
      </c>
      <c r="I70" s="80">
        <v>138</v>
      </c>
      <c r="J70" s="80">
        <v>1228047</v>
      </c>
      <c r="K70" s="80">
        <v>8264</v>
      </c>
      <c r="L70" s="80">
        <v>12464</v>
      </c>
      <c r="M70" s="80">
        <v>916</v>
      </c>
      <c r="N70" s="80" t="s">
        <v>185</v>
      </c>
      <c r="O70" s="80">
        <v>17210</v>
      </c>
      <c r="P70" s="80">
        <v>435465</v>
      </c>
      <c r="Q70" s="80">
        <v>26598</v>
      </c>
      <c r="R70" s="80">
        <v>191011</v>
      </c>
      <c r="S70" s="80">
        <v>542184</v>
      </c>
      <c r="T70" s="80">
        <v>617800</v>
      </c>
      <c r="U70" s="80">
        <v>2388994</v>
      </c>
      <c r="V70" s="80">
        <v>4930</v>
      </c>
      <c r="W70" s="80">
        <v>8686</v>
      </c>
      <c r="X70" s="80">
        <v>184357</v>
      </c>
      <c r="Y70" s="80">
        <v>17207</v>
      </c>
      <c r="Z70" s="80">
        <v>179881</v>
      </c>
      <c r="AA70" s="80">
        <v>45088</v>
      </c>
      <c r="AB70" s="80">
        <v>530483</v>
      </c>
      <c r="AC70" s="80">
        <v>46786</v>
      </c>
      <c r="AD70" s="80">
        <v>869</v>
      </c>
      <c r="AE70" s="80" t="s">
        <v>185</v>
      </c>
      <c r="AF70" s="80">
        <v>0</v>
      </c>
      <c r="AG70" s="80">
        <v>0</v>
      </c>
      <c r="AH70" s="80">
        <v>0</v>
      </c>
      <c r="AI70" s="81">
        <v>10347</v>
      </c>
      <c r="AK70" s="84"/>
    </row>
    <row r="71" spans="1:37" x14ac:dyDescent="0.25">
      <c r="A71" s="7"/>
      <c r="B71" s="82" t="s">
        <v>237</v>
      </c>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1"/>
      <c r="AK71" s="84"/>
    </row>
    <row r="72" spans="1:37" x14ac:dyDescent="0.25">
      <c r="A72" s="7"/>
      <c r="B72" s="79" t="s">
        <v>238</v>
      </c>
      <c r="C72" s="80">
        <v>-3234</v>
      </c>
      <c r="D72" s="80">
        <v>-431324</v>
      </c>
      <c r="E72" s="80">
        <v>-297</v>
      </c>
      <c r="F72" s="80">
        <v>-2487312</v>
      </c>
      <c r="G72" s="80">
        <v>-341</v>
      </c>
      <c r="H72" s="80">
        <v>-231598</v>
      </c>
      <c r="I72" s="80">
        <v>-144</v>
      </c>
      <c r="J72" s="80">
        <v>-1310219</v>
      </c>
      <c r="K72" s="80">
        <v>-54190</v>
      </c>
      <c r="L72" s="80">
        <v>-13114</v>
      </c>
      <c r="M72" s="80">
        <v>-886</v>
      </c>
      <c r="N72" s="80" t="s">
        <v>185</v>
      </c>
      <c r="O72" s="80">
        <v>-19658</v>
      </c>
      <c r="P72" s="80">
        <v>-349136</v>
      </c>
      <c r="Q72" s="80">
        <v>-13664</v>
      </c>
      <c r="R72" s="80">
        <v>-184655</v>
      </c>
      <c r="S72" s="80">
        <v>-579527</v>
      </c>
      <c r="T72" s="80">
        <v>-533742</v>
      </c>
      <c r="U72" s="80">
        <v>-2046269</v>
      </c>
      <c r="V72" s="80">
        <v>-41842</v>
      </c>
      <c r="W72" s="80">
        <v>-6352</v>
      </c>
      <c r="X72" s="80">
        <v>-100455</v>
      </c>
      <c r="Y72" s="80">
        <v>-9172</v>
      </c>
      <c r="Z72" s="80">
        <v>-161194</v>
      </c>
      <c r="AA72" s="80">
        <v>-38031</v>
      </c>
      <c r="AB72" s="80">
        <v>-369422</v>
      </c>
      <c r="AC72" s="80">
        <v>-26365</v>
      </c>
      <c r="AD72" s="80">
        <v>-868</v>
      </c>
      <c r="AE72" s="80">
        <v>-441580</v>
      </c>
      <c r="AF72" s="80">
        <v>-7352</v>
      </c>
      <c r="AG72" s="80">
        <v>0</v>
      </c>
      <c r="AH72" s="80">
        <v>0</v>
      </c>
      <c r="AI72" s="81">
        <v>-13203</v>
      </c>
      <c r="AK72" s="84"/>
    </row>
    <row r="73" spans="1:37" x14ac:dyDescent="0.25">
      <c r="A73" s="7"/>
      <c r="B73" s="82" t="s">
        <v>42</v>
      </c>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1"/>
      <c r="AK73" s="84"/>
    </row>
    <row r="74" spans="1:37" s="84" customFormat="1" x14ac:dyDescent="0.25">
      <c r="A74" s="7" t="s">
        <v>16</v>
      </c>
      <c r="B74" s="10" t="s">
        <v>239</v>
      </c>
      <c r="C74" s="75">
        <v>25355</v>
      </c>
      <c r="D74" s="75">
        <v>0</v>
      </c>
      <c r="E74" s="75">
        <v>0</v>
      </c>
      <c r="F74" s="75">
        <v>6112508</v>
      </c>
      <c r="G74" s="75">
        <v>0</v>
      </c>
      <c r="H74" s="75">
        <v>789615</v>
      </c>
      <c r="I74" s="75">
        <v>0</v>
      </c>
      <c r="J74" s="75">
        <v>1454450</v>
      </c>
      <c r="K74" s="75">
        <v>40875</v>
      </c>
      <c r="L74" s="75">
        <v>1657</v>
      </c>
      <c r="M74" s="75">
        <v>11142</v>
      </c>
      <c r="N74" s="75">
        <v>174455</v>
      </c>
      <c r="O74" s="75">
        <v>110711</v>
      </c>
      <c r="P74" s="75">
        <v>0</v>
      </c>
      <c r="Q74" s="75">
        <v>44287</v>
      </c>
      <c r="R74" s="75">
        <v>0</v>
      </c>
      <c r="S74" s="75">
        <v>2947866</v>
      </c>
      <c r="T74" s="75">
        <v>48263</v>
      </c>
      <c r="U74" s="75">
        <v>0</v>
      </c>
      <c r="V74" s="75">
        <v>0</v>
      </c>
      <c r="W74" s="75">
        <v>0</v>
      </c>
      <c r="X74" s="75">
        <v>0</v>
      </c>
      <c r="Y74" s="75">
        <v>0</v>
      </c>
      <c r="Z74" s="75">
        <v>753445</v>
      </c>
      <c r="AA74" s="75">
        <v>857390</v>
      </c>
      <c r="AB74" s="75">
        <v>0</v>
      </c>
      <c r="AC74" s="75">
        <v>0</v>
      </c>
      <c r="AD74" s="75">
        <v>0</v>
      </c>
      <c r="AE74" s="75">
        <v>0</v>
      </c>
      <c r="AF74" s="75">
        <v>0</v>
      </c>
      <c r="AG74" s="75">
        <v>0</v>
      </c>
      <c r="AH74" s="75">
        <v>0</v>
      </c>
      <c r="AI74" s="76">
        <v>491585</v>
      </c>
    </row>
    <row r="75" spans="1:37" s="84" customFormat="1" x14ac:dyDescent="0.25">
      <c r="A75" s="7"/>
      <c r="B75" s="12" t="s">
        <v>240</v>
      </c>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6"/>
    </row>
    <row r="76" spans="1:37" x14ac:dyDescent="0.25">
      <c r="A76" s="7"/>
      <c r="B76" s="79" t="s">
        <v>241</v>
      </c>
      <c r="C76" s="80">
        <v>25355</v>
      </c>
      <c r="D76" s="80">
        <v>0</v>
      </c>
      <c r="E76" s="80">
        <v>0</v>
      </c>
      <c r="F76" s="80">
        <v>2959498</v>
      </c>
      <c r="G76" s="80">
        <v>0</v>
      </c>
      <c r="H76" s="80">
        <v>0</v>
      </c>
      <c r="I76" s="80">
        <v>0</v>
      </c>
      <c r="J76" s="80">
        <v>152332</v>
      </c>
      <c r="K76" s="80">
        <v>0</v>
      </c>
      <c r="L76" s="80">
        <v>0</v>
      </c>
      <c r="M76" s="80">
        <v>0</v>
      </c>
      <c r="N76" s="80" t="s">
        <v>185</v>
      </c>
      <c r="O76" s="80">
        <v>31386</v>
      </c>
      <c r="P76" s="80">
        <v>0</v>
      </c>
      <c r="Q76" s="80">
        <v>319</v>
      </c>
      <c r="R76" s="80">
        <v>0</v>
      </c>
      <c r="S76" s="80">
        <v>1891245</v>
      </c>
      <c r="T76" s="80">
        <v>37135</v>
      </c>
      <c r="U76" s="80">
        <v>0</v>
      </c>
      <c r="V76" s="80">
        <v>0</v>
      </c>
      <c r="W76" s="80">
        <v>0</v>
      </c>
      <c r="X76" s="80">
        <v>0</v>
      </c>
      <c r="Y76" s="80">
        <v>0</v>
      </c>
      <c r="Z76" s="80">
        <v>466050</v>
      </c>
      <c r="AA76" s="80">
        <v>0</v>
      </c>
      <c r="AB76" s="80">
        <v>0</v>
      </c>
      <c r="AC76" s="80">
        <v>0</v>
      </c>
      <c r="AD76" s="80">
        <v>0</v>
      </c>
      <c r="AE76" s="80">
        <v>0</v>
      </c>
      <c r="AF76" s="80">
        <v>0</v>
      </c>
      <c r="AG76" s="80">
        <v>0</v>
      </c>
      <c r="AH76" s="80">
        <v>0</v>
      </c>
      <c r="AI76" s="81">
        <v>0</v>
      </c>
      <c r="AK76" s="84"/>
    </row>
    <row r="77" spans="1:37" x14ac:dyDescent="0.25">
      <c r="A77" s="7"/>
      <c r="B77" s="82" t="s">
        <v>193</v>
      </c>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1"/>
      <c r="AK77" s="84"/>
    </row>
    <row r="78" spans="1:37" x14ac:dyDescent="0.25">
      <c r="A78" s="7"/>
      <c r="B78" s="79" t="s">
        <v>242</v>
      </c>
      <c r="C78" s="80">
        <v>0</v>
      </c>
      <c r="D78" s="80">
        <v>0</v>
      </c>
      <c r="E78" s="80">
        <v>0</v>
      </c>
      <c r="F78" s="80">
        <v>3153010</v>
      </c>
      <c r="G78" s="80">
        <v>0</v>
      </c>
      <c r="H78" s="80">
        <v>789615</v>
      </c>
      <c r="I78" s="80">
        <v>0</v>
      </c>
      <c r="J78" s="80">
        <v>1333745</v>
      </c>
      <c r="K78" s="80">
        <v>40875</v>
      </c>
      <c r="L78" s="80">
        <v>1657</v>
      </c>
      <c r="M78" s="80">
        <v>11142</v>
      </c>
      <c r="N78" s="80" t="s">
        <v>185</v>
      </c>
      <c r="O78" s="80">
        <v>79325</v>
      </c>
      <c r="P78" s="80">
        <v>0</v>
      </c>
      <c r="Q78" s="80">
        <v>43968</v>
      </c>
      <c r="R78" s="80">
        <v>0</v>
      </c>
      <c r="S78" s="80">
        <v>1056621</v>
      </c>
      <c r="T78" s="80">
        <v>11128</v>
      </c>
      <c r="U78" s="80">
        <v>0</v>
      </c>
      <c r="V78" s="80">
        <v>0</v>
      </c>
      <c r="W78" s="80">
        <v>0</v>
      </c>
      <c r="X78" s="80">
        <v>0</v>
      </c>
      <c r="Y78" s="80">
        <v>0</v>
      </c>
      <c r="Z78" s="80">
        <v>287395</v>
      </c>
      <c r="AA78" s="80">
        <v>857390</v>
      </c>
      <c r="AB78" s="80">
        <v>0</v>
      </c>
      <c r="AC78" s="80">
        <v>0</v>
      </c>
      <c r="AD78" s="80">
        <v>0</v>
      </c>
      <c r="AE78" s="80">
        <v>0</v>
      </c>
      <c r="AF78" s="80">
        <v>0</v>
      </c>
      <c r="AG78" s="80">
        <v>0</v>
      </c>
      <c r="AH78" s="80">
        <v>0</v>
      </c>
      <c r="AI78" s="81">
        <v>491585</v>
      </c>
      <c r="AK78" s="84"/>
    </row>
    <row r="79" spans="1:37" x14ac:dyDescent="0.25">
      <c r="A79" s="7"/>
      <c r="B79" s="82" t="s">
        <v>195</v>
      </c>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1"/>
      <c r="AK79" s="84"/>
    </row>
    <row r="80" spans="1:37" x14ac:dyDescent="0.25">
      <c r="A80" s="7"/>
      <c r="B80" s="79" t="s">
        <v>243</v>
      </c>
      <c r="C80" s="80">
        <v>0</v>
      </c>
      <c r="D80" s="80">
        <v>0</v>
      </c>
      <c r="E80" s="80">
        <v>0</v>
      </c>
      <c r="F80" s="80">
        <v>0</v>
      </c>
      <c r="G80" s="80">
        <v>0</v>
      </c>
      <c r="H80" s="80">
        <v>0</v>
      </c>
      <c r="I80" s="80">
        <v>0</v>
      </c>
      <c r="J80" s="80">
        <v>-31627</v>
      </c>
      <c r="K80" s="80">
        <v>0</v>
      </c>
      <c r="L80" s="80">
        <v>0</v>
      </c>
      <c r="M80" s="80">
        <v>0</v>
      </c>
      <c r="N80" s="80" t="s">
        <v>185</v>
      </c>
      <c r="O80" s="80">
        <v>0</v>
      </c>
      <c r="P80" s="80">
        <v>0</v>
      </c>
      <c r="Q80" s="80">
        <v>0</v>
      </c>
      <c r="R80" s="80">
        <v>0</v>
      </c>
      <c r="S80" s="80">
        <v>0</v>
      </c>
      <c r="T80" s="80">
        <v>0</v>
      </c>
      <c r="U80" s="80">
        <v>0</v>
      </c>
      <c r="V80" s="80">
        <v>0</v>
      </c>
      <c r="W80" s="80">
        <v>0</v>
      </c>
      <c r="X80" s="80">
        <v>0</v>
      </c>
      <c r="Y80" s="80">
        <v>0</v>
      </c>
      <c r="Z80" s="80">
        <v>0</v>
      </c>
      <c r="AA80" s="80">
        <v>0</v>
      </c>
      <c r="AB80" s="80">
        <v>0</v>
      </c>
      <c r="AC80" s="80">
        <v>0</v>
      </c>
      <c r="AD80" s="80">
        <v>0</v>
      </c>
      <c r="AE80" s="80">
        <v>0</v>
      </c>
      <c r="AF80" s="80">
        <v>0</v>
      </c>
      <c r="AG80" s="80">
        <v>0</v>
      </c>
      <c r="AH80" s="80">
        <v>0</v>
      </c>
      <c r="AI80" s="81">
        <v>0</v>
      </c>
      <c r="AK80" s="84"/>
    </row>
    <row r="81" spans="1:37" x14ac:dyDescent="0.25">
      <c r="A81" s="7"/>
      <c r="B81" s="82" t="s">
        <v>215</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1"/>
      <c r="AK81" s="84"/>
    </row>
    <row r="82" spans="1:37" x14ac:dyDescent="0.25">
      <c r="A82" s="7" t="s">
        <v>17</v>
      </c>
      <c r="B82" s="10" t="s">
        <v>244</v>
      </c>
      <c r="C82" s="75">
        <v>0</v>
      </c>
      <c r="D82" s="75">
        <v>0</v>
      </c>
      <c r="E82" s="75">
        <v>0</v>
      </c>
      <c r="F82" s="75">
        <v>0</v>
      </c>
      <c r="G82" s="75">
        <v>0</v>
      </c>
      <c r="H82" s="75">
        <v>0</v>
      </c>
      <c r="I82" s="75">
        <v>0</v>
      </c>
      <c r="J82" s="75">
        <v>0</v>
      </c>
      <c r="K82" s="75">
        <v>0</v>
      </c>
      <c r="L82" s="75">
        <v>0</v>
      </c>
      <c r="M82" s="75">
        <v>0</v>
      </c>
      <c r="N82" s="75">
        <v>0</v>
      </c>
      <c r="O82" s="75">
        <v>0</v>
      </c>
      <c r="P82" s="75">
        <v>428024</v>
      </c>
      <c r="Q82" s="75">
        <v>1550</v>
      </c>
      <c r="R82" s="75">
        <v>0</v>
      </c>
      <c r="S82" s="75">
        <v>0</v>
      </c>
      <c r="T82" s="75">
        <v>0</v>
      </c>
      <c r="U82" s="75">
        <v>0</v>
      </c>
      <c r="V82" s="75">
        <v>0</v>
      </c>
      <c r="W82" s="75">
        <v>0</v>
      </c>
      <c r="X82" s="75">
        <v>9540</v>
      </c>
      <c r="Y82" s="75">
        <v>0</v>
      </c>
      <c r="Z82" s="75">
        <v>0</v>
      </c>
      <c r="AA82" s="75">
        <v>0</v>
      </c>
      <c r="AB82" s="75">
        <v>0</v>
      </c>
      <c r="AC82" s="75">
        <v>0</v>
      </c>
      <c r="AD82" s="75">
        <v>0</v>
      </c>
      <c r="AE82" s="75">
        <v>0</v>
      </c>
      <c r="AF82" s="75">
        <v>0</v>
      </c>
      <c r="AG82" s="75">
        <v>0</v>
      </c>
      <c r="AH82" s="75">
        <v>0</v>
      </c>
      <c r="AI82" s="76">
        <v>0</v>
      </c>
      <c r="AK82" s="84"/>
    </row>
    <row r="83" spans="1:37" x14ac:dyDescent="0.25">
      <c r="A83" s="7"/>
      <c r="B83" s="12" t="s">
        <v>245</v>
      </c>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6"/>
      <c r="AK83" s="84"/>
    </row>
    <row r="84" spans="1:37" s="84" customFormat="1" x14ac:dyDescent="0.25">
      <c r="A84" s="7" t="s">
        <v>18</v>
      </c>
      <c r="B84" s="10" t="s">
        <v>246</v>
      </c>
      <c r="C84" s="75">
        <v>0</v>
      </c>
      <c r="D84" s="75">
        <v>174344</v>
      </c>
      <c r="E84" s="75">
        <v>54</v>
      </c>
      <c r="F84" s="75">
        <v>317680</v>
      </c>
      <c r="G84" s="75">
        <v>0</v>
      </c>
      <c r="H84" s="75">
        <v>0</v>
      </c>
      <c r="I84" s="75">
        <v>475</v>
      </c>
      <c r="J84" s="75">
        <v>295957</v>
      </c>
      <c r="K84" s="75">
        <v>1625</v>
      </c>
      <c r="L84" s="75">
        <v>1049</v>
      </c>
      <c r="M84" s="75">
        <v>52</v>
      </c>
      <c r="N84" s="75">
        <v>0</v>
      </c>
      <c r="O84" s="75">
        <v>0</v>
      </c>
      <c r="P84" s="75">
        <v>0</v>
      </c>
      <c r="Q84" s="75">
        <v>0</v>
      </c>
      <c r="R84" s="75">
        <v>0</v>
      </c>
      <c r="S84" s="75">
        <v>0</v>
      </c>
      <c r="T84" s="75">
        <v>6730</v>
      </c>
      <c r="U84" s="75">
        <v>93165</v>
      </c>
      <c r="V84" s="75">
        <v>1288</v>
      </c>
      <c r="W84" s="75">
        <v>0</v>
      </c>
      <c r="X84" s="75"/>
      <c r="Y84" s="75">
        <v>84</v>
      </c>
      <c r="Z84" s="75">
        <v>0</v>
      </c>
      <c r="AA84" s="75">
        <v>0</v>
      </c>
      <c r="AB84" s="75">
        <v>49457</v>
      </c>
      <c r="AC84" s="75">
        <v>0</v>
      </c>
      <c r="AD84" s="75">
        <v>0</v>
      </c>
      <c r="AE84" s="75">
        <v>0</v>
      </c>
      <c r="AF84" s="75">
        <v>0</v>
      </c>
      <c r="AG84" s="75">
        <v>0</v>
      </c>
      <c r="AH84" s="75">
        <v>0</v>
      </c>
      <c r="AI84" s="76">
        <v>0</v>
      </c>
    </row>
    <row r="85" spans="1:37" s="84" customFormat="1" x14ac:dyDescent="0.25">
      <c r="A85" s="7"/>
      <c r="B85" s="12" t="s">
        <v>247</v>
      </c>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6"/>
    </row>
    <row r="86" spans="1:37" s="84" customFormat="1" x14ac:dyDescent="0.25">
      <c r="A86" s="7" t="s">
        <v>19</v>
      </c>
      <c r="B86" s="10" t="s">
        <v>248</v>
      </c>
      <c r="C86" s="75">
        <v>0</v>
      </c>
      <c r="D86" s="75">
        <v>0</v>
      </c>
      <c r="E86" s="75">
        <v>0</v>
      </c>
      <c r="F86" s="75">
        <v>859843</v>
      </c>
      <c r="G86" s="75">
        <v>0</v>
      </c>
      <c r="H86" s="75">
        <v>150253</v>
      </c>
      <c r="I86" s="75">
        <v>0</v>
      </c>
      <c r="J86" s="75">
        <v>591075</v>
      </c>
      <c r="K86" s="75">
        <v>0</v>
      </c>
      <c r="L86" s="75">
        <v>4821</v>
      </c>
      <c r="M86" s="75">
        <v>0</v>
      </c>
      <c r="N86" s="75">
        <v>0</v>
      </c>
      <c r="O86" s="75">
        <v>17540</v>
      </c>
      <c r="P86" s="75">
        <v>138062</v>
      </c>
      <c r="Q86" s="75">
        <v>3638</v>
      </c>
      <c r="R86" s="75">
        <v>454</v>
      </c>
      <c r="S86" s="75">
        <v>218998</v>
      </c>
      <c r="T86" s="75">
        <v>195634</v>
      </c>
      <c r="U86" s="75">
        <v>259587</v>
      </c>
      <c r="V86" s="75">
        <v>0</v>
      </c>
      <c r="W86" s="75">
        <v>34084</v>
      </c>
      <c r="X86" s="75">
        <v>36</v>
      </c>
      <c r="Y86" s="75">
        <v>0</v>
      </c>
      <c r="Z86" s="75">
        <v>0</v>
      </c>
      <c r="AA86" s="75">
        <v>1201</v>
      </c>
      <c r="AB86" s="75">
        <v>120127</v>
      </c>
      <c r="AC86" s="75">
        <v>3479</v>
      </c>
      <c r="AD86" s="75">
        <v>0</v>
      </c>
      <c r="AE86" s="75">
        <v>26630</v>
      </c>
      <c r="AF86" s="75">
        <v>0</v>
      </c>
      <c r="AG86" s="75">
        <v>0</v>
      </c>
      <c r="AH86" s="75">
        <v>0</v>
      </c>
      <c r="AI86" s="76">
        <v>2013</v>
      </c>
    </row>
    <row r="87" spans="1:37" s="84" customFormat="1" x14ac:dyDescent="0.25">
      <c r="A87" s="7"/>
      <c r="B87" s="12" t="s">
        <v>249</v>
      </c>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6"/>
    </row>
    <row r="88" spans="1:37" x14ac:dyDescent="0.25">
      <c r="A88" s="7"/>
      <c r="B88" s="79" t="s">
        <v>250</v>
      </c>
      <c r="C88" s="80">
        <v>0</v>
      </c>
      <c r="D88" s="80">
        <v>0</v>
      </c>
      <c r="E88" s="80">
        <v>0</v>
      </c>
      <c r="F88" s="80">
        <v>1082977</v>
      </c>
      <c r="G88" s="80">
        <v>0</v>
      </c>
      <c r="H88" s="80">
        <v>168921</v>
      </c>
      <c r="I88" s="80">
        <v>0</v>
      </c>
      <c r="J88" s="80">
        <v>731895</v>
      </c>
      <c r="K88" s="80">
        <v>0</v>
      </c>
      <c r="L88" s="80">
        <v>5205</v>
      </c>
      <c r="M88" s="80">
        <v>0</v>
      </c>
      <c r="N88" s="80">
        <v>0</v>
      </c>
      <c r="O88" s="80">
        <v>19354</v>
      </c>
      <c r="P88" s="80">
        <v>141714</v>
      </c>
      <c r="Q88" s="80">
        <v>3638</v>
      </c>
      <c r="R88" s="80">
        <v>454</v>
      </c>
      <c r="S88" s="80">
        <v>248025</v>
      </c>
      <c r="T88" s="80">
        <v>242896</v>
      </c>
      <c r="U88" s="80">
        <v>309944</v>
      </c>
      <c r="V88" s="80">
        <v>0</v>
      </c>
      <c r="W88" s="80">
        <v>34084</v>
      </c>
      <c r="X88" s="80">
        <v>36</v>
      </c>
      <c r="Y88" s="80">
        <v>0</v>
      </c>
      <c r="Z88" s="80">
        <v>0</v>
      </c>
      <c r="AA88" s="80">
        <v>1201</v>
      </c>
      <c r="AB88" s="80">
        <v>179024</v>
      </c>
      <c r="AC88" s="80">
        <v>3934</v>
      </c>
      <c r="AD88" s="80">
        <v>0</v>
      </c>
      <c r="AE88" s="80" t="s">
        <v>185</v>
      </c>
      <c r="AF88" s="80">
        <v>0</v>
      </c>
      <c r="AG88" s="80">
        <v>0</v>
      </c>
      <c r="AH88" s="80">
        <v>0</v>
      </c>
      <c r="AI88" s="81">
        <v>5383</v>
      </c>
      <c r="AK88" s="84"/>
    </row>
    <row r="89" spans="1:37" x14ac:dyDescent="0.25">
      <c r="A89" s="7"/>
      <c r="B89" s="35" t="s">
        <v>251</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1"/>
      <c r="AK89" s="84"/>
    </row>
    <row r="90" spans="1:37" x14ac:dyDescent="0.25">
      <c r="A90" s="7"/>
      <c r="B90" s="79" t="s">
        <v>252</v>
      </c>
      <c r="C90" s="80">
        <v>0</v>
      </c>
      <c r="D90" s="80">
        <v>0</v>
      </c>
      <c r="E90" s="80">
        <v>0</v>
      </c>
      <c r="F90" s="80">
        <v>-223134</v>
      </c>
      <c r="G90" s="80">
        <v>0</v>
      </c>
      <c r="H90" s="80">
        <v>-18668</v>
      </c>
      <c r="I90" s="80">
        <v>0</v>
      </c>
      <c r="J90" s="80">
        <v>-140820</v>
      </c>
      <c r="K90" s="80">
        <v>0</v>
      </c>
      <c r="L90" s="80">
        <v>-384</v>
      </c>
      <c r="M90" s="80">
        <v>0</v>
      </c>
      <c r="N90" s="80">
        <v>0</v>
      </c>
      <c r="O90" s="80">
        <v>-1814</v>
      </c>
      <c r="P90" s="80">
        <v>-3652</v>
      </c>
      <c r="Q90" s="80">
        <v>0</v>
      </c>
      <c r="R90" s="80">
        <v>0</v>
      </c>
      <c r="S90" s="80">
        <v>-29027</v>
      </c>
      <c r="T90" s="80">
        <v>-47262</v>
      </c>
      <c r="U90" s="80">
        <v>-50357</v>
      </c>
      <c r="V90" s="80">
        <v>0</v>
      </c>
      <c r="W90" s="80">
        <v>0</v>
      </c>
      <c r="X90" s="80">
        <v>0</v>
      </c>
      <c r="Y90" s="80">
        <v>0</v>
      </c>
      <c r="Z90" s="80">
        <v>0</v>
      </c>
      <c r="AA90" s="80">
        <v>0</v>
      </c>
      <c r="AB90" s="80">
        <v>-58897</v>
      </c>
      <c r="AC90" s="80">
        <v>-455</v>
      </c>
      <c r="AD90" s="80">
        <v>0</v>
      </c>
      <c r="AE90" s="80" t="s">
        <v>185</v>
      </c>
      <c r="AF90" s="80">
        <v>0</v>
      </c>
      <c r="AG90" s="80">
        <v>0</v>
      </c>
      <c r="AH90" s="80">
        <v>0</v>
      </c>
      <c r="AI90" s="81">
        <v>-3370</v>
      </c>
      <c r="AK90" s="84"/>
    </row>
    <row r="91" spans="1:37" x14ac:dyDescent="0.25">
      <c r="A91" s="7"/>
      <c r="B91" s="35" t="s">
        <v>215</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1"/>
      <c r="AK91" s="84"/>
    </row>
    <row r="92" spans="1:37" s="84" customFormat="1" x14ac:dyDescent="0.25">
      <c r="A92" s="7" t="s">
        <v>20</v>
      </c>
      <c r="B92" s="10" t="s">
        <v>253</v>
      </c>
      <c r="C92" s="75">
        <v>0</v>
      </c>
      <c r="D92" s="75">
        <v>0</v>
      </c>
      <c r="E92" s="75">
        <v>0</v>
      </c>
      <c r="F92" s="75">
        <v>0</v>
      </c>
      <c r="G92" s="75">
        <v>0</v>
      </c>
      <c r="H92" s="75">
        <v>0</v>
      </c>
      <c r="I92" s="75">
        <v>0</v>
      </c>
      <c r="J92" s="75">
        <v>0</v>
      </c>
      <c r="K92" s="75">
        <v>0</v>
      </c>
      <c r="L92" s="75">
        <v>0</v>
      </c>
      <c r="M92" s="75">
        <v>0</v>
      </c>
      <c r="N92" s="75">
        <v>566</v>
      </c>
      <c r="O92" s="75">
        <v>0</v>
      </c>
      <c r="P92" s="75">
        <v>28830</v>
      </c>
      <c r="Q92" s="75">
        <v>0</v>
      </c>
      <c r="R92" s="75">
        <v>0</v>
      </c>
      <c r="S92" s="75">
        <v>0</v>
      </c>
      <c r="T92" s="75">
        <v>0</v>
      </c>
      <c r="U92" s="75">
        <v>6295</v>
      </c>
      <c r="V92" s="75">
        <v>0</v>
      </c>
      <c r="W92" s="75">
        <v>17683</v>
      </c>
      <c r="X92" s="75">
        <v>0</v>
      </c>
      <c r="Y92" s="75">
        <v>0</v>
      </c>
      <c r="Z92" s="75">
        <v>0</v>
      </c>
      <c r="AA92" s="75">
        <v>0</v>
      </c>
      <c r="AB92" s="75">
        <v>0</v>
      </c>
      <c r="AC92" s="75">
        <v>0</v>
      </c>
      <c r="AD92" s="75">
        <v>0</v>
      </c>
      <c r="AE92" s="75">
        <v>0</v>
      </c>
      <c r="AF92" s="75">
        <v>0</v>
      </c>
      <c r="AG92" s="75">
        <v>0</v>
      </c>
      <c r="AH92" s="75">
        <v>0</v>
      </c>
      <c r="AI92" s="76">
        <v>0</v>
      </c>
    </row>
    <row r="93" spans="1:37" s="84" customFormat="1" x14ac:dyDescent="0.25">
      <c r="A93" s="7"/>
      <c r="B93" s="12" t="s">
        <v>254</v>
      </c>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6"/>
    </row>
    <row r="94" spans="1:37" x14ac:dyDescent="0.25">
      <c r="A94" s="7"/>
      <c r="B94" s="79" t="s">
        <v>255</v>
      </c>
      <c r="C94" s="80">
        <v>0</v>
      </c>
      <c r="D94" s="80">
        <v>0</v>
      </c>
      <c r="E94" s="80">
        <v>0</v>
      </c>
      <c r="F94" s="80">
        <v>0</v>
      </c>
      <c r="G94" s="80">
        <v>0</v>
      </c>
      <c r="H94" s="80">
        <v>0</v>
      </c>
      <c r="I94" s="80">
        <v>0</v>
      </c>
      <c r="J94" s="80">
        <v>0</v>
      </c>
      <c r="K94" s="80">
        <v>0</v>
      </c>
      <c r="L94" s="80">
        <v>0</v>
      </c>
      <c r="M94" s="80">
        <v>0</v>
      </c>
      <c r="N94" s="80">
        <v>661</v>
      </c>
      <c r="O94" s="80">
        <v>0</v>
      </c>
      <c r="P94" s="80">
        <v>29936</v>
      </c>
      <c r="Q94" s="80">
        <v>0</v>
      </c>
      <c r="R94" s="80">
        <v>0</v>
      </c>
      <c r="S94" s="80">
        <v>0</v>
      </c>
      <c r="T94" s="80">
        <v>0</v>
      </c>
      <c r="U94" s="80">
        <v>6295</v>
      </c>
      <c r="V94" s="80">
        <v>0</v>
      </c>
      <c r="W94" s="80">
        <v>20824</v>
      </c>
      <c r="X94" s="80">
        <v>0</v>
      </c>
      <c r="Y94" s="80">
        <v>0</v>
      </c>
      <c r="Z94" s="80">
        <v>0</v>
      </c>
      <c r="AA94" s="80">
        <v>0</v>
      </c>
      <c r="AB94" s="80">
        <v>0</v>
      </c>
      <c r="AC94" s="80">
        <v>0</v>
      </c>
      <c r="AD94" s="80">
        <v>0</v>
      </c>
      <c r="AE94" s="80">
        <v>0</v>
      </c>
      <c r="AF94" s="80">
        <v>0</v>
      </c>
      <c r="AG94" s="80">
        <v>0</v>
      </c>
      <c r="AH94" s="80">
        <v>0</v>
      </c>
      <c r="AI94" s="81">
        <v>0</v>
      </c>
      <c r="AK94" s="84"/>
    </row>
    <row r="95" spans="1:37" x14ac:dyDescent="0.25">
      <c r="A95" s="7"/>
      <c r="B95" s="35" t="s">
        <v>251</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1"/>
      <c r="AK95" s="84"/>
    </row>
    <row r="96" spans="1:37" x14ac:dyDescent="0.25">
      <c r="A96" s="7"/>
      <c r="B96" s="79" t="s">
        <v>256</v>
      </c>
      <c r="C96" s="80">
        <v>0</v>
      </c>
      <c r="D96" s="80">
        <v>0</v>
      </c>
      <c r="E96" s="80">
        <v>0</v>
      </c>
      <c r="F96" s="80">
        <v>0</v>
      </c>
      <c r="G96" s="80">
        <v>0</v>
      </c>
      <c r="H96" s="80">
        <v>0</v>
      </c>
      <c r="I96" s="80">
        <v>0</v>
      </c>
      <c r="J96" s="80">
        <v>0</v>
      </c>
      <c r="K96" s="80">
        <v>0</v>
      </c>
      <c r="L96" s="80">
        <v>0</v>
      </c>
      <c r="M96" s="80">
        <v>0</v>
      </c>
      <c r="N96" s="80">
        <v>-95</v>
      </c>
      <c r="O96" s="80">
        <v>0</v>
      </c>
      <c r="P96" s="80">
        <v>-1106</v>
      </c>
      <c r="Q96" s="80">
        <v>0</v>
      </c>
      <c r="R96" s="80">
        <v>0</v>
      </c>
      <c r="S96" s="80">
        <v>0</v>
      </c>
      <c r="T96" s="80">
        <v>0</v>
      </c>
      <c r="U96" s="80">
        <v>0</v>
      </c>
      <c r="V96" s="80">
        <v>0</v>
      </c>
      <c r="W96" s="80">
        <v>-3141</v>
      </c>
      <c r="X96" s="80">
        <v>0</v>
      </c>
      <c r="Y96" s="80">
        <v>0</v>
      </c>
      <c r="Z96" s="80">
        <v>0</v>
      </c>
      <c r="AA96" s="80">
        <v>0</v>
      </c>
      <c r="AB96" s="80">
        <v>0</v>
      </c>
      <c r="AC96" s="80">
        <v>0</v>
      </c>
      <c r="AD96" s="80">
        <v>0</v>
      </c>
      <c r="AE96" s="80">
        <v>0</v>
      </c>
      <c r="AF96" s="80">
        <v>0</v>
      </c>
      <c r="AG96" s="80">
        <v>0</v>
      </c>
      <c r="AH96" s="80">
        <v>0</v>
      </c>
      <c r="AI96" s="81">
        <v>0</v>
      </c>
      <c r="AK96" s="84"/>
    </row>
    <row r="97" spans="1:37" x14ac:dyDescent="0.25">
      <c r="A97" s="7"/>
      <c r="B97" s="35" t="s">
        <v>257</v>
      </c>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1"/>
      <c r="AK97" s="84"/>
    </row>
    <row r="98" spans="1:37" s="84" customFormat="1" x14ac:dyDescent="0.25">
      <c r="A98" s="7" t="s">
        <v>21</v>
      </c>
      <c r="B98" s="10" t="s">
        <v>258</v>
      </c>
      <c r="C98" s="75">
        <v>3313</v>
      </c>
      <c r="D98" s="75">
        <v>100124</v>
      </c>
      <c r="E98" s="75">
        <v>1946</v>
      </c>
      <c r="F98" s="75">
        <v>344081</v>
      </c>
      <c r="G98" s="75">
        <v>1629</v>
      </c>
      <c r="H98" s="75">
        <v>16</v>
      </c>
      <c r="I98" s="75">
        <v>17862</v>
      </c>
      <c r="J98" s="75">
        <v>363158</v>
      </c>
      <c r="K98" s="75">
        <v>15725</v>
      </c>
      <c r="L98" s="75">
        <v>6307</v>
      </c>
      <c r="M98" s="75">
        <v>1885</v>
      </c>
      <c r="N98" s="75">
        <v>4301</v>
      </c>
      <c r="O98" s="75">
        <v>2795</v>
      </c>
      <c r="P98" s="75">
        <v>53748</v>
      </c>
      <c r="Q98" s="75">
        <v>12908</v>
      </c>
      <c r="R98" s="75">
        <v>9294</v>
      </c>
      <c r="S98" s="75">
        <v>266017</v>
      </c>
      <c r="T98" s="75">
        <v>119588</v>
      </c>
      <c r="U98" s="75">
        <v>488627</v>
      </c>
      <c r="V98" s="75">
        <v>12396</v>
      </c>
      <c r="W98" s="75">
        <v>0</v>
      </c>
      <c r="X98" s="75">
        <v>56343</v>
      </c>
      <c r="Y98" s="75">
        <v>6648</v>
      </c>
      <c r="Z98" s="75">
        <v>100373</v>
      </c>
      <c r="AA98" s="75">
        <v>8024</v>
      </c>
      <c r="AB98" s="75">
        <v>350485</v>
      </c>
      <c r="AC98" s="75">
        <v>9733</v>
      </c>
      <c r="AD98" s="75">
        <v>1230</v>
      </c>
      <c r="AE98" s="75">
        <v>73483</v>
      </c>
      <c r="AF98" s="75">
        <v>1962</v>
      </c>
      <c r="AG98" s="75">
        <v>3621</v>
      </c>
      <c r="AH98" s="75">
        <v>44</v>
      </c>
      <c r="AI98" s="76">
        <v>743</v>
      </c>
    </row>
    <row r="99" spans="1:37" s="84" customFormat="1" x14ac:dyDescent="0.25">
      <c r="A99" s="7"/>
      <c r="B99" s="12" t="s">
        <v>259</v>
      </c>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6"/>
    </row>
    <row r="100" spans="1:37" x14ac:dyDescent="0.25">
      <c r="A100" s="7"/>
      <c r="B100" s="79" t="s">
        <v>260</v>
      </c>
      <c r="C100" s="85">
        <v>4865</v>
      </c>
      <c r="D100" s="85">
        <v>503497</v>
      </c>
      <c r="E100" s="85">
        <v>24877</v>
      </c>
      <c r="F100" s="85">
        <v>1122661</v>
      </c>
      <c r="G100" s="85">
        <v>1970</v>
      </c>
      <c r="H100" s="85">
        <v>4688</v>
      </c>
      <c r="I100" s="85">
        <v>25725</v>
      </c>
      <c r="J100" s="85">
        <v>1078711</v>
      </c>
      <c r="K100" s="85">
        <v>26243</v>
      </c>
      <c r="L100" s="85">
        <v>9232</v>
      </c>
      <c r="M100" s="85">
        <v>4429</v>
      </c>
      <c r="N100" s="85">
        <v>6360</v>
      </c>
      <c r="O100" s="85">
        <v>5320</v>
      </c>
      <c r="P100" s="85">
        <v>135302</v>
      </c>
      <c r="Q100" s="85">
        <v>16278</v>
      </c>
      <c r="R100" s="85">
        <v>16234</v>
      </c>
      <c r="S100" s="85">
        <v>450499</v>
      </c>
      <c r="T100" s="85">
        <v>287565</v>
      </c>
      <c r="U100" s="85">
        <v>1191700</v>
      </c>
      <c r="V100" s="85">
        <v>22560</v>
      </c>
      <c r="W100" s="85">
        <v>0</v>
      </c>
      <c r="X100" s="85">
        <v>142637</v>
      </c>
      <c r="Y100" s="85">
        <v>10342</v>
      </c>
      <c r="Z100" s="85">
        <v>189940</v>
      </c>
      <c r="AA100" s="85">
        <v>11374</v>
      </c>
      <c r="AB100" s="85">
        <v>806403</v>
      </c>
      <c r="AC100" s="85">
        <v>20381</v>
      </c>
      <c r="AD100" s="85">
        <v>3050</v>
      </c>
      <c r="AE100" s="85">
        <v>146880</v>
      </c>
      <c r="AF100" s="85">
        <v>5024</v>
      </c>
      <c r="AG100" s="85">
        <v>5220</v>
      </c>
      <c r="AH100" s="85">
        <v>431</v>
      </c>
      <c r="AI100" s="86">
        <v>3128</v>
      </c>
      <c r="AK100" s="84"/>
    </row>
    <row r="101" spans="1:37" x14ac:dyDescent="0.25">
      <c r="A101" s="7"/>
      <c r="B101" s="35" t="s">
        <v>251</v>
      </c>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6"/>
      <c r="AK101" s="84"/>
    </row>
    <row r="102" spans="1:37" x14ac:dyDescent="0.25">
      <c r="A102" s="7"/>
      <c r="B102" s="79" t="s">
        <v>261</v>
      </c>
      <c r="C102" s="85">
        <v>-1552</v>
      </c>
      <c r="D102" s="85">
        <v>-403373</v>
      </c>
      <c r="E102" s="85">
        <v>-22931</v>
      </c>
      <c r="F102" s="85">
        <v>-778580</v>
      </c>
      <c r="G102" s="85">
        <v>-341</v>
      </c>
      <c r="H102" s="85">
        <v>-4672</v>
      </c>
      <c r="I102" s="85">
        <v>-7863</v>
      </c>
      <c r="J102" s="85">
        <v>-715553</v>
      </c>
      <c r="K102" s="85">
        <v>-10518</v>
      </c>
      <c r="L102" s="85">
        <v>-2925</v>
      </c>
      <c r="M102" s="85">
        <v>-2544</v>
      </c>
      <c r="N102" s="85">
        <v>-2059</v>
      </c>
      <c r="O102" s="85">
        <v>-2525</v>
      </c>
      <c r="P102" s="85">
        <v>-81554</v>
      </c>
      <c r="Q102" s="85">
        <v>-3370</v>
      </c>
      <c r="R102" s="85">
        <v>-6940</v>
      </c>
      <c r="S102" s="85">
        <v>-184482</v>
      </c>
      <c r="T102" s="85">
        <v>-167977</v>
      </c>
      <c r="U102" s="85">
        <v>-703073</v>
      </c>
      <c r="V102" s="85">
        <v>-10164</v>
      </c>
      <c r="W102" s="85">
        <v>0</v>
      </c>
      <c r="X102" s="85">
        <v>-86294</v>
      </c>
      <c r="Y102" s="85">
        <v>-3694</v>
      </c>
      <c r="Z102" s="85">
        <v>-89567</v>
      </c>
      <c r="AA102" s="85">
        <v>-3350</v>
      </c>
      <c r="AB102" s="85">
        <v>-455918</v>
      </c>
      <c r="AC102" s="85">
        <v>-10648</v>
      </c>
      <c r="AD102" s="85">
        <v>-1820</v>
      </c>
      <c r="AE102" s="85">
        <v>-73397</v>
      </c>
      <c r="AF102" s="85">
        <v>-3062</v>
      </c>
      <c r="AG102" s="85">
        <v>-1599</v>
      </c>
      <c r="AH102" s="85">
        <v>-387</v>
      </c>
      <c r="AI102" s="86">
        <v>-2385</v>
      </c>
      <c r="AK102" s="84"/>
    </row>
    <row r="103" spans="1:37" x14ac:dyDescent="0.25">
      <c r="A103" s="7"/>
      <c r="B103" s="35" t="s">
        <v>257</v>
      </c>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6"/>
      <c r="AK103" s="84"/>
    </row>
    <row r="104" spans="1:37" s="84" customFormat="1" x14ac:dyDescent="0.25">
      <c r="A104" s="7" t="s">
        <v>22</v>
      </c>
      <c r="B104" s="10" t="s">
        <v>262</v>
      </c>
      <c r="C104" s="75">
        <v>667</v>
      </c>
      <c r="D104" s="75">
        <v>5486</v>
      </c>
      <c r="E104" s="75">
        <v>38</v>
      </c>
      <c r="F104" s="75">
        <v>8799</v>
      </c>
      <c r="G104" s="75">
        <v>689</v>
      </c>
      <c r="H104" s="75">
        <v>0</v>
      </c>
      <c r="I104" s="75">
        <v>712</v>
      </c>
      <c r="J104" s="75">
        <v>114126</v>
      </c>
      <c r="K104" s="75">
        <v>6305</v>
      </c>
      <c r="L104" s="75">
        <v>1058</v>
      </c>
      <c r="M104" s="75">
        <v>54</v>
      </c>
      <c r="N104" s="75">
        <v>49</v>
      </c>
      <c r="O104" s="75">
        <v>928</v>
      </c>
      <c r="P104" s="75">
        <v>8681</v>
      </c>
      <c r="Q104" s="75">
        <v>3777</v>
      </c>
      <c r="R104" s="75">
        <v>68</v>
      </c>
      <c r="S104" s="75">
        <v>546</v>
      </c>
      <c r="T104" s="75">
        <v>110413</v>
      </c>
      <c r="U104" s="75">
        <v>120240</v>
      </c>
      <c r="V104" s="75">
        <v>449</v>
      </c>
      <c r="W104" s="75">
        <v>0</v>
      </c>
      <c r="X104" s="75">
        <v>5241</v>
      </c>
      <c r="Y104" s="75">
        <v>316</v>
      </c>
      <c r="Z104" s="75">
        <v>1222</v>
      </c>
      <c r="AA104" s="75">
        <v>2749</v>
      </c>
      <c r="AB104" s="75">
        <v>74733</v>
      </c>
      <c r="AC104" s="75">
        <v>2250</v>
      </c>
      <c r="AD104" s="75">
        <v>25</v>
      </c>
      <c r="AE104" s="75">
        <v>107628</v>
      </c>
      <c r="AF104" s="75">
        <v>72</v>
      </c>
      <c r="AG104" s="75">
        <v>174</v>
      </c>
      <c r="AH104" s="75">
        <v>0</v>
      </c>
      <c r="AI104" s="76">
        <v>6000</v>
      </c>
    </row>
    <row r="105" spans="1:37" s="84" customFormat="1" x14ac:dyDescent="0.25">
      <c r="A105" s="7"/>
      <c r="B105" s="12" t="s">
        <v>43</v>
      </c>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6"/>
    </row>
    <row r="106" spans="1:37" x14ac:dyDescent="0.25">
      <c r="A106" s="7"/>
      <c r="B106" s="79" t="s">
        <v>263</v>
      </c>
      <c r="C106" s="85">
        <v>2016</v>
      </c>
      <c r="D106" s="85">
        <v>82875</v>
      </c>
      <c r="E106" s="85">
        <v>3194</v>
      </c>
      <c r="F106" s="85">
        <v>20380</v>
      </c>
      <c r="G106" s="85">
        <v>823</v>
      </c>
      <c r="H106" s="85">
        <v>0</v>
      </c>
      <c r="I106" s="85">
        <v>7393</v>
      </c>
      <c r="J106" s="85">
        <v>592738</v>
      </c>
      <c r="K106" s="85">
        <v>16200</v>
      </c>
      <c r="L106" s="85">
        <v>4593</v>
      </c>
      <c r="M106" s="85">
        <v>11103</v>
      </c>
      <c r="N106" s="85">
        <v>59</v>
      </c>
      <c r="O106" s="85">
        <v>1773</v>
      </c>
      <c r="P106" s="85">
        <v>49653</v>
      </c>
      <c r="Q106" s="85">
        <v>7588</v>
      </c>
      <c r="R106" s="85">
        <v>3781</v>
      </c>
      <c r="S106" s="85">
        <v>14908</v>
      </c>
      <c r="T106" s="85">
        <v>148061</v>
      </c>
      <c r="U106" s="85">
        <v>534855</v>
      </c>
      <c r="V106" s="85">
        <v>4641</v>
      </c>
      <c r="W106" s="85">
        <v>0</v>
      </c>
      <c r="X106" s="85">
        <v>7468</v>
      </c>
      <c r="Y106" s="85">
        <v>1623</v>
      </c>
      <c r="Z106" s="85">
        <v>20767</v>
      </c>
      <c r="AA106" s="85">
        <v>5641</v>
      </c>
      <c r="AB106" s="85">
        <v>305247</v>
      </c>
      <c r="AC106" s="85">
        <v>10501</v>
      </c>
      <c r="AD106" s="85">
        <v>251</v>
      </c>
      <c r="AE106" s="85">
        <v>132287</v>
      </c>
      <c r="AF106" s="85">
        <v>1153</v>
      </c>
      <c r="AG106" s="85">
        <v>540</v>
      </c>
      <c r="AH106" s="85">
        <v>2063</v>
      </c>
      <c r="AI106" s="86">
        <v>6000</v>
      </c>
      <c r="AK106" s="84"/>
    </row>
    <row r="107" spans="1:37" x14ac:dyDescent="0.25">
      <c r="A107" s="7"/>
      <c r="B107" s="35" t="s">
        <v>251</v>
      </c>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6"/>
      <c r="AK107" s="84"/>
    </row>
    <row r="108" spans="1:37" x14ac:dyDescent="0.25">
      <c r="A108" s="7"/>
      <c r="B108" s="79" t="s">
        <v>264</v>
      </c>
      <c r="C108" s="85">
        <v>-1349</v>
      </c>
      <c r="D108" s="85">
        <v>-77389</v>
      </c>
      <c r="E108" s="85">
        <v>-3156</v>
      </c>
      <c r="F108" s="85">
        <v>-11581</v>
      </c>
      <c r="G108" s="85">
        <v>-134</v>
      </c>
      <c r="H108" s="85">
        <v>0</v>
      </c>
      <c r="I108" s="85">
        <v>-6681</v>
      </c>
      <c r="J108" s="85">
        <v>-478612</v>
      </c>
      <c r="K108" s="85">
        <v>-9895</v>
      </c>
      <c r="L108" s="85">
        <v>-3535</v>
      </c>
      <c r="M108" s="85">
        <v>-11049</v>
      </c>
      <c r="N108" s="85">
        <v>-10</v>
      </c>
      <c r="O108" s="85">
        <v>-845</v>
      </c>
      <c r="P108" s="85">
        <v>-40972</v>
      </c>
      <c r="Q108" s="85">
        <v>-3811</v>
      </c>
      <c r="R108" s="85">
        <v>-3713</v>
      </c>
      <c r="S108" s="85">
        <v>-14362</v>
      </c>
      <c r="T108" s="85">
        <v>-37648</v>
      </c>
      <c r="U108" s="85">
        <v>-414615</v>
      </c>
      <c r="V108" s="85">
        <v>-4192</v>
      </c>
      <c r="W108" s="85">
        <v>0</v>
      </c>
      <c r="X108" s="85">
        <v>-2227</v>
      </c>
      <c r="Y108" s="85">
        <v>-1307</v>
      </c>
      <c r="Z108" s="85">
        <v>-19545</v>
      </c>
      <c r="AA108" s="85">
        <v>-2892</v>
      </c>
      <c r="AB108" s="85">
        <v>-230514</v>
      </c>
      <c r="AC108" s="85">
        <v>-8251</v>
      </c>
      <c r="AD108" s="85">
        <v>-226</v>
      </c>
      <c r="AE108" s="85">
        <v>-24659</v>
      </c>
      <c r="AF108" s="85">
        <v>-1081</v>
      </c>
      <c r="AG108" s="85">
        <v>-366</v>
      </c>
      <c r="AH108" s="85">
        <v>-2063</v>
      </c>
      <c r="AI108" s="86">
        <v>0</v>
      </c>
      <c r="AK108" s="84"/>
    </row>
    <row r="109" spans="1:37" x14ac:dyDescent="0.25">
      <c r="A109" s="7"/>
      <c r="B109" s="35" t="s">
        <v>257</v>
      </c>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6"/>
      <c r="AK109" s="84"/>
    </row>
    <row r="110" spans="1:37" s="84" customFormat="1" x14ac:dyDescent="0.25">
      <c r="A110" s="7" t="s">
        <v>23</v>
      </c>
      <c r="B110" s="10" t="s">
        <v>265</v>
      </c>
      <c r="C110" s="75">
        <v>0</v>
      </c>
      <c r="D110" s="75">
        <v>554902</v>
      </c>
      <c r="E110" s="75">
        <v>2690</v>
      </c>
      <c r="F110" s="75">
        <v>3908838</v>
      </c>
      <c r="G110" s="75">
        <v>1256</v>
      </c>
      <c r="H110" s="75">
        <v>175</v>
      </c>
      <c r="I110" s="75">
        <v>5295</v>
      </c>
      <c r="J110" s="75">
        <v>1780477</v>
      </c>
      <c r="K110" s="75">
        <v>3481</v>
      </c>
      <c r="L110" s="75">
        <v>0</v>
      </c>
      <c r="M110" s="75">
        <v>0</v>
      </c>
      <c r="N110" s="75">
        <v>225819</v>
      </c>
      <c r="O110" s="75">
        <v>250</v>
      </c>
      <c r="P110" s="75">
        <v>433</v>
      </c>
      <c r="Q110" s="75">
        <v>10310</v>
      </c>
      <c r="R110" s="75">
        <v>7253</v>
      </c>
      <c r="S110" s="75">
        <v>86790</v>
      </c>
      <c r="T110" s="75">
        <v>384547</v>
      </c>
      <c r="U110" s="75">
        <v>3486241</v>
      </c>
      <c r="V110" s="75">
        <v>62598</v>
      </c>
      <c r="W110" s="75">
        <v>0</v>
      </c>
      <c r="X110" s="75">
        <v>23324</v>
      </c>
      <c r="Y110" s="75">
        <v>541314</v>
      </c>
      <c r="Z110" s="75">
        <v>26959</v>
      </c>
      <c r="AA110" s="75">
        <v>0</v>
      </c>
      <c r="AB110" s="75">
        <v>471834</v>
      </c>
      <c r="AC110" s="75">
        <v>20922</v>
      </c>
      <c r="AD110" s="75">
        <v>0</v>
      </c>
      <c r="AE110" s="75">
        <v>1005094</v>
      </c>
      <c r="AF110" s="75">
        <v>6404</v>
      </c>
      <c r="AG110" s="75">
        <v>0</v>
      </c>
      <c r="AH110" s="75">
        <v>0</v>
      </c>
      <c r="AI110" s="76">
        <v>0</v>
      </c>
    </row>
    <row r="111" spans="1:37" s="84" customFormat="1" x14ac:dyDescent="0.25">
      <c r="A111" s="7"/>
      <c r="B111" s="12" t="s">
        <v>266</v>
      </c>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6"/>
    </row>
    <row r="112" spans="1:37" x14ac:dyDescent="0.25">
      <c r="A112" s="7"/>
      <c r="B112" s="79" t="s">
        <v>267</v>
      </c>
      <c r="C112" s="85">
        <v>0</v>
      </c>
      <c r="D112" s="85">
        <v>554902</v>
      </c>
      <c r="E112" s="85">
        <v>2690</v>
      </c>
      <c r="F112" s="85">
        <v>5737050</v>
      </c>
      <c r="G112" s="85">
        <v>1285</v>
      </c>
      <c r="H112" s="85">
        <v>175</v>
      </c>
      <c r="I112" s="85">
        <v>5712</v>
      </c>
      <c r="J112" s="85">
        <v>1896034</v>
      </c>
      <c r="K112" s="85">
        <v>12938</v>
      </c>
      <c r="L112" s="85">
        <v>0</v>
      </c>
      <c r="M112" s="85">
        <v>0</v>
      </c>
      <c r="N112" s="85" t="s">
        <v>185</v>
      </c>
      <c r="O112" s="85">
        <v>250</v>
      </c>
      <c r="P112" s="85">
        <v>433</v>
      </c>
      <c r="Q112" s="85">
        <v>10310</v>
      </c>
      <c r="R112" s="85">
        <v>7253</v>
      </c>
      <c r="S112" s="85">
        <v>89249</v>
      </c>
      <c r="T112" s="85">
        <v>384547</v>
      </c>
      <c r="U112" s="85">
        <v>3591664</v>
      </c>
      <c r="V112" s="85">
        <v>62598</v>
      </c>
      <c r="W112" s="85">
        <v>0</v>
      </c>
      <c r="X112" s="85">
        <v>23324</v>
      </c>
      <c r="Y112" s="85">
        <v>541314</v>
      </c>
      <c r="Z112" s="85">
        <v>40153</v>
      </c>
      <c r="AA112" s="85">
        <v>0</v>
      </c>
      <c r="AB112" s="85">
        <v>471834</v>
      </c>
      <c r="AC112" s="85">
        <v>20922</v>
      </c>
      <c r="AD112" s="85">
        <v>0</v>
      </c>
      <c r="AE112" s="85" t="s">
        <v>185</v>
      </c>
      <c r="AF112" s="85">
        <v>6404</v>
      </c>
      <c r="AG112" s="85">
        <v>0</v>
      </c>
      <c r="AH112" s="85">
        <v>0</v>
      </c>
      <c r="AI112" s="86">
        <v>0</v>
      </c>
      <c r="AK112" s="84"/>
    </row>
    <row r="113" spans="1:46" x14ac:dyDescent="0.25">
      <c r="A113" s="7"/>
      <c r="B113" s="35" t="s">
        <v>251</v>
      </c>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6"/>
      <c r="AK113" s="84"/>
    </row>
    <row r="114" spans="1:46" x14ac:dyDescent="0.25">
      <c r="A114" s="7"/>
      <c r="B114" s="79" t="s">
        <v>268</v>
      </c>
      <c r="C114" s="85">
        <v>0</v>
      </c>
      <c r="D114" s="85">
        <v>0</v>
      </c>
      <c r="E114" s="85">
        <v>0</v>
      </c>
      <c r="F114" s="85">
        <v>-1828212</v>
      </c>
      <c r="G114" s="85">
        <v>-29</v>
      </c>
      <c r="H114" s="85">
        <v>0</v>
      </c>
      <c r="I114" s="85">
        <v>-417</v>
      </c>
      <c r="J114" s="85">
        <v>-115557</v>
      </c>
      <c r="K114" s="85">
        <v>-9457</v>
      </c>
      <c r="L114" s="85">
        <v>0</v>
      </c>
      <c r="M114" s="85">
        <v>0</v>
      </c>
      <c r="N114" s="85" t="s">
        <v>185</v>
      </c>
      <c r="O114" s="85">
        <v>0</v>
      </c>
      <c r="P114" s="85">
        <v>0</v>
      </c>
      <c r="Q114" s="85">
        <v>0</v>
      </c>
      <c r="R114" s="85">
        <v>0</v>
      </c>
      <c r="S114" s="85">
        <v>-2459</v>
      </c>
      <c r="T114" s="85">
        <v>0</v>
      </c>
      <c r="U114" s="85">
        <v>-105423</v>
      </c>
      <c r="V114" s="85">
        <v>0</v>
      </c>
      <c r="W114" s="85">
        <v>0</v>
      </c>
      <c r="X114" s="85">
        <v>0</v>
      </c>
      <c r="Y114" s="85">
        <v>0</v>
      </c>
      <c r="Z114" s="85">
        <v>-13194</v>
      </c>
      <c r="AA114" s="85">
        <v>0</v>
      </c>
      <c r="AB114" s="85">
        <v>0</v>
      </c>
      <c r="AC114" s="85">
        <v>0</v>
      </c>
      <c r="AD114" s="85">
        <v>0</v>
      </c>
      <c r="AE114" s="85" t="s">
        <v>185</v>
      </c>
      <c r="AF114" s="85">
        <v>0</v>
      </c>
      <c r="AG114" s="85">
        <v>0</v>
      </c>
      <c r="AH114" s="85">
        <v>0</v>
      </c>
      <c r="AI114" s="86">
        <v>0</v>
      </c>
      <c r="AK114" s="84"/>
    </row>
    <row r="115" spans="1:46" x14ac:dyDescent="0.25">
      <c r="A115" s="7"/>
      <c r="B115" s="35" t="s">
        <v>215</v>
      </c>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6"/>
      <c r="AK115" s="84"/>
    </row>
    <row r="116" spans="1:46" s="84" customFormat="1" x14ac:dyDescent="0.25">
      <c r="A116" s="7" t="s">
        <v>24</v>
      </c>
      <c r="B116" s="10" t="s">
        <v>269</v>
      </c>
      <c r="C116" s="75">
        <v>0</v>
      </c>
      <c r="D116" s="75">
        <v>2981</v>
      </c>
      <c r="E116" s="75">
        <v>0</v>
      </c>
      <c r="F116" s="75">
        <v>10710</v>
      </c>
      <c r="G116" s="75">
        <v>4</v>
      </c>
      <c r="H116" s="75">
        <v>16725</v>
      </c>
      <c r="I116" s="75">
        <v>0</v>
      </c>
      <c r="J116" s="75">
        <v>76720</v>
      </c>
      <c r="K116" s="75">
        <v>243</v>
      </c>
      <c r="L116" s="75">
        <v>0</v>
      </c>
      <c r="M116" s="75">
        <v>212</v>
      </c>
      <c r="N116" s="75">
        <v>736</v>
      </c>
      <c r="O116" s="75">
        <v>0</v>
      </c>
      <c r="P116" s="75">
        <v>495</v>
      </c>
      <c r="Q116" s="75">
        <v>309</v>
      </c>
      <c r="R116" s="75">
        <v>172</v>
      </c>
      <c r="S116" s="75">
        <v>3671</v>
      </c>
      <c r="T116" s="75">
        <v>9</v>
      </c>
      <c r="U116" s="75">
        <v>82030</v>
      </c>
      <c r="V116" s="75">
        <v>9058</v>
      </c>
      <c r="W116" s="75">
        <v>2</v>
      </c>
      <c r="X116" s="75">
        <v>509</v>
      </c>
      <c r="Y116" s="75">
        <v>52</v>
      </c>
      <c r="Z116" s="75">
        <v>0</v>
      </c>
      <c r="AA116" s="75">
        <v>11</v>
      </c>
      <c r="AB116" s="75">
        <v>30167</v>
      </c>
      <c r="AC116" s="75">
        <v>0</v>
      </c>
      <c r="AD116" s="75">
        <v>14</v>
      </c>
      <c r="AE116" s="75">
        <v>17751</v>
      </c>
      <c r="AF116" s="75">
        <v>26</v>
      </c>
      <c r="AG116" s="75">
        <v>0</v>
      </c>
      <c r="AH116" s="75">
        <v>141</v>
      </c>
      <c r="AI116" s="76">
        <v>6</v>
      </c>
    </row>
    <row r="117" spans="1:46" s="84" customFormat="1" x14ac:dyDescent="0.25">
      <c r="A117" s="7"/>
      <c r="B117" s="12" t="s">
        <v>270</v>
      </c>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6"/>
    </row>
    <row r="118" spans="1:46" s="84" customFormat="1" x14ac:dyDescent="0.25">
      <c r="A118" s="7" t="s">
        <v>25</v>
      </c>
      <c r="B118" s="10" t="s">
        <v>271</v>
      </c>
      <c r="C118" s="75">
        <v>1121</v>
      </c>
      <c r="D118" s="75">
        <v>567751</v>
      </c>
      <c r="E118" s="75">
        <v>783</v>
      </c>
      <c r="F118" s="75">
        <v>1091933</v>
      </c>
      <c r="G118" s="75">
        <v>1846</v>
      </c>
      <c r="H118" s="75">
        <v>68616</v>
      </c>
      <c r="I118" s="75">
        <v>24052</v>
      </c>
      <c r="J118" s="75">
        <v>454491</v>
      </c>
      <c r="K118" s="75">
        <v>31470</v>
      </c>
      <c r="L118" s="75">
        <v>2862</v>
      </c>
      <c r="M118" s="75">
        <v>0</v>
      </c>
      <c r="N118" s="75">
        <v>16649</v>
      </c>
      <c r="O118" s="75">
        <v>8210</v>
      </c>
      <c r="P118" s="75">
        <v>50206</v>
      </c>
      <c r="Q118" s="75">
        <v>11117</v>
      </c>
      <c r="R118" s="75">
        <v>1124</v>
      </c>
      <c r="S118" s="75">
        <v>96504</v>
      </c>
      <c r="T118" s="75">
        <v>0</v>
      </c>
      <c r="U118" s="75">
        <v>1022538</v>
      </c>
      <c r="V118" s="75">
        <v>45400</v>
      </c>
      <c r="W118" s="75">
        <v>2591</v>
      </c>
      <c r="X118" s="75">
        <v>42456</v>
      </c>
      <c r="Y118" s="75">
        <v>2701</v>
      </c>
      <c r="Z118" s="75">
        <v>95504</v>
      </c>
      <c r="AA118" s="75">
        <v>4608</v>
      </c>
      <c r="AB118" s="75">
        <v>568600</v>
      </c>
      <c r="AC118" s="75">
        <v>9378</v>
      </c>
      <c r="AD118" s="75">
        <v>733</v>
      </c>
      <c r="AE118" s="75">
        <v>58520</v>
      </c>
      <c r="AF118" s="75">
        <v>292</v>
      </c>
      <c r="AG118" s="75">
        <v>103</v>
      </c>
      <c r="AH118" s="75">
        <v>0</v>
      </c>
      <c r="AI118" s="76">
        <v>1492</v>
      </c>
    </row>
    <row r="119" spans="1:46" s="84" customFormat="1" x14ac:dyDescent="0.25">
      <c r="A119" s="7"/>
      <c r="B119" s="12" t="s">
        <v>272</v>
      </c>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6"/>
    </row>
    <row r="120" spans="1:46" s="84" customFormat="1" x14ac:dyDescent="0.25">
      <c r="A120" s="7" t="s">
        <v>26</v>
      </c>
      <c r="B120" s="10" t="s">
        <v>273</v>
      </c>
      <c r="C120" s="75">
        <v>2093</v>
      </c>
      <c r="D120" s="75">
        <v>1116936</v>
      </c>
      <c r="E120" s="75">
        <v>23332</v>
      </c>
      <c r="F120" s="75">
        <v>4839004</v>
      </c>
      <c r="G120" s="75">
        <v>8192</v>
      </c>
      <c r="H120" s="75">
        <v>27644</v>
      </c>
      <c r="I120" s="75">
        <v>46085</v>
      </c>
      <c r="J120" s="75">
        <v>4934388</v>
      </c>
      <c r="K120" s="75">
        <v>1406605</v>
      </c>
      <c r="L120" s="75">
        <v>7508</v>
      </c>
      <c r="M120" s="75">
        <v>2892</v>
      </c>
      <c r="N120" s="75">
        <v>16343</v>
      </c>
      <c r="O120" s="75">
        <v>16513</v>
      </c>
      <c r="P120" s="75">
        <v>344308</v>
      </c>
      <c r="Q120" s="75">
        <v>8954</v>
      </c>
      <c r="R120" s="75">
        <v>18849</v>
      </c>
      <c r="S120" s="75">
        <v>202859</v>
      </c>
      <c r="T120" s="75">
        <v>291144</v>
      </c>
      <c r="U120" s="75">
        <v>2937292</v>
      </c>
      <c r="V120" s="75">
        <v>47492</v>
      </c>
      <c r="W120" s="75">
        <v>1782</v>
      </c>
      <c r="X120" s="75">
        <v>134701</v>
      </c>
      <c r="Y120" s="75">
        <v>109336</v>
      </c>
      <c r="Z120" s="75">
        <v>397487</v>
      </c>
      <c r="AA120" s="75">
        <v>34307</v>
      </c>
      <c r="AB120" s="75">
        <v>795993</v>
      </c>
      <c r="AC120" s="75">
        <v>72450</v>
      </c>
      <c r="AD120" s="75">
        <v>2833</v>
      </c>
      <c r="AE120" s="75">
        <v>40739</v>
      </c>
      <c r="AF120" s="75">
        <v>4055</v>
      </c>
      <c r="AG120" s="75">
        <v>2351</v>
      </c>
      <c r="AH120" s="75">
        <v>10528</v>
      </c>
      <c r="AI120" s="76">
        <v>4405</v>
      </c>
    </row>
    <row r="121" spans="1:46" s="84" customFormat="1" x14ac:dyDescent="0.25">
      <c r="A121" s="7"/>
      <c r="B121" s="12" t="s">
        <v>44</v>
      </c>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6"/>
    </row>
    <row r="122" spans="1:46" x14ac:dyDescent="0.25">
      <c r="A122" s="7"/>
      <c r="B122" s="79" t="s">
        <v>274</v>
      </c>
      <c r="C122" s="85">
        <v>2093</v>
      </c>
      <c r="D122" s="85">
        <v>1195375</v>
      </c>
      <c r="E122" s="85">
        <v>24065</v>
      </c>
      <c r="F122" s="85">
        <v>4871964</v>
      </c>
      <c r="G122" s="85">
        <v>8192</v>
      </c>
      <c r="H122" s="85">
        <v>27644</v>
      </c>
      <c r="I122" s="85">
        <v>46775</v>
      </c>
      <c r="J122" s="85">
        <v>4962899</v>
      </c>
      <c r="K122" s="85">
        <v>1409771</v>
      </c>
      <c r="L122" s="85">
        <v>7508</v>
      </c>
      <c r="M122" s="85">
        <v>2892</v>
      </c>
      <c r="N122" s="85">
        <v>17878</v>
      </c>
      <c r="O122" s="85">
        <v>17608</v>
      </c>
      <c r="P122" s="85">
        <v>349307</v>
      </c>
      <c r="Q122" s="85">
        <v>9095</v>
      </c>
      <c r="R122" s="85">
        <v>18849</v>
      </c>
      <c r="S122" s="85">
        <v>216328</v>
      </c>
      <c r="T122" s="85">
        <v>291144</v>
      </c>
      <c r="U122" s="85">
        <v>2979381</v>
      </c>
      <c r="V122" s="85">
        <v>47492</v>
      </c>
      <c r="W122" s="85">
        <v>1782</v>
      </c>
      <c r="X122" s="85">
        <v>140924</v>
      </c>
      <c r="Y122" s="85">
        <v>109336</v>
      </c>
      <c r="Z122" s="85">
        <v>449174</v>
      </c>
      <c r="AA122" s="85">
        <v>37459</v>
      </c>
      <c r="AB122" s="85">
        <v>819120</v>
      </c>
      <c r="AC122" s="85">
        <v>72450</v>
      </c>
      <c r="AD122" s="85">
        <v>2833</v>
      </c>
      <c r="AE122" s="85" t="s">
        <v>185</v>
      </c>
      <c r="AF122" s="85">
        <v>4055</v>
      </c>
      <c r="AG122" s="85">
        <v>2351</v>
      </c>
      <c r="AH122" s="85">
        <v>10528</v>
      </c>
      <c r="AI122" s="86">
        <v>4405</v>
      </c>
      <c r="AK122" s="84"/>
    </row>
    <row r="123" spans="1:46" x14ac:dyDescent="0.25">
      <c r="A123" s="7"/>
      <c r="B123" s="35" t="s">
        <v>251</v>
      </c>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6"/>
      <c r="AK123" s="84"/>
    </row>
    <row r="124" spans="1:46" x14ac:dyDescent="0.25">
      <c r="A124" s="7"/>
      <c r="B124" s="79" t="s">
        <v>275</v>
      </c>
      <c r="C124" s="85">
        <v>0</v>
      </c>
      <c r="D124" s="85">
        <v>-78439</v>
      </c>
      <c r="E124" s="85">
        <v>-733</v>
      </c>
      <c r="F124" s="85">
        <v>-32960</v>
      </c>
      <c r="G124" s="85">
        <v>0</v>
      </c>
      <c r="H124" s="85">
        <v>0</v>
      </c>
      <c r="I124" s="85">
        <v>-690</v>
      </c>
      <c r="J124" s="85">
        <v>-28511</v>
      </c>
      <c r="K124" s="85">
        <v>-3166</v>
      </c>
      <c r="L124" s="85">
        <v>0</v>
      </c>
      <c r="M124" s="85">
        <v>0</v>
      </c>
      <c r="N124" s="85">
        <v>-1535</v>
      </c>
      <c r="O124" s="85">
        <v>-1095</v>
      </c>
      <c r="P124" s="85">
        <v>-4999</v>
      </c>
      <c r="Q124" s="85">
        <v>-141</v>
      </c>
      <c r="R124" s="85">
        <v>0</v>
      </c>
      <c r="S124" s="85">
        <v>-13469</v>
      </c>
      <c r="T124" s="85">
        <v>0</v>
      </c>
      <c r="U124" s="85">
        <v>-42089</v>
      </c>
      <c r="V124" s="85">
        <v>0</v>
      </c>
      <c r="W124" s="85">
        <v>0</v>
      </c>
      <c r="X124" s="85">
        <v>-6223</v>
      </c>
      <c r="Y124" s="85">
        <v>0</v>
      </c>
      <c r="Z124" s="85">
        <v>-51687</v>
      </c>
      <c r="AA124" s="85">
        <v>-3152</v>
      </c>
      <c r="AB124" s="85">
        <v>-23127</v>
      </c>
      <c r="AC124" s="85">
        <v>0</v>
      </c>
      <c r="AD124" s="85">
        <v>0</v>
      </c>
      <c r="AE124" s="85" t="s">
        <v>185</v>
      </c>
      <c r="AF124" s="85">
        <v>0</v>
      </c>
      <c r="AG124" s="85">
        <v>0</v>
      </c>
      <c r="AH124" s="85">
        <v>0</v>
      </c>
      <c r="AI124" s="86">
        <v>0</v>
      </c>
      <c r="AK124" s="84"/>
    </row>
    <row r="125" spans="1:46" x14ac:dyDescent="0.25">
      <c r="A125" s="7"/>
      <c r="B125" s="35" t="s">
        <v>215</v>
      </c>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6"/>
      <c r="AK125" s="84"/>
    </row>
    <row r="126" spans="1:46" x14ac:dyDescent="0.25">
      <c r="A126" s="89"/>
      <c r="B126" s="110" t="s">
        <v>276</v>
      </c>
      <c r="C126" s="90">
        <v>1091933</v>
      </c>
      <c r="D126" s="90">
        <v>44024931</v>
      </c>
      <c r="E126" s="90">
        <v>4080773</v>
      </c>
      <c r="F126" s="90">
        <v>101377033</v>
      </c>
      <c r="G126" s="90">
        <v>283233</v>
      </c>
      <c r="H126" s="90">
        <v>5106531</v>
      </c>
      <c r="I126" s="90">
        <v>864471</v>
      </c>
      <c r="J126" s="90">
        <v>74578770</v>
      </c>
      <c r="K126" s="90">
        <v>3685886</v>
      </c>
      <c r="L126" s="90">
        <v>558860</v>
      </c>
      <c r="M126" s="90">
        <v>444595</v>
      </c>
      <c r="N126" s="90">
        <v>2061486</v>
      </c>
      <c r="O126" s="90">
        <v>542541</v>
      </c>
      <c r="P126" s="90">
        <v>17524212</v>
      </c>
      <c r="Q126" s="90">
        <v>1286188</v>
      </c>
      <c r="R126" s="90">
        <v>680641</v>
      </c>
      <c r="S126" s="90">
        <v>12890776</v>
      </c>
      <c r="T126" s="90">
        <v>24211399</v>
      </c>
      <c r="U126" s="90">
        <v>112784108</v>
      </c>
      <c r="V126" s="90">
        <v>1829414</v>
      </c>
      <c r="W126" s="90">
        <v>212826</v>
      </c>
      <c r="X126" s="90">
        <v>7779797</v>
      </c>
      <c r="Y126" s="90">
        <v>3905350</v>
      </c>
      <c r="Z126" s="90">
        <v>11207611</v>
      </c>
      <c r="AA126" s="90">
        <v>2270114</v>
      </c>
      <c r="AB126" s="90">
        <v>45599464</v>
      </c>
      <c r="AC126" s="90">
        <v>3872117</v>
      </c>
      <c r="AD126" s="90">
        <v>297955</v>
      </c>
      <c r="AE126" s="90">
        <v>24094870</v>
      </c>
      <c r="AF126" s="90">
        <v>1567985</v>
      </c>
      <c r="AG126" s="90">
        <v>6250</v>
      </c>
      <c r="AH126" s="90">
        <v>141848</v>
      </c>
      <c r="AI126" s="91">
        <v>907179</v>
      </c>
      <c r="AK126" s="84"/>
      <c r="AT126" s="92"/>
    </row>
    <row r="127" spans="1:46" x14ac:dyDescent="0.25">
      <c r="A127" s="93"/>
      <c r="B127" s="111" t="s">
        <v>45</v>
      </c>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I127" s="96"/>
      <c r="AK127" s="84"/>
      <c r="AT127" s="134"/>
    </row>
    <row r="128" spans="1:46" s="84" customFormat="1" x14ac:dyDescent="0.25">
      <c r="A128" s="7" t="s">
        <v>9</v>
      </c>
      <c r="B128" s="10" t="s">
        <v>277</v>
      </c>
      <c r="C128" s="75">
        <v>645808</v>
      </c>
      <c r="D128" s="75">
        <v>1270495</v>
      </c>
      <c r="E128" s="75">
        <v>0</v>
      </c>
      <c r="F128" s="75">
        <v>15546839</v>
      </c>
      <c r="G128" s="75">
        <v>0</v>
      </c>
      <c r="H128" s="75">
        <v>0</v>
      </c>
      <c r="I128" s="75">
        <v>275103</v>
      </c>
      <c r="J128" s="75">
        <v>8997436</v>
      </c>
      <c r="K128" s="75">
        <v>133058</v>
      </c>
      <c r="L128" s="75">
        <v>0</v>
      </c>
      <c r="M128" s="75">
        <v>0</v>
      </c>
      <c r="N128" s="75">
        <v>498369</v>
      </c>
      <c r="O128" s="75">
        <v>152675</v>
      </c>
      <c r="P128" s="75">
        <v>2531212</v>
      </c>
      <c r="Q128" s="75">
        <v>334186</v>
      </c>
      <c r="R128" s="75">
        <v>0</v>
      </c>
      <c r="S128" s="75">
        <v>1675721</v>
      </c>
      <c r="T128" s="75">
        <v>2220044</v>
      </c>
      <c r="U128" s="75">
        <v>7421674</v>
      </c>
      <c r="V128" s="75">
        <v>200097</v>
      </c>
      <c r="W128" s="75">
        <v>0</v>
      </c>
      <c r="X128" s="75">
        <v>0</v>
      </c>
      <c r="Y128" s="75">
        <v>0</v>
      </c>
      <c r="Z128" s="75">
        <v>450016</v>
      </c>
      <c r="AA128" s="75">
        <v>0</v>
      </c>
      <c r="AB128" s="75">
        <v>3470815</v>
      </c>
      <c r="AC128" s="75">
        <v>0</v>
      </c>
      <c r="AD128" s="75">
        <v>0</v>
      </c>
      <c r="AE128" s="75">
        <v>0</v>
      </c>
      <c r="AF128" s="75">
        <v>0</v>
      </c>
      <c r="AG128" s="75">
        <v>0</v>
      </c>
      <c r="AH128" s="75">
        <v>0</v>
      </c>
      <c r="AI128" s="76">
        <v>0</v>
      </c>
    </row>
    <row r="129" spans="1:37" s="84" customFormat="1" x14ac:dyDescent="0.25">
      <c r="A129" s="7"/>
      <c r="B129" s="12" t="s">
        <v>278</v>
      </c>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6"/>
    </row>
    <row r="130" spans="1:37" s="84" customFormat="1" x14ac:dyDescent="0.25">
      <c r="A130" s="7" t="s">
        <v>10</v>
      </c>
      <c r="B130" s="10" t="s">
        <v>3</v>
      </c>
      <c r="C130" s="75">
        <v>0</v>
      </c>
      <c r="D130" s="75">
        <v>241327</v>
      </c>
      <c r="E130" s="75">
        <v>47063</v>
      </c>
      <c r="F130" s="75">
        <v>1200477</v>
      </c>
      <c r="G130" s="75">
        <v>0</v>
      </c>
      <c r="H130" s="75">
        <v>34</v>
      </c>
      <c r="I130" s="75">
        <v>19312</v>
      </c>
      <c r="J130" s="75">
        <v>1505771</v>
      </c>
      <c r="K130" s="75">
        <v>456206</v>
      </c>
      <c r="L130" s="75">
        <v>3</v>
      </c>
      <c r="M130" s="75">
        <v>103</v>
      </c>
      <c r="N130" s="75">
        <v>123355</v>
      </c>
      <c r="O130" s="75">
        <v>439</v>
      </c>
      <c r="P130" s="75">
        <v>16596</v>
      </c>
      <c r="Q130" s="75">
        <v>85453</v>
      </c>
      <c r="R130" s="75">
        <v>98</v>
      </c>
      <c r="S130" s="75">
        <v>309</v>
      </c>
      <c r="T130" s="75">
        <v>79633</v>
      </c>
      <c r="U130" s="75">
        <v>1717470</v>
      </c>
      <c r="V130" s="75">
        <v>328489</v>
      </c>
      <c r="W130" s="75">
        <v>0</v>
      </c>
      <c r="X130" s="75">
        <v>111276</v>
      </c>
      <c r="Y130" s="75">
        <v>436027</v>
      </c>
      <c r="Z130" s="75">
        <v>13434</v>
      </c>
      <c r="AA130" s="75">
        <v>0</v>
      </c>
      <c r="AB130" s="75">
        <v>1206953</v>
      </c>
      <c r="AC130" s="75">
        <v>15825</v>
      </c>
      <c r="AD130" s="75">
        <v>0</v>
      </c>
      <c r="AE130" s="75">
        <v>12836</v>
      </c>
      <c r="AF130" s="75">
        <v>0</v>
      </c>
      <c r="AG130" s="75">
        <v>0</v>
      </c>
      <c r="AH130" s="75">
        <v>0</v>
      </c>
      <c r="AI130" s="76">
        <v>0</v>
      </c>
    </row>
    <row r="131" spans="1:37" s="84" customFormat="1" x14ac:dyDescent="0.25">
      <c r="A131" s="7"/>
      <c r="B131" s="12" t="s">
        <v>46</v>
      </c>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6"/>
    </row>
    <row r="132" spans="1:37" s="84" customFormat="1" x14ac:dyDescent="0.25">
      <c r="A132" s="7" t="s">
        <v>11</v>
      </c>
      <c r="B132" s="10" t="s">
        <v>279</v>
      </c>
      <c r="C132" s="75">
        <v>0</v>
      </c>
      <c r="D132" s="75">
        <v>0</v>
      </c>
      <c r="E132" s="75">
        <v>0</v>
      </c>
      <c r="F132" s="75">
        <v>2884332</v>
      </c>
      <c r="G132" s="75">
        <v>0</v>
      </c>
      <c r="H132" s="75">
        <v>0</v>
      </c>
      <c r="I132" s="75">
        <v>0</v>
      </c>
      <c r="J132" s="75">
        <v>0</v>
      </c>
      <c r="K132" s="75">
        <v>0</v>
      </c>
      <c r="L132" s="75">
        <v>0</v>
      </c>
      <c r="M132" s="75">
        <v>0</v>
      </c>
      <c r="N132" s="75">
        <v>0</v>
      </c>
      <c r="O132" s="75">
        <v>0</v>
      </c>
      <c r="P132" s="75">
        <v>0</v>
      </c>
      <c r="Q132" s="75">
        <v>0</v>
      </c>
      <c r="R132" s="75">
        <v>0</v>
      </c>
      <c r="S132" s="75">
        <v>0</v>
      </c>
      <c r="T132" s="75">
        <v>0</v>
      </c>
      <c r="U132" s="75">
        <v>0</v>
      </c>
      <c r="V132" s="75">
        <v>0</v>
      </c>
      <c r="W132" s="75">
        <v>0</v>
      </c>
      <c r="X132" s="75">
        <v>0</v>
      </c>
      <c r="Y132" s="75">
        <v>0</v>
      </c>
      <c r="Z132" s="75">
        <v>0</v>
      </c>
      <c r="AA132" s="75">
        <v>0</v>
      </c>
      <c r="AB132" s="75">
        <v>0</v>
      </c>
      <c r="AC132" s="75">
        <v>117656</v>
      </c>
      <c r="AD132" s="75">
        <v>0</v>
      </c>
      <c r="AE132" s="75">
        <v>0</v>
      </c>
      <c r="AF132" s="75">
        <v>0</v>
      </c>
      <c r="AG132" s="75">
        <v>0</v>
      </c>
      <c r="AH132" s="75">
        <v>0</v>
      </c>
      <c r="AI132" s="76">
        <v>0</v>
      </c>
    </row>
    <row r="133" spans="1:37" s="84" customFormat="1" x14ac:dyDescent="0.25">
      <c r="A133" s="7"/>
      <c r="B133" s="12" t="s">
        <v>280</v>
      </c>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6"/>
    </row>
    <row r="134" spans="1:37" s="84" customFormat="1" x14ac:dyDescent="0.25">
      <c r="A134" s="7" t="s">
        <v>12</v>
      </c>
      <c r="B134" s="10" t="s">
        <v>281</v>
      </c>
      <c r="C134" s="75">
        <v>282399</v>
      </c>
      <c r="D134" s="75">
        <v>7410331</v>
      </c>
      <c r="E134" s="75">
        <v>102945</v>
      </c>
      <c r="F134" s="75">
        <v>12513262</v>
      </c>
      <c r="G134" s="75">
        <v>0</v>
      </c>
      <c r="H134" s="75">
        <v>3501486</v>
      </c>
      <c r="I134" s="75">
        <v>9353</v>
      </c>
      <c r="J134" s="75">
        <v>12823688</v>
      </c>
      <c r="K134" s="75">
        <v>1520725</v>
      </c>
      <c r="L134" s="75">
        <v>12937</v>
      </c>
      <c r="M134" s="75">
        <v>31468</v>
      </c>
      <c r="N134" s="75">
        <v>605409</v>
      </c>
      <c r="O134" s="75">
        <v>28986</v>
      </c>
      <c r="P134" s="75">
        <v>849066</v>
      </c>
      <c r="Q134" s="75">
        <v>538845</v>
      </c>
      <c r="R134" s="75">
        <v>125775</v>
      </c>
      <c r="S134" s="75">
        <v>217970</v>
      </c>
      <c r="T134" s="75">
        <v>1406099</v>
      </c>
      <c r="U134" s="75">
        <v>7526231</v>
      </c>
      <c r="V134" s="75">
        <v>831251</v>
      </c>
      <c r="W134" s="75">
        <v>42764</v>
      </c>
      <c r="X134" s="75">
        <v>3739994</v>
      </c>
      <c r="Y134" s="75">
        <v>1836692</v>
      </c>
      <c r="Z134" s="75">
        <v>6331491</v>
      </c>
      <c r="AA134" s="75">
        <v>1162056</v>
      </c>
      <c r="AB134" s="75">
        <v>4615339</v>
      </c>
      <c r="AC134" s="75">
        <v>2473674</v>
      </c>
      <c r="AD134" s="75">
        <v>198067</v>
      </c>
      <c r="AE134" s="75">
        <v>19843890</v>
      </c>
      <c r="AF134" s="75">
        <v>1331676</v>
      </c>
      <c r="AG134" s="75">
        <v>3119</v>
      </c>
      <c r="AH134" s="75">
        <v>118263</v>
      </c>
      <c r="AI134" s="76">
        <v>758560</v>
      </c>
    </row>
    <row r="135" spans="1:37" s="84" customFormat="1" x14ac:dyDescent="0.25">
      <c r="A135" s="7"/>
      <c r="B135" s="12" t="s">
        <v>282</v>
      </c>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6"/>
    </row>
    <row r="136" spans="1:37" x14ac:dyDescent="0.25">
      <c r="A136" s="7"/>
      <c r="B136" s="79" t="s">
        <v>283</v>
      </c>
      <c r="C136" s="85">
        <v>16360</v>
      </c>
      <c r="D136" s="85">
        <v>5361179</v>
      </c>
      <c r="E136" s="85">
        <v>102915</v>
      </c>
      <c r="F136" s="85">
        <v>10349822</v>
      </c>
      <c r="G136" s="85">
        <v>0</v>
      </c>
      <c r="H136" s="85">
        <v>3482968</v>
      </c>
      <c r="I136" s="85">
        <v>9353</v>
      </c>
      <c r="J136" s="85">
        <v>7831766</v>
      </c>
      <c r="K136" s="85">
        <v>288541</v>
      </c>
      <c r="L136" s="85">
        <v>12213</v>
      </c>
      <c r="M136" s="85">
        <v>28514</v>
      </c>
      <c r="N136" s="85" t="s">
        <v>185</v>
      </c>
      <c r="O136" s="85">
        <v>11039</v>
      </c>
      <c r="P136" s="85">
        <v>175159</v>
      </c>
      <c r="Q136" s="85">
        <v>38292</v>
      </c>
      <c r="R136" s="85">
        <v>319</v>
      </c>
      <c r="S136" s="85">
        <v>19537</v>
      </c>
      <c r="T136" s="85">
        <v>506420</v>
      </c>
      <c r="U136" s="85">
        <v>5718378</v>
      </c>
      <c r="V136" s="85">
        <v>361031</v>
      </c>
      <c r="W136" s="85">
        <v>0</v>
      </c>
      <c r="X136" s="85">
        <v>3599988</v>
      </c>
      <c r="Y136" s="85">
        <v>1190967</v>
      </c>
      <c r="Z136" s="85">
        <v>4757205</v>
      </c>
      <c r="AA136" s="85">
        <v>1150533</v>
      </c>
      <c r="AB136" s="85">
        <v>1017872</v>
      </c>
      <c r="AC136" s="85">
        <v>2469580</v>
      </c>
      <c r="AD136" s="85">
        <v>106</v>
      </c>
      <c r="AE136" s="85" t="s">
        <v>185</v>
      </c>
      <c r="AF136" s="85">
        <v>1164422</v>
      </c>
      <c r="AG136" s="85">
        <v>3119</v>
      </c>
      <c r="AH136" s="85">
        <v>118263</v>
      </c>
      <c r="AI136" s="86">
        <v>648277</v>
      </c>
      <c r="AK136" s="84"/>
    </row>
    <row r="137" spans="1:37" x14ac:dyDescent="0.25">
      <c r="A137" s="7"/>
      <c r="B137" s="82" t="s">
        <v>153</v>
      </c>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85"/>
      <c r="AH137" s="85"/>
      <c r="AI137" s="86"/>
      <c r="AK137" s="84"/>
    </row>
    <row r="138" spans="1:37" x14ac:dyDescent="0.25">
      <c r="A138" s="7"/>
      <c r="B138" s="79" t="s">
        <v>284</v>
      </c>
      <c r="C138" s="85">
        <v>266039</v>
      </c>
      <c r="D138" s="85">
        <v>0</v>
      </c>
      <c r="E138" s="85">
        <v>0</v>
      </c>
      <c r="F138" s="85">
        <v>0</v>
      </c>
      <c r="G138" s="85">
        <v>0</v>
      </c>
      <c r="H138" s="85">
        <v>0</v>
      </c>
      <c r="I138" s="85">
        <v>0</v>
      </c>
      <c r="J138" s="85">
        <v>0</v>
      </c>
      <c r="K138" s="85">
        <v>829122</v>
      </c>
      <c r="L138" s="85">
        <v>0</v>
      </c>
      <c r="M138" s="85">
        <v>0</v>
      </c>
      <c r="N138" s="85" t="s">
        <v>185</v>
      </c>
      <c r="O138" s="85">
        <v>0</v>
      </c>
      <c r="P138" s="85">
        <v>1679</v>
      </c>
      <c r="Q138" s="85">
        <v>0</v>
      </c>
      <c r="R138" s="85">
        <v>29500</v>
      </c>
      <c r="S138" s="85">
        <v>0</v>
      </c>
      <c r="T138" s="85">
        <v>0</v>
      </c>
      <c r="U138" s="85">
        <v>289786</v>
      </c>
      <c r="V138" s="85">
        <v>0</v>
      </c>
      <c r="W138" s="85">
        <v>0</v>
      </c>
      <c r="X138" s="85">
        <v>0</v>
      </c>
      <c r="Y138" s="85">
        <v>4396</v>
      </c>
      <c r="Z138" s="85">
        <v>0</v>
      </c>
      <c r="AA138" s="85">
        <v>0</v>
      </c>
      <c r="AB138" s="85">
        <v>0</v>
      </c>
      <c r="AC138" s="85">
        <v>0</v>
      </c>
      <c r="AD138" s="85">
        <v>0</v>
      </c>
      <c r="AE138" s="85" t="s">
        <v>185</v>
      </c>
      <c r="AF138" s="85">
        <v>0</v>
      </c>
      <c r="AG138" s="85">
        <v>0</v>
      </c>
      <c r="AH138" s="85">
        <v>0</v>
      </c>
      <c r="AI138" s="86">
        <v>0</v>
      </c>
      <c r="AK138" s="84"/>
    </row>
    <row r="139" spans="1:37" x14ac:dyDescent="0.25">
      <c r="A139" s="7"/>
      <c r="B139" s="82" t="s">
        <v>219</v>
      </c>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c r="AG139" s="85"/>
      <c r="AH139" s="85"/>
      <c r="AI139" s="86"/>
      <c r="AK139" s="84"/>
    </row>
    <row r="140" spans="1:37" x14ac:dyDescent="0.25">
      <c r="A140" s="7"/>
      <c r="B140" s="79" t="s">
        <v>285</v>
      </c>
      <c r="C140" s="85">
        <v>0</v>
      </c>
      <c r="D140" s="85">
        <v>0</v>
      </c>
      <c r="E140" s="85">
        <v>0</v>
      </c>
      <c r="F140" s="85">
        <v>650602</v>
      </c>
      <c r="G140" s="85">
        <v>0</v>
      </c>
      <c r="H140" s="85">
        <v>0</v>
      </c>
      <c r="I140" s="85">
        <v>0</v>
      </c>
      <c r="J140" s="85">
        <v>1446367</v>
      </c>
      <c r="K140" s="85">
        <v>17989</v>
      </c>
      <c r="L140" s="85">
        <v>0</v>
      </c>
      <c r="M140" s="85">
        <v>0</v>
      </c>
      <c r="N140" s="85" t="s">
        <v>185</v>
      </c>
      <c r="O140" s="85">
        <v>17947</v>
      </c>
      <c r="P140" s="85">
        <v>267236</v>
      </c>
      <c r="Q140" s="85">
        <v>334177</v>
      </c>
      <c r="R140" s="85">
        <v>95956</v>
      </c>
      <c r="S140" s="85">
        <v>0</v>
      </c>
      <c r="T140" s="85">
        <v>578973</v>
      </c>
      <c r="U140" s="85">
        <v>252653</v>
      </c>
      <c r="V140" s="85">
        <v>0</v>
      </c>
      <c r="W140" s="85">
        <v>0</v>
      </c>
      <c r="X140" s="85">
        <v>0</v>
      </c>
      <c r="Y140" s="85">
        <v>280000</v>
      </c>
      <c r="Z140" s="85">
        <v>87500</v>
      </c>
      <c r="AA140" s="85">
        <v>11523</v>
      </c>
      <c r="AB140" s="85">
        <v>19</v>
      </c>
      <c r="AC140" s="85">
        <v>0</v>
      </c>
      <c r="AD140" s="85">
        <v>0</v>
      </c>
      <c r="AE140" s="85" t="s">
        <v>185</v>
      </c>
      <c r="AF140" s="85">
        <v>0</v>
      </c>
      <c r="AG140" s="85">
        <v>0</v>
      </c>
      <c r="AH140" s="85">
        <v>0</v>
      </c>
      <c r="AI140" s="86">
        <v>0</v>
      </c>
      <c r="AK140" s="84"/>
    </row>
    <row r="141" spans="1:37" x14ac:dyDescent="0.25">
      <c r="A141" s="7"/>
      <c r="B141" s="82" t="s">
        <v>222</v>
      </c>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c r="AG141" s="85"/>
      <c r="AH141" s="85"/>
      <c r="AI141" s="86"/>
      <c r="AK141" s="84"/>
    </row>
    <row r="142" spans="1:37" x14ac:dyDescent="0.25">
      <c r="A142" s="7"/>
      <c r="B142" s="79" t="s">
        <v>286</v>
      </c>
      <c r="C142" s="85">
        <v>0</v>
      </c>
      <c r="D142" s="85">
        <v>1809989</v>
      </c>
      <c r="E142" s="85">
        <v>0</v>
      </c>
      <c r="F142" s="85">
        <v>506067</v>
      </c>
      <c r="G142" s="85">
        <v>0</v>
      </c>
      <c r="H142" s="85">
        <v>0</v>
      </c>
      <c r="I142" s="85">
        <v>0</v>
      </c>
      <c r="J142" s="85">
        <v>1221608</v>
      </c>
      <c r="K142" s="85">
        <v>20319</v>
      </c>
      <c r="L142" s="85">
        <v>579</v>
      </c>
      <c r="M142" s="85">
        <v>2954</v>
      </c>
      <c r="N142" s="85" t="s">
        <v>185</v>
      </c>
      <c r="O142" s="85">
        <v>0</v>
      </c>
      <c r="P142" s="85">
        <v>400122</v>
      </c>
      <c r="Q142" s="85">
        <v>42748</v>
      </c>
      <c r="R142" s="85">
        <v>0</v>
      </c>
      <c r="S142" s="85">
        <v>198326</v>
      </c>
      <c r="T142" s="85">
        <v>314999</v>
      </c>
      <c r="U142" s="85">
        <v>495809</v>
      </c>
      <c r="V142" s="85">
        <v>0</v>
      </c>
      <c r="W142" s="85">
        <v>0</v>
      </c>
      <c r="X142" s="85">
        <v>0</v>
      </c>
      <c r="Y142" s="85">
        <v>0</v>
      </c>
      <c r="Z142" s="85">
        <v>1486151</v>
      </c>
      <c r="AA142" s="85">
        <v>0</v>
      </c>
      <c r="AB142" s="85">
        <v>3053987</v>
      </c>
      <c r="AC142" s="85">
        <v>0</v>
      </c>
      <c r="AD142" s="85">
        <v>0</v>
      </c>
      <c r="AE142" s="85" t="s">
        <v>185</v>
      </c>
      <c r="AF142" s="85">
        <v>0</v>
      </c>
      <c r="AG142" s="85">
        <v>0</v>
      </c>
      <c r="AH142" s="85">
        <v>0</v>
      </c>
      <c r="AI142" s="86">
        <v>0</v>
      </c>
      <c r="AK142" s="84"/>
    </row>
    <row r="143" spans="1:37" x14ac:dyDescent="0.25">
      <c r="A143" s="7"/>
      <c r="B143" s="82" t="s">
        <v>287</v>
      </c>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c r="AG143" s="85"/>
      <c r="AH143" s="85"/>
      <c r="AI143" s="86"/>
      <c r="AK143" s="84"/>
    </row>
    <row r="144" spans="1:37" x14ac:dyDescent="0.25">
      <c r="A144" s="7"/>
      <c r="B144" s="79" t="s">
        <v>288</v>
      </c>
      <c r="C144" s="85">
        <v>0</v>
      </c>
      <c r="D144" s="85">
        <v>239163</v>
      </c>
      <c r="E144" s="85">
        <v>30</v>
      </c>
      <c r="F144" s="85">
        <v>1006771</v>
      </c>
      <c r="G144" s="85">
        <v>0</v>
      </c>
      <c r="H144" s="85">
        <v>18518</v>
      </c>
      <c r="I144" s="85">
        <v>0</v>
      </c>
      <c r="J144" s="85">
        <v>2323947</v>
      </c>
      <c r="K144" s="85">
        <v>364754</v>
      </c>
      <c r="L144" s="85">
        <v>145</v>
      </c>
      <c r="M144" s="85">
        <v>0</v>
      </c>
      <c r="N144" s="85" t="s">
        <v>185</v>
      </c>
      <c r="O144" s="85">
        <v>0</v>
      </c>
      <c r="P144" s="85">
        <v>4870</v>
      </c>
      <c r="Q144" s="85">
        <v>123628</v>
      </c>
      <c r="R144" s="85">
        <v>0</v>
      </c>
      <c r="S144" s="85">
        <v>107</v>
      </c>
      <c r="T144" s="85">
        <v>5707</v>
      </c>
      <c r="U144" s="85">
        <v>769605</v>
      </c>
      <c r="V144" s="85">
        <v>470220</v>
      </c>
      <c r="W144" s="85">
        <v>42764</v>
      </c>
      <c r="X144" s="85">
        <v>140006</v>
      </c>
      <c r="Y144" s="85">
        <v>361329</v>
      </c>
      <c r="Z144" s="85">
        <v>635</v>
      </c>
      <c r="AA144" s="85">
        <v>0</v>
      </c>
      <c r="AB144" s="85">
        <v>543461</v>
      </c>
      <c r="AC144" s="85">
        <v>4094</v>
      </c>
      <c r="AD144" s="85">
        <v>197961</v>
      </c>
      <c r="AE144" s="85" t="s">
        <v>185</v>
      </c>
      <c r="AF144" s="85">
        <v>167254</v>
      </c>
      <c r="AG144" s="85">
        <v>0</v>
      </c>
      <c r="AH144" s="85">
        <v>0</v>
      </c>
      <c r="AI144" s="86">
        <v>110283</v>
      </c>
      <c r="AK144" s="84"/>
    </row>
    <row r="145" spans="1:37" x14ac:dyDescent="0.25">
      <c r="A145" s="7"/>
      <c r="B145" s="82" t="s">
        <v>289</v>
      </c>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6"/>
      <c r="AK145" s="84"/>
    </row>
    <row r="146" spans="1:37" s="84" customFormat="1" x14ac:dyDescent="0.25">
      <c r="A146" s="7" t="s">
        <v>13</v>
      </c>
      <c r="B146" s="10" t="s">
        <v>290</v>
      </c>
      <c r="C146" s="75">
        <v>122484</v>
      </c>
      <c r="D146" s="75">
        <v>17006501</v>
      </c>
      <c r="E146" s="75">
        <v>3783033</v>
      </c>
      <c r="F146" s="75">
        <v>33102070</v>
      </c>
      <c r="G146" s="75">
        <v>260574</v>
      </c>
      <c r="H146" s="75">
        <v>12</v>
      </c>
      <c r="I146" s="75">
        <v>407602</v>
      </c>
      <c r="J146" s="75">
        <v>29118786</v>
      </c>
      <c r="K146" s="75">
        <v>336852</v>
      </c>
      <c r="L146" s="75">
        <v>344325</v>
      </c>
      <c r="M146" s="75">
        <v>365467</v>
      </c>
      <c r="N146" s="75">
        <v>330647</v>
      </c>
      <c r="O146" s="75">
        <v>111331</v>
      </c>
      <c r="P146" s="75">
        <v>8026129</v>
      </c>
      <c r="Q146" s="75">
        <v>234209</v>
      </c>
      <c r="R146" s="75">
        <v>9599</v>
      </c>
      <c r="S146" s="75">
        <v>9644721</v>
      </c>
      <c r="T146" s="75">
        <v>12259863</v>
      </c>
      <c r="U146" s="75">
        <v>59454180</v>
      </c>
      <c r="V146" s="75">
        <v>143880</v>
      </c>
      <c r="W146" s="75">
        <v>0</v>
      </c>
      <c r="X146" s="75">
        <v>3384968</v>
      </c>
      <c r="Y146" s="75">
        <v>14702</v>
      </c>
      <c r="Z146" s="75">
        <v>3334276</v>
      </c>
      <c r="AA146" s="75">
        <v>3579</v>
      </c>
      <c r="AB146" s="75">
        <v>18972840</v>
      </c>
      <c r="AC146" s="75">
        <v>1020839</v>
      </c>
      <c r="AD146" s="75">
        <v>77543</v>
      </c>
      <c r="AE146" s="75">
        <v>3304806</v>
      </c>
      <c r="AF146" s="75">
        <v>156950</v>
      </c>
      <c r="AG146" s="75">
        <v>0</v>
      </c>
      <c r="AH146" s="75">
        <v>7671</v>
      </c>
      <c r="AI146" s="76">
        <v>96078</v>
      </c>
    </row>
    <row r="147" spans="1:37" s="84" customFormat="1" x14ac:dyDescent="0.25">
      <c r="A147" s="7"/>
      <c r="B147" s="12" t="s">
        <v>291</v>
      </c>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6"/>
    </row>
    <row r="148" spans="1:37" x14ac:dyDescent="0.25">
      <c r="A148" s="7"/>
      <c r="B148" s="79" t="s">
        <v>292</v>
      </c>
      <c r="C148" s="85">
        <v>47424</v>
      </c>
      <c r="D148" s="85">
        <v>4959644</v>
      </c>
      <c r="E148" s="85">
        <v>1575076</v>
      </c>
      <c r="F148" s="85">
        <v>9970873</v>
      </c>
      <c r="G148" s="85">
        <v>56296</v>
      </c>
      <c r="H148" s="85">
        <v>11</v>
      </c>
      <c r="I148" s="85">
        <v>179669</v>
      </c>
      <c r="J148" s="85">
        <v>6542598</v>
      </c>
      <c r="K148" s="85">
        <v>32314</v>
      </c>
      <c r="L148" s="85">
        <v>69926</v>
      </c>
      <c r="M148" s="85">
        <v>179879</v>
      </c>
      <c r="N148" s="85" t="s">
        <v>185</v>
      </c>
      <c r="O148" s="85">
        <v>22768</v>
      </c>
      <c r="P148" s="85">
        <v>1223051</v>
      </c>
      <c r="Q148" s="85">
        <v>72885</v>
      </c>
      <c r="R148" s="85">
        <v>0</v>
      </c>
      <c r="S148" s="85">
        <v>2388993</v>
      </c>
      <c r="T148" s="85">
        <v>2425497</v>
      </c>
      <c r="U148" s="85">
        <v>18478976</v>
      </c>
      <c r="V148" s="85">
        <v>53620</v>
      </c>
      <c r="W148" s="85">
        <v>0</v>
      </c>
      <c r="X148" s="85">
        <v>773184</v>
      </c>
      <c r="Y148" s="85">
        <v>14702</v>
      </c>
      <c r="Z148" s="85">
        <v>583733</v>
      </c>
      <c r="AA148" s="85">
        <v>3579</v>
      </c>
      <c r="AB148" s="85">
        <v>5914408</v>
      </c>
      <c r="AC148" s="85">
        <v>420692</v>
      </c>
      <c r="AD148" s="85">
        <v>28094</v>
      </c>
      <c r="AE148" s="85" t="s">
        <v>185</v>
      </c>
      <c r="AF148" s="85">
        <v>101227</v>
      </c>
      <c r="AG148" s="85">
        <v>0</v>
      </c>
      <c r="AH148" s="85">
        <v>7571</v>
      </c>
      <c r="AI148" s="86">
        <v>87860</v>
      </c>
      <c r="AK148" s="84"/>
    </row>
    <row r="149" spans="1:37" x14ac:dyDescent="0.25">
      <c r="A149" s="7"/>
      <c r="B149" s="82" t="s">
        <v>293</v>
      </c>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5"/>
      <c r="AI149" s="86"/>
      <c r="AK149" s="84"/>
    </row>
    <row r="150" spans="1:37" x14ac:dyDescent="0.25">
      <c r="A150" s="7"/>
      <c r="B150" s="79" t="s">
        <v>294</v>
      </c>
      <c r="C150" s="85">
        <v>74853</v>
      </c>
      <c r="D150" s="85">
        <v>11374801</v>
      </c>
      <c r="E150" s="85">
        <v>2187102</v>
      </c>
      <c r="F150" s="85">
        <v>21300033</v>
      </c>
      <c r="G150" s="85">
        <v>161613</v>
      </c>
      <c r="H150" s="85">
        <v>0</v>
      </c>
      <c r="I150" s="85">
        <v>214590</v>
      </c>
      <c r="J150" s="85">
        <v>20257049</v>
      </c>
      <c r="K150" s="85">
        <v>143077</v>
      </c>
      <c r="L150" s="85">
        <v>256518</v>
      </c>
      <c r="M150" s="85">
        <v>180802</v>
      </c>
      <c r="N150" s="85" t="s">
        <v>185</v>
      </c>
      <c r="O150" s="85">
        <v>85184</v>
      </c>
      <c r="P150" s="85">
        <v>6228699</v>
      </c>
      <c r="Q150" s="85">
        <v>161324</v>
      </c>
      <c r="R150" s="85">
        <v>9599</v>
      </c>
      <c r="S150" s="85">
        <v>4295069</v>
      </c>
      <c r="T150" s="85">
        <v>9493254</v>
      </c>
      <c r="U150" s="85">
        <v>35934219</v>
      </c>
      <c r="V150" s="85">
        <v>90035</v>
      </c>
      <c r="W150" s="85">
        <v>0</v>
      </c>
      <c r="X150" s="85">
        <v>2484206</v>
      </c>
      <c r="Y150" s="85">
        <v>0</v>
      </c>
      <c r="Z150" s="85">
        <v>2731741</v>
      </c>
      <c r="AA150" s="85">
        <v>0</v>
      </c>
      <c r="AB150" s="85">
        <v>11384540</v>
      </c>
      <c r="AC150" s="85">
        <v>588805</v>
      </c>
      <c r="AD150" s="85">
        <v>49404</v>
      </c>
      <c r="AE150" s="85" t="s">
        <v>185</v>
      </c>
      <c r="AF150" s="85">
        <v>41006</v>
      </c>
      <c r="AG150" s="85">
        <v>0</v>
      </c>
      <c r="AH150" s="85">
        <v>100</v>
      </c>
      <c r="AI150" s="86">
        <v>5594</v>
      </c>
      <c r="AK150" s="84"/>
    </row>
    <row r="151" spans="1:37" x14ac:dyDescent="0.25">
      <c r="A151" s="7"/>
      <c r="B151" s="82" t="s">
        <v>295</v>
      </c>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5"/>
      <c r="AH151" s="85"/>
      <c r="AI151" s="86"/>
      <c r="AK151" s="84"/>
    </row>
    <row r="152" spans="1:37" x14ac:dyDescent="0.25">
      <c r="A152" s="7"/>
      <c r="B152" s="79" t="s">
        <v>296</v>
      </c>
      <c r="C152" s="85">
        <v>0</v>
      </c>
      <c r="D152" s="85">
        <v>340467</v>
      </c>
      <c r="E152" s="85">
        <v>556</v>
      </c>
      <c r="F152" s="85">
        <v>1233289</v>
      </c>
      <c r="G152" s="85">
        <v>39458</v>
      </c>
      <c r="H152" s="85">
        <v>0</v>
      </c>
      <c r="I152" s="85">
        <v>0</v>
      </c>
      <c r="J152" s="85">
        <v>1684643</v>
      </c>
      <c r="K152" s="85">
        <v>0</v>
      </c>
      <c r="L152" s="85">
        <v>15820</v>
      </c>
      <c r="M152" s="85">
        <v>3381</v>
      </c>
      <c r="N152" s="85" t="s">
        <v>185</v>
      </c>
      <c r="O152" s="85">
        <v>0</v>
      </c>
      <c r="P152" s="85">
        <v>86905</v>
      </c>
      <c r="Q152" s="85">
        <v>0</v>
      </c>
      <c r="R152" s="85">
        <v>0</v>
      </c>
      <c r="S152" s="85">
        <v>2955548</v>
      </c>
      <c r="T152" s="85">
        <v>327969</v>
      </c>
      <c r="U152" s="85">
        <v>3510954</v>
      </c>
      <c r="V152" s="85">
        <v>0</v>
      </c>
      <c r="W152" s="85">
        <v>0</v>
      </c>
      <c r="X152" s="85">
        <v>4897</v>
      </c>
      <c r="Y152" s="85">
        <v>0</v>
      </c>
      <c r="Z152" s="85">
        <v>13701</v>
      </c>
      <c r="AA152" s="85">
        <v>0</v>
      </c>
      <c r="AB152" s="85">
        <v>163227</v>
      </c>
      <c r="AC152" s="85">
        <v>0</v>
      </c>
      <c r="AD152" s="85">
        <v>0</v>
      </c>
      <c r="AE152" s="85" t="s">
        <v>185</v>
      </c>
      <c r="AF152" s="85">
        <v>0</v>
      </c>
      <c r="AG152" s="85">
        <v>0</v>
      </c>
      <c r="AH152" s="85">
        <v>0</v>
      </c>
      <c r="AI152" s="86">
        <v>0</v>
      </c>
      <c r="AK152" s="84"/>
    </row>
    <row r="153" spans="1:37" x14ac:dyDescent="0.25">
      <c r="A153" s="7"/>
      <c r="B153" s="82" t="s">
        <v>297</v>
      </c>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6"/>
      <c r="AK153" s="84"/>
    </row>
    <row r="154" spans="1:37" x14ac:dyDescent="0.25">
      <c r="A154" s="7"/>
      <c r="B154" s="79" t="s">
        <v>298</v>
      </c>
      <c r="C154" s="85">
        <v>207</v>
      </c>
      <c r="D154" s="85">
        <v>331589</v>
      </c>
      <c r="E154" s="85">
        <v>20299</v>
      </c>
      <c r="F154" s="85">
        <v>597875</v>
      </c>
      <c r="G154" s="85">
        <v>3207</v>
      </c>
      <c r="H154" s="85">
        <v>1</v>
      </c>
      <c r="I154" s="85">
        <v>13343</v>
      </c>
      <c r="J154" s="85">
        <v>634496</v>
      </c>
      <c r="K154" s="85">
        <v>161461</v>
      </c>
      <c r="L154" s="85">
        <v>2061</v>
      </c>
      <c r="M154" s="85">
        <v>1405</v>
      </c>
      <c r="N154" s="85" t="s">
        <v>185</v>
      </c>
      <c r="O154" s="85">
        <v>3379</v>
      </c>
      <c r="P154" s="85">
        <v>487474</v>
      </c>
      <c r="Q154" s="85">
        <v>0</v>
      </c>
      <c r="R154" s="85">
        <v>0</v>
      </c>
      <c r="S154" s="85">
        <v>5111</v>
      </c>
      <c r="T154" s="85">
        <v>13143</v>
      </c>
      <c r="U154" s="85">
        <v>1530031</v>
      </c>
      <c r="V154" s="85">
        <v>225</v>
      </c>
      <c r="W154" s="85">
        <v>0</v>
      </c>
      <c r="X154" s="85">
        <v>122681</v>
      </c>
      <c r="Y154" s="85">
        <v>0</v>
      </c>
      <c r="Z154" s="85">
        <v>5101</v>
      </c>
      <c r="AA154" s="85">
        <v>0</v>
      </c>
      <c r="AB154" s="85">
        <v>1510665</v>
      </c>
      <c r="AC154" s="85">
        <v>11342</v>
      </c>
      <c r="AD154" s="85">
        <v>45</v>
      </c>
      <c r="AE154" s="85" t="s">
        <v>185</v>
      </c>
      <c r="AF154" s="85">
        <v>14717</v>
      </c>
      <c r="AG154" s="85">
        <v>0</v>
      </c>
      <c r="AH154" s="85">
        <v>0</v>
      </c>
      <c r="AI154" s="86">
        <v>2624</v>
      </c>
      <c r="AK154" s="84"/>
    </row>
    <row r="155" spans="1:37" x14ac:dyDescent="0.25">
      <c r="A155" s="7"/>
      <c r="B155" s="82" t="s">
        <v>289</v>
      </c>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c r="AG155" s="85"/>
      <c r="AH155" s="85"/>
      <c r="AI155" s="86"/>
      <c r="AK155" s="84"/>
    </row>
    <row r="156" spans="1:37" s="84" customFormat="1" x14ac:dyDescent="0.25">
      <c r="A156" s="7" t="s">
        <v>14</v>
      </c>
      <c r="B156" s="10" t="s">
        <v>299</v>
      </c>
      <c r="C156" s="75">
        <v>0</v>
      </c>
      <c r="D156" s="75">
        <v>7410422</v>
      </c>
      <c r="E156" s="75">
        <v>80</v>
      </c>
      <c r="F156" s="75">
        <v>11834485</v>
      </c>
      <c r="G156" s="75">
        <v>0</v>
      </c>
      <c r="H156" s="75">
        <v>1284756</v>
      </c>
      <c r="I156" s="75">
        <v>0</v>
      </c>
      <c r="J156" s="75">
        <v>11419082</v>
      </c>
      <c r="K156" s="75">
        <v>25364</v>
      </c>
      <c r="L156" s="75">
        <v>155305</v>
      </c>
      <c r="M156" s="75">
        <v>0</v>
      </c>
      <c r="N156" s="75">
        <v>100719</v>
      </c>
      <c r="O156" s="75">
        <v>26522</v>
      </c>
      <c r="P156" s="75">
        <v>618894</v>
      </c>
      <c r="Q156" s="75">
        <v>0</v>
      </c>
      <c r="R156" s="75">
        <v>30842</v>
      </c>
      <c r="S156" s="75">
        <v>0</v>
      </c>
      <c r="T156" s="75">
        <v>3182842</v>
      </c>
      <c r="U156" s="75">
        <v>18981233</v>
      </c>
      <c r="V156" s="75">
        <v>0</v>
      </c>
      <c r="W156" s="75">
        <v>0</v>
      </c>
      <c r="X156" s="75">
        <v>0</v>
      </c>
      <c r="Y156" s="75">
        <v>851647</v>
      </c>
      <c r="Z156" s="75">
        <v>414660</v>
      </c>
      <c r="AA156" s="75">
        <v>0</v>
      </c>
      <c r="AB156" s="75">
        <v>5642403</v>
      </c>
      <c r="AC156" s="75">
        <v>0</v>
      </c>
      <c r="AD156" s="75">
        <v>0</v>
      </c>
      <c r="AE156" s="75">
        <v>37059</v>
      </c>
      <c r="AF156" s="75">
        <v>0</v>
      </c>
      <c r="AG156" s="75">
        <v>0</v>
      </c>
      <c r="AH156" s="75">
        <v>0</v>
      </c>
      <c r="AI156" s="76">
        <v>0</v>
      </c>
    </row>
    <row r="157" spans="1:37" s="84" customFormat="1" x14ac:dyDescent="0.25">
      <c r="A157" s="7"/>
      <c r="B157" s="12" t="s">
        <v>300</v>
      </c>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76"/>
    </row>
    <row r="158" spans="1:37" x14ac:dyDescent="0.25">
      <c r="A158" s="7"/>
      <c r="B158" s="79" t="s">
        <v>301</v>
      </c>
      <c r="C158" s="85">
        <v>0</v>
      </c>
      <c r="D158" s="85">
        <v>0</v>
      </c>
      <c r="E158" s="85">
        <v>80</v>
      </c>
      <c r="F158" s="85">
        <v>0</v>
      </c>
      <c r="G158" s="85">
        <v>0</v>
      </c>
      <c r="H158" s="85">
        <v>0</v>
      </c>
      <c r="I158" s="85">
        <v>0</v>
      </c>
      <c r="J158" s="85">
        <v>1646449</v>
      </c>
      <c r="K158" s="85">
        <v>3072</v>
      </c>
      <c r="L158" s="85">
        <v>0</v>
      </c>
      <c r="M158" s="85">
        <v>0</v>
      </c>
      <c r="N158" s="85" t="s">
        <v>185</v>
      </c>
      <c r="O158" s="85">
        <v>0</v>
      </c>
      <c r="P158" s="85">
        <v>93617</v>
      </c>
      <c r="Q158" s="85">
        <v>0</v>
      </c>
      <c r="R158" s="85">
        <v>0</v>
      </c>
      <c r="S158" s="85">
        <v>0</v>
      </c>
      <c r="T158" s="85">
        <v>0</v>
      </c>
      <c r="U158" s="85">
        <v>20913</v>
      </c>
      <c r="V158" s="85">
        <v>0</v>
      </c>
      <c r="W158" s="85">
        <v>0</v>
      </c>
      <c r="X158" s="85">
        <v>0</v>
      </c>
      <c r="Y158" s="85">
        <v>63587</v>
      </c>
      <c r="Z158" s="85">
        <v>0</v>
      </c>
      <c r="AA158" s="85">
        <v>0</v>
      </c>
      <c r="AB158" s="85">
        <v>0</v>
      </c>
      <c r="AC158" s="85">
        <v>0</v>
      </c>
      <c r="AD158" s="85">
        <v>0</v>
      </c>
      <c r="AE158" s="85" t="s">
        <v>185</v>
      </c>
      <c r="AF158" s="85">
        <v>0</v>
      </c>
      <c r="AG158" s="85">
        <v>0</v>
      </c>
      <c r="AH158" s="85">
        <v>0</v>
      </c>
      <c r="AI158" s="86">
        <v>0</v>
      </c>
      <c r="AK158" s="84"/>
    </row>
    <row r="159" spans="1:37" x14ac:dyDescent="0.25">
      <c r="A159" s="7"/>
      <c r="B159" s="82" t="s">
        <v>302</v>
      </c>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c r="AH159" s="85"/>
      <c r="AI159" s="86"/>
      <c r="AK159" s="84"/>
    </row>
    <row r="160" spans="1:37" x14ac:dyDescent="0.25">
      <c r="A160" s="7"/>
      <c r="B160" s="79" t="s">
        <v>303</v>
      </c>
      <c r="C160" s="85">
        <v>0</v>
      </c>
      <c r="D160" s="85">
        <v>7410422</v>
      </c>
      <c r="E160" s="85">
        <v>0</v>
      </c>
      <c r="F160" s="85">
        <v>11689720</v>
      </c>
      <c r="G160" s="85">
        <v>0</v>
      </c>
      <c r="H160" s="85">
        <v>1284756</v>
      </c>
      <c r="I160" s="85">
        <v>0</v>
      </c>
      <c r="J160" s="85">
        <v>9460093</v>
      </c>
      <c r="K160" s="85">
        <v>22292</v>
      </c>
      <c r="L160" s="85">
        <v>155305</v>
      </c>
      <c r="M160" s="85">
        <v>0</v>
      </c>
      <c r="N160" s="85" t="s">
        <v>185</v>
      </c>
      <c r="O160" s="85">
        <v>25000</v>
      </c>
      <c r="P160" s="85">
        <v>520000</v>
      </c>
      <c r="Q160" s="85">
        <v>0</v>
      </c>
      <c r="R160" s="85">
        <v>30000</v>
      </c>
      <c r="S160" s="85">
        <v>0</v>
      </c>
      <c r="T160" s="85">
        <v>3248049</v>
      </c>
      <c r="U160" s="85">
        <v>18750776</v>
      </c>
      <c r="V160" s="85">
        <v>0</v>
      </c>
      <c r="W160" s="85">
        <v>0</v>
      </c>
      <c r="X160" s="85">
        <v>0</v>
      </c>
      <c r="Y160" s="85">
        <v>206936</v>
      </c>
      <c r="Z160" s="85">
        <v>414660</v>
      </c>
      <c r="AA160" s="85">
        <v>0</v>
      </c>
      <c r="AB160" s="85">
        <v>3219370</v>
      </c>
      <c r="AC160" s="85">
        <v>0</v>
      </c>
      <c r="AD160" s="85">
        <v>0</v>
      </c>
      <c r="AE160" s="85" t="s">
        <v>185</v>
      </c>
      <c r="AF160" s="85">
        <v>0</v>
      </c>
      <c r="AG160" s="85">
        <v>0</v>
      </c>
      <c r="AH160" s="85">
        <v>0</v>
      </c>
      <c r="AI160" s="86">
        <v>0</v>
      </c>
      <c r="AK160" s="84"/>
    </row>
    <row r="161" spans="1:37" x14ac:dyDescent="0.25">
      <c r="A161" s="7"/>
      <c r="B161" s="82" t="s">
        <v>304</v>
      </c>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6"/>
      <c r="AK161" s="84"/>
    </row>
    <row r="162" spans="1:37" x14ac:dyDescent="0.25">
      <c r="A162" s="7"/>
      <c r="B162" s="79" t="s">
        <v>305</v>
      </c>
      <c r="C162" s="85">
        <v>0</v>
      </c>
      <c r="D162" s="85">
        <v>0</v>
      </c>
      <c r="E162" s="85">
        <v>0</v>
      </c>
      <c r="F162" s="85">
        <v>144765</v>
      </c>
      <c r="G162" s="85">
        <v>0</v>
      </c>
      <c r="H162" s="85">
        <v>0</v>
      </c>
      <c r="I162" s="85">
        <v>0</v>
      </c>
      <c r="J162" s="85">
        <v>312540</v>
      </c>
      <c r="K162" s="85">
        <v>0</v>
      </c>
      <c r="L162" s="85">
        <v>0</v>
      </c>
      <c r="M162" s="85">
        <v>0</v>
      </c>
      <c r="N162" s="85" t="s">
        <v>185</v>
      </c>
      <c r="O162" s="85">
        <v>1522</v>
      </c>
      <c r="P162" s="85">
        <v>5277</v>
      </c>
      <c r="Q162" s="85">
        <v>0</v>
      </c>
      <c r="R162" s="85">
        <v>842</v>
      </c>
      <c r="S162" s="85">
        <v>0</v>
      </c>
      <c r="T162" s="85">
        <v>-65207</v>
      </c>
      <c r="U162" s="85">
        <v>209544</v>
      </c>
      <c r="V162" s="85">
        <v>0</v>
      </c>
      <c r="W162" s="85">
        <v>0</v>
      </c>
      <c r="X162" s="85">
        <v>0</v>
      </c>
      <c r="Y162" s="85">
        <v>581124</v>
      </c>
      <c r="Z162" s="85">
        <v>0</v>
      </c>
      <c r="AA162" s="85">
        <v>0</v>
      </c>
      <c r="AB162" s="85">
        <v>2423033</v>
      </c>
      <c r="AC162" s="85">
        <v>0</v>
      </c>
      <c r="AD162" s="85">
        <v>0</v>
      </c>
      <c r="AE162" s="85" t="s">
        <v>185</v>
      </c>
      <c r="AF162" s="85">
        <v>0</v>
      </c>
      <c r="AG162" s="85">
        <v>0</v>
      </c>
      <c r="AH162" s="85">
        <v>0</v>
      </c>
      <c r="AI162" s="86">
        <v>0</v>
      </c>
      <c r="AK162" s="84"/>
    </row>
    <row r="163" spans="1:37" x14ac:dyDescent="0.25">
      <c r="A163" s="7"/>
      <c r="B163" s="82" t="s">
        <v>47</v>
      </c>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6"/>
      <c r="AK163" s="84"/>
    </row>
    <row r="164" spans="1:37" s="84" customFormat="1" x14ac:dyDescent="0.25">
      <c r="A164" s="7" t="s">
        <v>15</v>
      </c>
      <c r="B164" s="10" t="s">
        <v>306</v>
      </c>
      <c r="C164" s="75">
        <v>0</v>
      </c>
      <c r="D164" s="75">
        <v>7931304</v>
      </c>
      <c r="E164" s="75">
        <v>0</v>
      </c>
      <c r="F164" s="75">
        <v>12549743</v>
      </c>
      <c r="G164" s="75">
        <v>0</v>
      </c>
      <c r="H164" s="75">
        <v>0</v>
      </c>
      <c r="I164" s="75">
        <v>0</v>
      </c>
      <c r="J164" s="75">
        <v>1888569</v>
      </c>
      <c r="K164" s="75">
        <v>0</v>
      </c>
      <c r="L164" s="75">
        <v>0</v>
      </c>
      <c r="M164" s="75">
        <v>0</v>
      </c>
      <c r="N164" s="75">
        <v>0</v>
      </c>
      <c r="O164" s="75">
        <v>161008</v>
      </c>
      <c r="P164" s="75">
        <v>3873978</v>
      </c>
      <c r="Q164" s="75">
        <v>0</v>
      </c>
      <c r="R164" s="75">
        <v>273452</v>
      </c>
      <c r="S164" s="75">
        <v>0</v>
      </c>
      <c r="T164" s="75">
        <v>3081982</v>
      </c>
      <c r="U164" s="75">
        <v>5145386</v>
      </c>
      <c r="V164" s="75">
        <v>0</v>
      </c>
      <c r="W164" s="75">
        <v>0</v>
      </c>
      <c r="X164" s="75">
        <v>0</v>
      </c>
      <c r="Y164" s="75">
        <v>0</v>
      </c>
      <c r="Z164" s="75">
        <v>0</v>
      </c>
      <c r="AA164" s="75">
        <v>833113</v>
      </c>
      <c r="AB164" s="75">
        <v>8564936</v>
      </c>
      <c r="AC164" s="75">
        <v>0</v>
      </c>
      <c r="AD164" s="75">
        <v>0</v>
      </c>
      <c r="AE164" s="75">
        <v>746186</v>
      </c>
      <c r="AF164" s="75">
        <v>0</v>
      </c>
      <c r="AG164" s="75">
        <v>0</v>
      </c>
      <c r="AH164" s="75">
        <v>0</v>
      </c>
      <c r="AI164" s="86">
        <v>0</v>
      </c>
    </row>
    <row r="165" spans="1:37" s="84" customFormat="1" x14ac:dyDescent="0.25">
      <c r="A165" s="7"/>
      <c r="B165" s="12" t="s">
        <v>307</v>
      </c>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86"/>
    </row>
    <row r="166" spans="1:37" s="84" customFormat="1" x14ac:dyDescent="0.25">
      <c r="A166" s="7" t="s">
        <v>16</v>
      </c>
      <c r="B166" s="10" t="s">
        <v>246</v>
      </c>
      <c r="C166" s="75">
        <v>0</v>
      </c>
      <c r="D166" s="75">
        <v>317329</v>
      </c>
      <c r="E166" s="75">
        <v>18</v>
      </c>
      <c r="F166" s="75">
        <v>18313</v>
      </c>
      <c r="G166" s="75">
        <v>0</v>
      </c>
      <c r="H166" s="75">
        <v>0</v>
      </c>
      <c r="I166" s="75">
        <v>465</v>
      </c>
      <c r="J166" s="75">
        <v>190015</v>
      </c>
      <c r="K166" s="75">
        <v>175</v>
      </c>
      <c r="L166" s="75">
        <v>1630</v>
      </c>
      <c r="M166" s="75">
        <v>4835</v>
      </c>
      <c r="N166" s="75">
        <v>15975</v>
      </c>
      <c r="O166" s="75">
        <v>0</v>
      </c>
      <c r="P166" s="75">
        <v>0</v>
      </c>
      <c r="Q166" s="75">
        <v>0</v>
      </c>
      <c r="R166" s="75">
        <v>924</v>
      </c>
      <c r="S166" s="75">
        <v>0</v>
      </c>
      <c r="T166" s="75">
        <v>6102</v>
      </c>
      <c r="U166" s="75">
        <v>148413</v>
      </c>
      <c r="V166" s="75">
        <v>1299</v>
      </c>
      <c r="W166" s="75">
        <v>0</v>
      </c>
      <c r="X166" s="75">
        <v>18361</v>
      </c>
      <c r="Y166" s="75">
        <v>3</v>
      </c>
      <c r="Z166" s="75">
        <v>22092</v>
      </c>
      <c r="AA166" s="75">
        <v>72</v>
      </c>
      <c r="AB166" s="75">
        <v>149062</v>
      </c>
      <c r="AC166" s="75">
        <v>0</v>
      </c>
      <c r="AD166" s="75">
        <v>0</v>
      </c>
      <c r="AE166" s="75">
        <v>0</v>
      </c>
      <c r="AF166" s="75">
        <v>0</v>
      </c>
      <c r="AG166" s="75">
        <v>0</v>
      </c>
      <c r="AH166" s="75">
        <v>0</v>
      </c>
      <c r="AI166" s="76">
        <v>0</v>
      </c>
    </row>
    <row r="167" spans="1:37" s="84" customFormat="1" x14ac:dyDescent="0.25">
      <c r="A167" s="7"/>
      <c r="B167" s="12" t="s">
        <v>247</v>
      </c>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6"/>
    </row>
    <row r="168" spans="1:37" s="84" customFormat="1" x14ac:dyDescent="0.25">
      <c r="A168" s="7" t="s">
        <v>17</v>
      </c>
      <c r="B168" s="10" t="s">
        <v>308</v>
      </c>
      <c r="C168" s="75">
        <v>0</v>
      </c>
      <c r="D168" s="75">
        <v>0</v>
      </c>
      <c r="E168" s="75">
        <v>0</v>
      </c>
      <c r="F168" s="75">
        <v>0</v>
      </c>
      <c r="G168" s="75">
        <v>0</v>
      </c>
      <c r="H168" s="75">
        <v>0</v>
      </c>
      <c r="I168" s="75">
        <v>0</v>
      </c>
      <c r="J168" s="75">
        <v>0</v>
      </c>
      <c r="K168" s="75">
        <v>0</v>
      </c>
      <c r="L168" s="75">
        <v>0</v>
      </c>
      <c r="M168" s="75">
        <v>0</v>
      </c>
      <c r="N168" s="75">
        <v>0</v>
      </c>
      <c r="O168" s="75">
        <v>0</v>
      </c>
      <c r="P168" s="75">
        <v>0</v>
      </c>
      <c r="Q168" s="75">
        <v>0</v>
      </c>
      <c r="R168" s="75">
        <v>0</v>
      </c>
      <c r="S168" s="75">
        <v>0</v>
      </c>
      <c r="T168" s="75">
        <v>0</v>
      </c>
      <c r="U168" s="75">
        <v>0</v>
      </c>
      <c r="V168" s="75">
        <v>0</v>
      </c>
      <c r="W168" s="75">
        <v>0</v>
      </c>
      <c r="X168" s="75">
        <v>0</v>
      </c>
      <c r="Y168" s="75">
        <v>0</v>
      </c>
      <c r="Z168" s="75">
        <v>0</v>
      </c>
      <c r="AA168" s="75">
        <v>0</v>
      </c>
      <c r="AB168" s="75">
        <v>0</v>
      </c>
      <c r="AC168" s="75">
        <v>0</v>
      </c>
      <c r="AD168" s="75">
        <v>0</v>
      </c>
      <c r="AE168" s="75">
        <v>0</v>
      </c>
      <c r="AF168" s="75">
        <v>0</v>
      </c>
      <c r="AG168" s="75">
        <v>0</v>
      </c>
      <c r="AH168" s="75">
        <v>0</v>
      </c>
      <c r="AI168" s="76">
        <v>0</v>
      </c>
    </row>
    <row r="169" spans="1:37" s="84" customFormat="1" x14ac:dyDescent="0.25">
      <c r="A169" s="7"/>
      <c r="B169" s="12" t="s">
        <v>309</v>
      </c>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6"/>
    </row>
    <row r="170" spans="1:37" s="84" customFormat="1" x14ac:dyDescent="0.25">
      <c r="A170" s="7" t="s">
        <v>18</v>
      </c>
      <c r="B170" s="10" t="s">
        <v>4</v>
      </c>
      <c r="C170" s="98">
        <v>2813</v>
      </c>
      <c r="D170" s="98">
        <v>251022</v>
      </c>
      <c r="E170" s="98">
        <v>1892</v>
      </c>
      <c r="F170" s="98">
        <v>583894</v>
      </c>
      <c r="G170" s="98">
        <v>242</v>
      </c>
      <c r="H170" s="98">
        <v>23073</v>
      </c>
      <c r="I170" s="98">
        <v>1379</v>
      </c>
      <c r="J170" s="98">
        <v>617546</v>
      </c>
      <c r="K170" s="98">
        <v>34587</v>
      </c>
      <c r="L170" s="98">
        <v>3127</v>
      </c>
      <c r="M170" s="98">
        <v>874</v>
      </c>
      <c r="N170" s="98">
        <v>1970</v>
      </c>
      <c r="O170" s="98">
        <v>2856</v>
      </c>
      <c r="P170" s="98">
        <v>81647</v>
      </c>
      <c r="Q170" s="98">
        <v>5146</v>
      </c>
      <c r="R170" s="98">
        <v>7329</v>
      </c>
      <c r="S170" s="98">
        <v>8193</v>
      </c>
      <c r="T170" s="98">
        <v>121857</v>
      </c>
      <c r="U170" s="98">
        <v>1141507</v>
      </c>
      <c r="V170" s="98">
        <v>19429</v>
      </c>
      <c r="W170" s="98">
        <v>1439</v>
      </c>
      <c r="X170" s="98">
        <v>45247</v>
      </c>
      <c r="Y170" s="98">
        <v>22310</v>
      </c>
      <c r="Z170" s="98">
        <v>62493</v>
      </c>
      <c r="AA170" s="98">
        <v>17138</v>
      </c>
      <c r="AB170" s="98">
        <v>293198</v>
      </c>
      <c r="AC170" s="98">
        <v>23623</v>
      </c>
      <c r="AD170" s="98">
        <v>1857</v>
      </c>
      <c r="AE170" s="98">
        <v>28002</v>
      </c>
      <c r="AF170" s="98">
        <v>6926</v>
      </c>
      <c r="AG170" s="98">
        <v>0</v>
      </c>
      <c r="AH170" s="98">
        <v>645</v>
      </c>
      <c r="AI170" s="99">
        <v>5631</v>
      </c>
    </row>
    <row r="171" spans="1:37" s="84" customFormat="1" x14ac:dyDescent="0.25">
      <c r="A171" s="7"/>
      <c r="B171" s="12" t="s">
        <v>42</v>
      </c>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9"/>
    </row>
    <row r="172" spans="1:37" s="84" customFormat="1" x14ac:dyDescent="0.25">
      <c r="A172" s="7" t="s">
        <v>19</v>
      </c>
      <c r="B172" s="10" t="s">
        <v>310</v>
      </c>
      <c r="C172" s="80">
        <v>1030</v>
      </c>
      <c r="D172" s="80">
        <v>14371</v>
      </c>
      <c r="E172" s="80">
        <v>891</v>
      </c>
      <c r="F172" s="80">
        <v>646</v>
      </c>
      <c r="G172" s="80">
        <v>0</v>
      </c>
      <c r="H172" s="80">
        <v>0</v>
      </c>
      <c r="I172" s="80">
        <v>1626</v>
      </c>
      <c r="J172" s="80">
        <v>5857</v>
      </c>
      <c r="K172" s="80">
        <v>2013</v>
      </c>
      <c r="L172" s="80">
        <v>736</v>
      </c>
      <c r="M172" s="80">
        <v>140</v>
      </c>
      <c r="N172" s="80">
        <v>120</v>
      </c>
      <c r="O172" s="80">
        <v>0</v>
      </c>
      <c r="P172" s="80">
        <v>835</v>
      </c>
      <c r="Q172" s="80">
        <v>830</v>
      </c>
      <c r="R172" s="80">
        <v>133</v>
      </c>
      <c r="S172" s="80">
        <v>1471</v>
      </c>
      <c r="T172" s="80">
        <v>0</v>
      </c>
      <c r="U172" s="80">
        <v>15887</v>
      </c>
      <c r="V172" s="80">
        <v>5198</v>
      </c>
      <c r="W172" s="80">
        <v>1752</v>
      </c>
      <c r="X172" s="80">
        <v>256</v>
      </c>
      <c r="Y172" s="80">
        <v>4859</v>
      </c>
      <c r="Z172" s="80">
        <v>4333</v>
      </c>
      <c r="AA172" s="80">
        <v>2411</v>
      </c>
      <c r="AB172" s="80">
        <v>7499</v>
      </c>
      <c r="AC172" s="80">
        <v>4166</v>
      </c>
      <c r="AD172" s="80">
        <v>362</v>
      </c>
      <c r="AE172" s="80">
        <v>13223</v>
      </c>
      <c r="AF172" s="80">
        <v>0</v>
      </c>
      <c r="AG172" s="80">
        <v>0</v>
      </c>
      <c r="AH172" s="80">
        <v>0</v>
      </c>
      <c r="AI172" s="99">
        <v>0</v>
      </c>
    </row>
    <row r="173" spans="1:37" s="84" customFormat="1" x14ac:dyDescent="0.25">
      <c r="A173" s="7"/>
      <c r="B173" s="12" t="s">
        <v>311</v>
      </c>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99"/>
    </row>
    <row r="174" spans="1:37" s="84" customFormat="1" x14ac:dyDescent="0.25">
      <c r="A174" s="7" t="s">
        <v>20</v>
      </c>
      <c r="B174" s="10" t="s">
        <v>312</v>
      </c>
      <c r="C174" s="80">
        <v>0</v>
      </c>
      <c r="D174" s="80">
        <v>4667</v>
      </c>
      <c r="E174" s="80">
        <v>1145</v>
      </c>
      <c r="F174" s="80">
        <v>0</v>
      </c>
      <c r="G174" s="80">
        <v>0</v>
      </c>
      <c r="H174" s="80">
        <v>0</v>
      </c>
      <c r="I174" s="80">
        <v>0</v>
      </c>
      <c r="J174" s="80">
        <v>137152</v>
      </c>
      <c r="K174" s="80">
        <v>3273</v>
      </c>
      <c r="L174" s="80">
        <v>928</v>
      </c>
      <c r="M174" s="80">
        <v>0</v>
      </c>
      <c r="N174" s="80">
        <v>0</v>
      </c>
      <c r="O174" s="80">
        <v>0</v>
      </c>
      <c r="P174" s="80">
        <v>0</v>
      </c>
      <c r="Q174" s="80">
        <v>3</v>
      </c>
      <c r="R174" s="80">
        <v>0</v>
      </c>
      <c r="S174" s="80">
        <v>877</v>
      </c>
      <c r="T174" s="80">
        <v>0</v>
      </c>
      <c r="U174" s="80">
        <v>93741</v>
      </c>
      <c r="V174" s="80">
        <v>2167</v>
      </c>
      <c r="W174" s="80">
        <v>0</v>
      </c>
      <c r="X174" s="80">
        <v>266</v>
      </c>
      <c r="Y174" s="80">
        <v>0</v>
      </c>
      <c r="Z174" s="80">
        <v>9386</v>
      </c>
      <c r="AA174" s="80">
        <v>0</v>
      </c>
      <c r="AB174" s="80">
        <v>23897</v>
      </c>
      <c r="AC174" s="80">
        <v>0</v>
      </c>
      <c r="AD174" s="80">
        <v>0</v>
      </c>
      <c r="AE174" s="80">
        <v>19711</v>
      </c>
      <c r="AF174" s="80">
        <v>0</v>
      </c>
      <c r="AG174" s="80">
        <v>0</v>
      </c>
      <c r="AH174" s="80">
        <v>0</v>
      </c>
      <c r="AI174" s="99">
        <v>0</v>
      </c>
    </row>
    <row r="175" spans="1:37" s="84" customFormat="1" x14ac:dyDescent="0.25">
      <c r="A175" s="7"/>
      <c r="B175" s="12" t="s">
        <v>313</v>
      </c>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99"/>
    </row>
    <row r="176" spans="1:37" s="84" customFormat="1" x14ac:dyDescent="0.25">
      <c r="A176" s="7" t="s">
        <v>21</v>
      </c>
      <c r="B176" s="10" t="s">
        <v>314</v>
      </c>
      <c r="C176" s="80">
        <v>0</v>
      </c>
      <c r="D176" s="80">
        <v>6464</v>
      </c>
      <c r="E176" s="80">
        <v>0</v>
      </c>
      <c r="F176" s="80">
        <v>0</v>
      </c>
      <c r="G176" s="80">
        <v>0</v>
      </c>
      <c r="H176" s="80">
        <v>0</v>
      </c>
      <c r="I176" s="80">
        <v>0</v>
      </c>
      <c r="J176" s="80">
        <v>0</v>
      </c>
      <c r="K176" s="80">
        <v>0</v>
      </c>
      <c r="L176" s="80">
        <v>0</v>
      </c>
      <c r="M176" s="80">
        <v>0</v>
      </c>
      <c r="N176" s="80">
        <v>0</v>
      </c>
      <c r="O176" s="80">
        <v>0</v>
      </c>
      <c r="P176" s="80">
        <v>50315</v>
      </c>
      <c r="Q176" s="80">
        <v>0</v>
      </c>
      <c r="R176" s="80">
        <v>0</v>
      </c>
      <c r="S176" s="80">
        <v>30956</v>
      </c>
      <c r="T176" s="80">
        <v>0</v>
      </c>
      <c r="U176" s="80">
        <v>0</v>
      </c>
      <c r="V176" s="80">
        <v>0</v>
      </c>
      <c r="W176" s="80">
        <v>0</v>
      </c>
      <c r="X176" s="80">
        <v>0</v>
      </c>
      <c r="Y176" s="80">
        <v>0</v>
      </c>
      <c r="Z176" s="80">
        <v>0</v>
      </c>
      <c r="AA176" s="80">
        <v>0</v>
      </c>
      <c r="AB176" s="80">
        <v>0</v>
      </c>
      <c r="AC176" s="80">
        <v>0</v>
      </c>
      <c r="AD176" s="80">
        <v>0</v>
      </c>
      <c r="AE176" s="80">
        <v>0</v>
      </c>
      <c r="AF176" s="80">
        <v>0</v>
      </c>
      <c r="AG176" s="80">
        <v>0</v>
      </c>
      <c r="AH176" s="80">
        <v>0</v>
      </c>
      <c r="AI176" s="99">
        <v>0</v>
      </c>
    </row>
    <row r="177" spans="1:37" s="84" customFormat="1" x14ac:dyDescent="0.25">
      <c r="A177" s="7"/>
      <c r="B177" s="12" t="s">
        <v>315</v>
      </c>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99"/>
    </row>
    <row r="178" spans="1:37" s="84" customFormat="1" x14ac:dyDescent="0.25">
      <c r="A178" s="7" t="s">
        <v>22</v>
      </c>
      <c r="B178" s="10" t="s">
        <v>316</v>
      </c>
      <c r="C178" s="80">
        <v>0</v>
      </c>
      <c r="D178" s="80">
        <v>622444</v>
      </c>
      <c r="E178" s="80">
        <v>35151</v>
      </c>
      <c r="F178" s="80">
        <v>2823456</v>
      </c>
      <c r="G178" s="80">
        <v>0</v>
      </c>
      <c r="H178" s="80">
        <v>140018</v>
      </c>
      <c r="I178" s="80">
        <v>0</v>
      </c>
      <c r="J178" s="80">
        <v>1487102</v>
      </c>
      <c r="K178" s="80">
        <v>70445</v>
      </c>
      <c r="L178" s="80">
        <v>0</v>
      </c>
      <c r="M178" s="80">
        <v>0</v>
      </c>
      <c r="N178" s="80">
        <v>107662</v>
      </c>
      <c r="O178" s="80">
        <v>0</v>
      </c>
      <c r="P178" s="80">
        <v>402312</v>
      </c>
      <c r="Q178" s="80">
        <v>30174</v>
      </c>
      <c r="R178" s="80">
        <v>0</v>
      </c>
      <c r="S178" s="80">
        <v>135844</v>
      </c>
      <c r="T178" s="80">
        <v>471401</v>
      </c>
      <c r="U178" s="80">
        <v>2948678</v>
      </c>
      <c r="V178" s="80">
        <v>0</v>
      </c>
      <c r="W178" s="80">
        <v>0</v>
      </c>
      <c r="X178" s="80">
        <v>150024</v>
      </c>
      <c r="Y178" s="80">
        <v>60104</v>
      </c>
      <c r="Z178" s="80">
        <v>0</v>
      </c>
      <c r="AA178" s="80">
        <v>15109</v>
      </c>
      <c r="AB178" s="80">
        <v>886147</v>
      </c>
      <c r="AC178" s="80">
        <v>0</v>
      </c>
      <c r="AD178" s="80">
        <v>0</v>
      </c>
      <c r="AE178" s="80">
        <v>0</v>
      </c>
      <c r="AF178" s="80">
        <v>0</v>
      </c>
      <c r="AG178" s="80">
        <v>0</v>
      </c>
      <c r="AH178" s="80">
        <v>0</v>
      </c>
      <c r="AI178" s="99">
        <v>0</v>
      </c>
    </row>
    <row r="179" spans="1:37" s="84" customFormat="1" x14ac:dyDescent="0.25">
      <c r="A179" s="7"/>
      <c r="B179" s="12" t="s">
        <v>317</v>
      </c>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99"/>
    </row>
    <row r="180" spans="1:37" s="84" customFormat="1" x14ac:dyDescent="0.25">
      <c r="A180" s="7" t="s">
        <v>23</v>
      </c>
      <c r="B180" s="10" t="s">
        <v>5</v>
      </c>
      <c r="C180" s="80">
        <v>3974</v>
      </c>
      <c r="D180" s="80">
        <v>789228</v>
      </c>
      <c r="E180" s="80">
        <v>42931</v>
      </c>
      <c r="F180" s="80">
        <v>1649540</v>
      </c>
      <c r="G180" s="80">
        <v>1742</v>
      </c>
      <c r="H180" s="80">
        <v>13710</v>
      </c>
      <c r="I180" s="80">
        <v>52524</v>
      </c>
      <c r="J180" s="80">
        <v>602658</v>
      </c>
      <c r="K180" s="80">
        <v>781438</v>
      </c>
      <c r="L180" s="80">
        <v>1743</v>
      </c>
      <c r="M180" s="80">
        <v>4144</v>
      </c>
      <c r="N180" s="80">
        <v>15108</v>
      </c>
      <c r="O180" s="80">
        <v>10579</v>
      </c>
      <c r="P180" s="80">
        <v>244481</v>
      </c>
      <c r="Q180" s="80">
        <v>9865</v>
      </c>
      <c r="R180" s="80">
        <v>39502</v>
      </c>
      <c r="S180" s="80">
        <v>135205</v>
      </c>
      <c r="T180" s="80">
        <v>252772</v>
      </c>
      <c r="U180" s="80">
        <v>2686687</v>
      </c>
      <c r="V180" s="80">
        <v>94501</v>
      </c>
      <c r="W180" s="80">
        <v>1975</v>
      </c>
      <c r="X180" s="80">
        <v>50651</v>
      </c>
      <c r="Y180" s="80">
        <v>38617</v>
      </c>
      <c r="Z180" s="80">
        <v>53761</v>
      </c>
      <c r="AA180" s="80">
        <v>115569</v>
      </c>
      <c r="AB180" s="80">
        <v>463633</v>
      </c>
      <c r="AC180" s="80">
        <v>61166</v>
      </c>
      <c r="AD180" s="80">
        <v>750</v>
      </c>
      <c r="AE180" s="80">
        <v>156302</v>
      </c>
      <c r="AF180" s="80">
        <v>5929</v>
      </c>
      <c r="AG180" s="80">
        <v>2734</v>
      </c>
      <c r="AH180" s="80">
        <v>16765</v>
      </c>
      <c r="AI180" s="99">
        <v>6182</v>
      </c>
    </row>
    <row r="181" spans="1:37" s="84" customFormat="1" x14ac:dyDescent="0.25">
      <c r="A181" s="7"/>
      <c r="B181" s="12" t="s">
        <v>47</v>
      </c>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99"/>
    </row>
    <row r="182" spans="1:37" s="84" customFormat="1" x14ac:dyDescent="0.25">
      <c r="A182" s="100"/>
      <c r="B182" s="40" t="s">
        <v>136</v>
      </c>
      <c r="C182" s="22">
        <v>1058508</v>
      </c>
      <c r="D182" s="22">
        <v>43275905</v>
      </c>
      <c r="E182" s="22">
        <v>4015149</v>
      </c>
      <c r="F182" s="22">
        <v>94707057</v>
      </c>
      <c r="G182" s="22">
        <v>262558</v>
      </c>
      <c r="H182" s="22">
        <v>4963089</v>
      </c>
      <c r="I182" s="22">
        <v>767364</v>
      </c>
      <c r="J182" s="22">
        <v>68793662</v>
      </c>
      <c r="K182" s="22">
        <v>3364136</v>
      </c>
      <c r="L182" s="22">
        <v>520734</v>
      </c>
      <c r="M182" s="22">
        <v>407031</v>
      </c>
      <c r="N182" s="22">
        <v>1799334</v>
      </c>
      <c r="O182" s="22">
        <v>494396</v>
      </c>
      <c r="P182" s="22">
        <v>16695465</v>
      </c>
      <c r="Q182" s="22">
        <v>1238711</v>
      </c>
      <c r="R182" s="22">
        <v>487654</v>
      </c>
      <c r="S182" s="22">
        <v>11851267</v>
      </c>
      <c r="T182" s="22">
        <v>23082595</v>
      </c>
      <c r="U182" s="22">
        <v>107281087</v>
      </c>
      <c r="V182" s="22">
        <v>1626311</v>
      </c>
      <c r="W182" s="22">
        <v>47930</v>
      </c>
      <c r="X182" s="22">
        <v>7501043</v>
      </c>
      <c r="Y182" s="22">
        <v>3264961</v>
      </c>
      <c r="Z182" s="22">
        <v>10695942</v>
      </c>
      <c r="AA182" s="22">
        <v>2149047</v>
      </c>
      <c r="AB182" s="22">
        <v>44296722</v>
      </c>
      <c r="AC182" s="22">
        <v>3716949</v>
      </c>
      <c r="AD182" s="22">
        <v>278579</v>
      </c>
      <c r="AE182" s="22">
        <v>24162015</v>
      </c>
      <c r="AF182" s="22">
        <v>1501481</v>
      </c>
      <c r="AG182" s="22">
        <v>5853</v>
      </c>
      <c r="AH182" s="22">
        <v>143344</v>
      </c>
      <c r="AI182" s="26">
        <v>866451</v>
      </c>
    </row>
    <row r="183" spans="1:37" x14ac:dyDescent="0.25">
      <c r="A183" s="100"/>
      <c r="B183" s="135" t="s">
        <v>48</v>
      </c>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6"/>
      <c r="AK183" s="84"/>
    </row>
    <row r="184" spans="1:37" s="84" customFormat="1" x14ac:dyDescent="0.25">
      <c r="A184" s="7" t="s">
        <v>24</v>
      </c>
      <c r="B184" s="10" t="s">
        <v>6</v>
      </c>
      <c r="C184" s="98">
        <v>30000</v>
      </c>
      <c r="D184" s="98">
        <v>990000</v>
      </c>
      <c r="E184" s="98">
        <v>20000</v>
      </c>
      <c r="F184" s="98">
        <v>6065000</v>
      </c>
      <c r="G184" s="98">
        <v>23500</v>
      </c>
      <c r="H184" s="98">
        <v>157000</v>
      </c>
      <c r="I184" s="98">
        <v>104000</v>
      </c>
      <c r="J184" s="98">
        <v>3500000</v>
      </c>
      <c r="K184" s="98">
        <v>180000</v>
      </c>
      <c r="L184" s="98">
        <v>17500</v>
      </c>
      <c r="M184" s="98">
        <v>63000</v>
      </c>
      <c r="N184" s="98">
        <v>115000</v>
      </c>
      <c r="O184" s="98">
        <v>59500</v>
      </c>
      <c r="P184" s="98">
        <v>780000</v>
      </c>
      <c r="Q184" s="98">
        <v>55000</v>
      </c>
      <c r="R184" s="98">
        <v>100000</v>
      </c>
      <c r="S184" s="98">
        <v>861333</v>
      </c>
      <c r="T184" s="98">
        <v>1145000</v>
      </c>
      <c r="U184" s="98">
        <v>5050000</v>
      </c>
      <c r="V184" s="98">
        <v>81250</v>
      </c>
      <c r="W184" s="98">
        <v>180000</v>
      </c>
      <c r="X184" s="98">
        <v>280000</v>
      </c>
      <c r="Y184" s="98">
        <v>535624</v>
      </c>
      <c r="Z184" s="98">
        <v>376000</v>
      </c>
      <c r="AA184" s="98">
        <v>66593</v>
      </c>
      <c r="AB184" s="98">
        <v>656723</v>
      </c>
      <c r="AC184" s="98">
        <v>125000</v>
      </c>
      <c r="AD184" s="98">
        <v>14355</v>
      </c>
      <c r="AE184" s="98">
        <v>39904</v>
      </c>
      <c r="AF184" s="98">
        <v>0</v>
      </c>
      <c r="AG184" s="98">
        <v>0</v>
      </c>
      <c r="AH184" s="98">
        <v>0</v>
      </c>
      <c r="AI184" s="99">
        <v>37458</v>
      </c>
    </row>
    <row r="185" spans="1:37" s="84" customFormat="1" x14ac:dyDescent="0.25">
      <c r="A185" s="7"/>
      <c r="B185" s="12" t="s">
        <v>318</v>
      </c>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9"/>
    </row>
    <row r="186" spans="1:37" s="102" customFormat="1" x14ac:dyDescent="0.25">
      <c r="A186" s="7" t="s">
        <v>25</v>
      </c>
      <c r="B186" s="10" t="s">
        <v>7</v>
      </c>
      <c r="C186" s="98">
        <v>0</v>
      </c>
      <c r="D186" s="98">
        <v>128432</v>
      </c>
      <c r="E186" s="98">
        <v>0</v>
      </c>
      <c r="F186" s="98">
        <v>71722</v>
      </c>
      <c r="G186" s="98">
        <v>0</v>
      </c>
      <c r="H186" s="98">
        <v>0</v>
      </c>
      <c r="I186" s="98">
        <v>1362</v>
      </c>
      <c r="J186" s="98">
        <v>1080258</v>
      </c>
      <c r="K186" s="98">
        <v>8796</v>
      </c>
      <c r="L186" s="98">
        <v>6681</v>
      </c>
      <c r="M186" s="98">
        <v>0</v>
      </c>
      <c r="N186" s="98">
        <v>60000</v>
      </c>
      <c r="O186" s="98">
        <v>0</v>
      </c>
      <c r="P186" s="98">
        <v>451</v>
      </c>
      <c r="Q186" s="98">
        <v>0</v>
      </c>
      <c r="R186" s="98">
        <v>0</v>
      </c>
      <c r="S186" s="98">
        <v>0</v>
      </c>
      <c r="T186" s="98">
        <v>0</v>
      </c>
      <c r="U186" s="98">
        <v>0</v>
      </c>
      <c r="V186" s="98">
        <v>0</v>
      </c>
      <c r="W186" s="98">
        <v>0</v>
      </c>
      <c r="X186" s="98">
        <v>7008</v>
      </c>
      <c r="Y186" s="98">
        <v>0</v>
      </c>
      <c r="Z186" s="98">
        <v>10109</v>
      </c>
      <c r="AA186" s="98">
        <v>0</v>
      </c>
      <c r="AB186" s="98">
        <v>193390</v>
      </c>
      <c r="AC186" s="98">
        <v>0</v>
      </c>
      <c r="AD186" s="98">
        <v>0</v>
      </c>
      <c r="AE186" s="98">
        <v>0</v>
      </c>
      <c r="AF186" s="98">
        <v>0</v>
      </c>
      <c r="AG186" s="98">
        <v>0</v>
      </c>
      <c r="AH186" s="98">
        <v>0</v>
      </c>
      <c r="AI186" s="99">
        <v>0</v>
      </c>
      <c r="AK186" s="84"/>
    </row>
    <row r="187" spans="1:37" s="102" customFormat="1" x14ac:dyDescent="0.25">
      <c r="A187" s="7"/>
      <c r="B187" s="12" t="s">
        <v>49</v>
      </c>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8"/>
      <c r="AH187" s="98"/>
      <c r="AI187" s="99"/>
      <c r="AK187" s="84"/>
    </row>
    <row r="188" spans="1:37" s="102" customFormat="1" x14ac:dyDescent="0.25">
      <c r="A188" s="7" t="s">
        <v>26</v>
      </c>
      <c r="B188" s="10" t="s">
        <v>319</v>
      </c>
      <c r="C188" s="98">
        <v>0</v>
      </c>
      <c r="D188" s="98">
        <v>7948</v>
      </c>
      <c r="E188" s="98">
        <v>-33</v>
      </c>
      <c r="F188" s="98">
        <v>9853</v>
      </c>
      <c r="G188" s="98">
        <v>0</v>
      </c>
      <c r="H188" s="98">
        <v>0</v>
      </c>
      <c r="I188" s="98">
        <v>0</v>
      </c>
      <c r="J188" s="98">
        <v>727650</v>
      </c>
      <c r="K188" s="98">
        <v>50000</v>
      </c>
      <c r="L188" s="98">
        <v>0</v>
      </c>
      <c r="M188" s="98">
        <v>0</v>
      </c>
      <c r="N188" s="98">
        <v>0</v>
      </c>
      <c r="O188" s="98">
        <v>0</v>
      </c>
      <c r="P188" s="98">
        <v>0</v>
      </c>
      <c r="Q188" s="98">
        <v>0</v>
      </c>
      <c r="R188" s="98">
        <v>0</v>
      </c>
      <c r="S188" s="98">
        <v>0</v>
      </c>
      <c r="T188" s="98">
        <v>15000</v>
      </c>
      <c r="U188" s="98">
        <v>0</v>
      </c>
      <c r="V188" s="98">
        <v>0</v>
      </c>
      <c r="W188" s="98">
        <v>0</v>
      </c>
      <c r="X188" s="98">
        <v>0</v>
      </c>
      <c r="Y188" s="98">
        <v>0</v>
      </c>
      <c r="Z188" s="98">
        <v>0</v>
      </c>
      <c r="AA188" s="98">
        <v>0</v>
      </c>
      <c r="AB188" s="98">
        <v>135000</v>
      </c>
      <c r="AC188" s="98">
        <v>0</v>
      </c>
      <c r="AD188" s="98">
        <v>0</v>
      </c>
      <c r="AE188" s="98">
        <v>1087</v>
      </c>
      <c r="AF188" s="98">
        <v>55251</v>
      </c>
      <c r="AG188" s="98">
        <v>0</v>
      </c>
      <c r="AH188" s="98">
        <v>0</v>
      </c>
      <c r="AI188" s="99">
        <v>0</v>
      </c>
      <c r="AK188" s="84"/>
    </row>
    <row r="189" spans="1:37" s="102" customFormat="1" x14ac:dyDescent="0.25">
      <c r="A189" s="7"/>
      <c r="B189" s="12" t="s">
        <v>320</v>
      </c>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c r="AG189" s="98"/>
      <c r="AH189" s="98"/>
      <c r="AI189" s="99"/>
      <c r="AK189" s="84"/>
    </row>
    <row r="190" spans="1:37" s="102" customFormat="1" x14ac:dyDescent="0.25">
      <c r="A190" s="7" t="s">
        <v>27</v>
      </c>
      <c r="B190" s="10" t="s">
        <v>321</v>
      </c>
      <c r="C190" s="98">
        <v>0</v>
      </c>
      <c r="D190" s="98">
        <v>-21020</v>
      </c>
      <c r="E190" s="98">
        <v>0</v>
      </c>
      <c r="F190" s="98">
        <v>-4653</v>
      </c>
      <c r="G190" s="98">
        <v>0</v>
      </c>
      <c r="H190" s="98">
        <v>0</v>
      </c>
      <c r="I190" s="98">
        <v>-1378</v>
      </c>
      <c r="J190" s="98">
        <v>-997</v>
      </c>
      <c r="K190" s="98">
        <v>0</v>
      </c>
      <c r="L190" s="98">
        <v>0</v>
      </c>
      <c r="M190" s="98">
        <v>0</v>
      </c>
      <c r="N190" s="98">
        <v>0</v>
      </c>
      <c r="O190" s="98">
        <v>0</v>
      </c>
      <c r="P190" s="98">
        <v>0</v>
      </c>
      <c r="Q190" s="98">
        <v>0</v>
      </c>
      <c r="R190" s="98">
        <v>0</v>
      </c>
      <c r="S190" s="98">
        <v>0</v>
      </c>
      <c r="T190" s="98">
        <v>0</v>
      </c>
      <c r="U190" s="98">
        <v>0</v>
      </c>
      <c r="V190" s="98">
        <v>0</v>
      </c>
      <c r="W190" s="98">
        <v>0</v>
      </c>
      <c r="X190" s="98">
        <v>0</v>
      </c>
      <c r="Y190" s="98">
        <v>0</v>
      </c>
      <c r="Z190" s="98">
        <v>0</v>
      </c>
      <c r="AA190" s="98">
        <v>0</v>
      </c>
      <c r="AB190" s="98">
        <v>-512</v>
      </c>
      <c r="AC190" s="98">
        <v>0</v>
      </c>
      <c r="AD190" s="98">
        <v>0</v>
      </c>
      <c r="AE190" s="98">
        <v>0</v>
      </c>
      <c r="AF190" s="98">
        <v>0</v>
      </c>
      <c r="AG190" s="98">
        <v>0</v>
      </c>
      <c r="AH190" s="98">
        <v>0</v>
      </c>
      <c r="AI190" s="99">
        <v>0</v>
      </c>
      <c r="AK190" s="84"/>
    </row>
    <row r="191" spans="1:37" s="102" customFormat="1" x14ac:dyDescent="0.25">
      <c r="A191" s="7"/>
      <c r="B191" s="12" t="s">
        <v>322</v>
      </c>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8"/>
      <c r="AG191" s="98"/>
      <c r="AH191" s="98"/>
      <c r="AI191" s="99"/>
      <c r="AK191" s="84"/>
    </row>
    <row r="192" spans="1:37" s="102" customFormat="1" x14ac:dyDescent="0.25">
      <c r="A192" s="7" t="s">
        <v>28</v>
      </c>
      <c r="B192" s="10" t="s">
        <v>8</v>
      </c>
      <c r="C192" s="98">
        <v>-1154</v>
      </c>
      <c r="D192" s="98">
        <v>-1099705</v>
      </c>
      <c r="E192" s="98">
        <v>2551</v>
      </c>
      <c r="F192" s="98">
        <v>-302741</v>
      </c>
      <c r="G192" s="98">
        <v>-155</v>
      </c>
      <c r="H192" s="98">
        <v>51</v>
      </c>
      <c r="I192" s="98">
        <v>-59905</v>
      </c>
      <c r="J192" s="98">
        <v>-141894</v>
      </c>
      <c r="K192" s="98">
        <v>-5314</v>
      </c>
      <c r="L192" s="98">
        <v>538</v>
      </c>
      <c r="M192" s="98">
        <v>-2734</v>
      </c>
      <c r="N192" s="98">
        <v>-10463</v>
      </c>
      <c r="O192" s="98">
        <v>-9917</v>
      </c>
      <c r="P192" s="98">
        <v>-9822</v>
      </c>
      <c r="Q192" s="98">
        <v>-21861</v>
      </c>
      <c r="R192" s="98">
        <v>-383</v>
      </c>
      <c r="S192" s="98">
        <v>-12534</v>
      </c>
      <c r="T192" s="98">
        <v>-285292</v>
      </c>
      <c r="U192" s="98">
        <v>-908692</v>
      </c>
      <c r="V192" s="98">
        <v>-64441</v>
      </c>
      <c r="W192" s="98">
        <v>1</v>
      </c>
      <c r="X192" s="98">
        <v>-876</v>
      </c>
      <c r="Y192" s="98">
        <v>-1155</v>
      </c>
      <c r="Z192" s="98">
        <v>-170406</v>
      </c>
      <c r="AA192" s="98">
        <v>0</v>
      </c>
      <c r="AB192" s="98">
        <v>-834011</v>
      </c>
      <c r="AC192" s="98">
        <v>-312</v>
      </c>
      <c r="AD192" s="98">
        <v>-2033</v>
      </c>
      <c r="AE192" s="98">
        <v>-84072</v>
      </c>
      <c r="AF192" s="98">
        <v>278</v>
      </c>
      <c r="AG192" s="98">
        <v>0</v>
      </c>
      <c r="AH192" s="98">
        <v>0</v>
      </c>
      <c r="AI192" s="99">
        <v>0</v>
      </c>
      <c r="AK192" s="84"/>
    </row>
    <row r="193" spans="1:37" s="102" customFormat="1" x14ac:dyDescent="0.25">
      <c r="A193" s="7"/>
      <c r="B193" s="12" t="s">
        <v>50</v>
      </c>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c r="AG193" s="98"/>
      <c r="AH193" s="98"/>
      <c r="AI193" s="99"/>
      <c r="AK193" s="84"/>
    </row>
    <row r="194" spans="1:37" s="102" customFormat="1" x14ac:dyDescent="0.25">
      <c r="A194" s="7" t="s">
        <v>29</v>
      </c>
      <c r="B194" s="10" t="s">
        <v>323</v>
      </c>
      <c r="C194" s="98">
        <v>1805</v>
      </c>
      <c r="D194" s="98">
        <v>644926</v>
      </c>
      <c r="E194" s="98">
        <v>42186</v>
      </c>
      <c r="F194" s="98">
        <v>860203</v>
      </c>
      <c r="G194" s="98">
        <v>-999</v>
      </c>
      <c r="H194" s="98">
        <v>1986</v>
      </c>
      <c r="I194" s="98">
        <v>46129</v>
      </c>
      <c r="J194" s="98">
        <v>674791</v>
      </c>
      <c r="K194" s="98">
        <v>104759</v>
      </c>
      <c r="L194" s="98">
        <v>12998</v>
      </c>
      <c r="M194" s="98">
        <v>-26670</v>
      </c>
      <c r="N194" s="98">
        <v>95736</v>
      </c>
      <c r="O194" s="98">
        <v>-468</v>
      </c>
      <c r="P194" s="98">
        <v>57991</v>
      </c>
      <c r="Q194" s="98">
        <v>15082</v>
      </c>
      <c r="R194" s="98">
        <v>81456</v>
      </c>
      <c r="S194" s="98">
        <v>160393</v>
      </c>
      <c r="T194" s="98">
        <v>240989</v>
      </c>
      <c r="U194" s="98">
        <v>1265361</v>
      </c>
      <c r="V194" s="98">
        <v>173843</v>
      </c>
      <c r="W194" s="98">
        <v>-47013</v>
      </c>
      <c r="X194" s="98">
        <v>572</v>
      </c>
      <c r="Y194" s="98">
        <v>91770</v>
      </c>
      <c r="Z194" s="98">
        <v>278137</v>
      </c>
      <c r="AA194" s="98">
        <v>51625</v>
      </c>
      <c r="AB194" s="98">
        <v>1136679</v>
      </c>
      <c r="AC194" s="98">
        <v>26234</v>
      </c>
      <c r="AD194" s="98">
        <v>5916</v>
      </c>
      <c r="AE194" s="98">
        <v>24983</v>
      </c>
      <c r="AF194" s="98">
        <v>13692</v>
      </c>
      <c r="AG194" s="98">
        <v>0</v>
      </c>
      <c r="AH194" s="98">
        <v>32</v>
      </c>
      <c r="AI194" s="99">
        <v>4228</v>
      </c>
      <c r="AK194" s="84"/>
    </row>
    <row r="195" spans="1:37" s="102" customFormat="1" x14ac:dyDescent="0.25">
      <c r="A195" s="7"/>
      <c r="B195" s="12" t="s">
        <v>324</v>
      </c>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c r="AG195" s="98"/>
      <c r="AH195" s="98"/>
      <c r="AI195" s="99"/>
      <c r="AK195" s="84"/>
    </row>
    <row r="196" spans="1:37" s="102" customFormat="1" x14ac:dyDescent="0.25">
      <c r="A196" s="7" t="s">
        <v>325</v>
      </c>
      <c r="B196" s="10" t="s">
        <v>326</v>
      </c>
      <c r="C196" s="98">
        <v>2774</v>
      </c>
      <c r="D196" s="98">
        <v>98445</v>
      </c>
      <c r="E196" s="98">
        <v>920</v>
      </c>
      <c r="F196" s="98">
        <v>-29408</v>
      </c>
      <c r="G196" s="98">
        <v>-1671</v>
      </c>
      <c r="H196" s="98">
        <v>-15595</v>
      </c>
      <c r="I196" s="98">
        <v>6899</v>
      </c>
      <c r="J196" s="98">
        <v>-38762</v>
      </c>
      <c r="K196" s="98">
        <v>-16491</v>
      </c>
      <c r="L196" s="98">
        <v>409</v>
      </c>
      <c r="M196" s="98">
        <v>3968</v>
      </c>
      <c r="N196" s="98">
        <v>1879</v>
      </c>
      <c r="O196" s="98">
        <v>-970</v>
      </c>
      <c r="P196" s="98">
        <v>127</v>
      </c>
      <c r="Q196" s="98">
        <v>-744</v>
      </c>
      <c r="R196" s="98">
        <v>11914</v>
      </c>
      <c r="S196" s="98">
        <v>30317</v>
      </c>
      <c r="T196" s="98">
        <v>13107</v>
      </c>
      <c r="U196" s="98">
        <v>96352</v>
      </c>
      <c r="V196" s="98">
        <v>12451</v>
      </c>
      <c r="W196" s="98">
        <v>31908</v>
      </c>
      <c r="X196" s="98">
        <v>-7950</v>
      </c>
      <c r="Y196" s="98">
        <v>14150</v>
      </c>
      <c r="Z196" s="98">
        <v>17829</v>
      </c>
      <c r="AA196" s="98">
        <v>2849</v>
      </c>
      <c r="AB196" s="98">
        <v>15473</v>
      </c>
      <c r="AC196" s="98">
        <v>4246</v>
      </c>
      <c r="AD196" s="98">
        <v>1138</v>
      </c>
      <c r="AE196" s="98">
        <v>-49047</v>
      </c>
      <c r="AF196" s="98">
        <v>-2717</v>
      </c>
      <c r="AG196" s="98">
        <v>397</v>
      </c>
      <c r="AH196" s="98">
        <v>-1528</v>
      </c>
      <c r="AI196" s="99">
        <v>-958</v>
      </c>
      <c r="AK196" s="84"/>
    </row>
    <row r="197" spans="1:37" s="102" customFormat="1" x14ac:dyDescent="0.25">
      <c r="A197" s="7"/>
      <c r="B197" s="12" t="s">
        <v>327</v>
      </c>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8"/>
      <c r="AH197" s="98"/>
      <c r="AI197" s="99"/>
      <c r="AK197" s="84"/>
    </row>
    <row r="198" spans="1:37" s="84" customFormat="1" x14ac:dyDescent="0.25">
      <c r="A198" s="7" t="s">
        <v>328</v>
      </c>
      <c r="B198" s="10" t="s">
        <v>329</v>
      </c>
      <c r="C198" s="98">
        <v>0</v>
      </c>
      <c r="D198" s="98">
        <v>0</v>
      </c>
      <c r="E198" s="98">
        <v>0</v>
      </c>
      <c r="F198" s="98">
        <v>0</v>
      </c>
      <c r="G198" s="98">
        <v>0</v>
      </c>
      <c r="H198" s="98">
        <v>0</v>
      </c>
      <c r="I198" s="98">
        <v>0</v>
      </c>
      <c r="J198" s="98">
        <v>-15938</v>
      </c>
      <c r="K198" s="98">
        <v>0</v>
      </c>
      <c r="L198" s="98">
        <v>0</v>
      </c>
      <c r="M198" s="98">
        <v>0</v>
      </c>
      <c r="N198" s="98">
        <v>0</v>
      </c>
      <c r="O198" s="98">
        <v>0</v>
      </c>
      <c r="P198" s="98">
        <v>0</v>
      </c>
      <c r="Q198" s="98">
        <v>0</v>
      </c>
      <c r="R198" s="98">
        <v>0</v>
      </c>
      <c r="S198" s="98">
        <v>0</v>
      </c>
      <c r="T198" s="98">
        <v>0</v>
      </c>
      <c r="U198" s="98">
        <v>0</v>
      </c>
      <c r="V198" s="98"/>
      <c r="W198" s="98">
        <v>0</v>
      </c>
      <c r="X198" s="98">
        <v>0</v>
      </c>
      <c r="Y198" s="98">
        <v>0</v>
      </c>
      <c r="Z198" s="98">
        <v>0</v>
      </c>
      <c r="AA198" s="98">
        <v>0</v>
      </c>
      <c r="AB198" s="98">
        <v>0</v>
      </c>
      <c r="AC198" s="98">
        <v>0</v>
      </c>
      <c r="AD198" s="98">
        <v>0</v>
      </c>
      <c r="AE198" s="98">
        <v>0</v>
      </c>
      <c r="AF198" s="98">
        <v>0</v>
      </c>
      <c r="AG198" s="98">
        <v>0</v>
      </c>
      <c r="AH198" s="98">
        <v>0</v>
      </c>
      <c r="AI198" s="99">
        <v>0</v>
      </c>
    </row>
    <row r="199" spans="1:37" s="84" customFormat="1" x14ac:dyDescent="0.25">
      <c r="A199" s="7"/>
      <c r="B199" s="12" t="s">
        <v>330</v>
      </c>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c r="AG199" s="98"/>
      <c r="AH199" s="98"/>
      <c r="AI199" s="99"/>
    </row>
    <row r="200" spans="1:37" s="84" customFormat="1" x14ac:dyDescent="0.25">
      <c r="A200" s="14"/>
      <c r="B200" s="15" t="s">
        <v>51</v>
      </c>
      <c r="C200" s="22">
        <v>33425</v>
      </c>
      <c r="D200" s="22">
        <v>749026</v>
      </c>
      <c r="E200" s="22">
        <v>65624</v>
      </c>
      <c r="F200" s="22">
        <v>6669976</v>
      </c>
      <c r="G200" s="22">
        <v>20675</v>
      </c>
      <c r="H200" s="22">
        <v>143442</v>
      </c>
      <c r="I200" s="22">
        <v>97107</v>
      </c>
      <c r="J200" s="22">
        <v>5785108</v>
      </c>
      <c r="K200" s="22">
        <v>321750</v>
      </c>
      <c r="L200" s="22">
        <v>38126</v>
      </c>
      <c r="M200" s="22">
        <v>37564</v>
      </c>
      <c r="N200" s="22">
        <v>262152</v>
      </c>
      <c r="O200" s="22">
        <v>48145</v>
      </c>
      <c r="P200" s="22">
        <v>828747</v>
      </c>
      <c r="Q200" s="22">
        <v>47477</v>
      </c>
      <c r="R200" s="22">
        <v>192987</v>
      </c>
      <c r="S200" s="22">
        <v>1039509</v>
      </c>
      <c r="T200" s="22">
        <v>1128804</v>
      </c>
      <c r="U200" s="22">
        <v>5503021</v>
      </c>
      <c r="V200" s="22">
        <v>203103</v>
      </c>
      <c r="W200" s="22">
        <v>164896</v>
      </c>
      <c r="X200" s="22">
        <v>278754</v>
      </c>
      <c r="Y200" s="22">
        <v>640389</v>
      </c>
      <c r="Z200" s="22">
        <v>511669</v>
      </c>
      <c r="AA200" s="22">
        <v>121067</v>
      </c>
      <c r="AB200" s="22">
        <v>1302742</v>
      </c>
      <c r="AC200" s="22">
        <v>155168</v>
      </c>
      <c r="AD200" s="22">
        <v>19376</v>
      </c>
      <c r="AE200" s="22">
        <v>-67145</v>
      </c>
      <c r="AF200" s="22">
        <v>66504</v>
      </c>
      <c r="AG200" s="22">
        <v>397</v>
      </c>
      <c r="AH200" s="22">
        <v>-1496</v>
      </c>
      <c r="AI200" s="26">
        <v>40728</v>
      </c>
    </row>
    <row r="201" spans="1:37" x14ac:dyDescent="0.25">
      <c r="A201" s="16"/>
      <c r="B201" s="17" t="s">
        <v>52</v>
      </c>
      <c r="C201" s="103">
        <v>1091933</v>
      </c>
      <c r="D201" s="103">
        <v>44024931</v>
      </c>
      <c r="E201" s="103">
        <v>4080773</v>
      </c>
      <c r="F201" s="103">
        <v>101377033</v>
      </c>
      <c r="G201" s="103">
        <v>283233</v>
      </c>
      <c r="H201" s="103">
        <v>5106531</v>
      </c>
      <c r="I201" s="103">
        <v>864471</v>
      </c>
      <c r="J201" s="103">
        <v>74578770</v>
      </c>
      <c r="K201" s="103">
        <v>3685886</v>
      </c>
      <c r="L201" s="103">
        <v>558860</v>
      </c>
      <c r="M201" s="103">
        <v>444595</v>
      </c>
      <c r="N201" s="103">
        <v>2061486</v>
      </c>
      <c r="O201" s="103">
        <v>542541</v>
      </c>
      <c r="P201" s="103">
        <v>17524212</v>
      </c>
      <c r="Q201" s="103">
        <v>1286188</v>
      </c>
      <c r="R201" s="103">
        <v>680641</v>
      </c>
      <c r="S201" s="103">
        <v>12890776</v>
      </c>
      <c r="T201" s="103">
        <v>24211399</v>
      </c>
      <c r="U201" s="103">
        <v>112784108</v>
      </c>
      <c r="V201" s="103">
        <v>1829414</v>
      </c>
      <c r="W201" s="103">
        <v>212826</v>
      </c>
      <c r="X201" s="103">
        <v>7779797</v>
      </c>
      <c r="Y201" s="103">
        <v>3905350</v>
      </c>
      <c r="Z201" s="103">
        <v>11207611</v>
      </c>
      <c r="AA201" s="103">
        <v>2270114</v>
      </c>
      <c r="AB201" s="103">
        <v>45599464</v>
      </c>
      <c r="AC201" s="103">
        <v>3872117</v>
      </c>
      <c r="AD201" s="103">
        <v>297955</v>
      </c>
      <c r="AE201" s="103">
        <v>24094870</v>
      </c>
      <c r="AF201" s="103">
        <v>1567985</v>
      </c>
      <c r="AG201" s="103">
        <v>6250</v>
      </c>
      <c r="AH201" s="103">
        <v>141848</v>
      </c>
      <c r="AI201" s="104">
        <v>907179</v>
      </c>
      <c r="AK201" s="84"/>
    </row>
    <row r="202" spans="1:37" s="73" customFormat="1" x14ac:dyDescent="0.25">
      <c r="A202" s="105"/>
      <c r="B202" s="87"/>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row>
    <row r="203" spans="1:37" x14ac:dyDescent="0.25">
      <c r="A203" s="18" t="s">
        <v>135</v>
      </c>
      <c r="B203" s="106"/>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107"/>
    </row>
    <row r="204" spans="1:37" x14ac:dyDescent="0.25">
      <c r="A204" s="19" t="s">
        <v>53</v>
      </c>
      <c r="B204" s="106"/>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107"/>
    </row>
    <row r="205" spans="1:37" x14ac:dyDescent="0.25">
      <c r="A205" s="19"/>
      <c r="B205" s="106"/>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107"/>
    </row>
    <row r="206" spans="1:37" x14ac:dyDescent="0.25">
      <c r="A206" s="18" t="s">
        <v>331</v>
      </c>
      <c r="B206" s="106"/>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row>
    <row r="207" spans="1:37" x14ac:dyDescent="0.25">
      <c r="A207" s="19" t="s">
        <v>332</v>
      </c>
    </row>
  </sheetData>
  <pageMargins left="0.24" right="0.24" top="0.27559055118110237" bottom="0.39370078740157483" header="0.15748031496062992" footer="0.31496062992125984"/>
  <pageSetup paperSize="9" scale="8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K210"/>
  <sheetViews>
    <sheetView showGridLines="0" zoomScaleNormal="100" workbookViewId="0">
      <pane xSplit="2" ySplit="4" topLeftCell="C179" activePane="bottomRight" state="frozen"/>
      <selection pane="topRight" activeCell="C1" sqref="C1"/>
      <selection pane="bottomLeft" activeCell="A5" sqref="A5"/>
      <selection pane="bottomRight" activeCell="D205" sqref="D205"/>
    </sheetView>
  </sheetViews>
  <sheetFormatPr defaultColWidth="9.140625" defaultRowHeight="15" x14ac:dyDescent="0.25"/>
  <cols>
    <col min="1" max="1" width="4.28515625" style="66" customWidth="1"/>
    <col min="2" max="2" width="51.7109375" style="18" customWidth="1"/>
    <col min="3" max="35" width="10" style="20" customWidth="1"/>
    <col min="36" max="37" width="12.42578125" style="66" bestFit="1" customWidth="1"/>
    <col min="38" max="16384" width="9.140625" style="66"/>
  </cols>
  <sheetData>
    <row r="1" spans="1:37" x14ac:dyDescent="0.25">
      <c r="A1" s="65" t="s">
        <v>40</v>
      </c>
      <c r="B1" s="33"/>
    </row>
    <row r="2" spans="1:37" x14ac:dyDescent="0.25">
      <c r="A2" s="65" t="s">
        <v>333</v>
      </c>
      <c r="B2" s="33"/>
    </row>
    <row r="3" spans="1:37" x14ac:dyDescent="0.25">
      <c r="A3" s="67" t="s">
        <v>161</v>
      </c>
      <c r="B3" s="68"/>
    </row>
    <row r="4" spans="1:37" ht="30" customHeight="1" x14ac:dyDescent="0.25">
      <c r="A4" s="69"/>
      <c r="B4" s="6"/>
      <c r="C4" s="46" t="s">
        <v>162</v>
      </c>
      <c r="D4" s="46" t="s">
        <v>30</v>
      </c>
      <c r="E4" s="46" t="s">
        <v>163</v>
      </c>
      <c r="F4" s="70" t="s">
        <v>31</v>
      </c>
      <c r="G4" s="46" t="s">
        <v>32</v>
      </c>
      <c r="H4" s="46" t="s">
        <v>164</v>
      </c>
      <c r="I4" s="46" t="s">
        <v>1</v>
      </c>
      <c r="J4" s="46" t="s">
        <v>165</v>
      </c>
      <c r="K4" s="46" t="s">
        <v>166</v>
      </c>
      <c r="L4" s="46" t="s">
        <v>167</v>
      </c>
      <c r="M4" s="46" t="s">
        <v>33</v>
      </c>
      <c r="N4" s="46" t="s">
        <v>34</v>
      </c>
      <c r="O4" s="46" t="s">
        <v>35</v>
      </c>
      <c r="P4" s="46" t="s">
        <v>334</v>
      </c>
      <c r="Q4" s="46" t="s">
        <v>169</v>
      </c>
      <c r="R4" s="46" t="s">
        <v>170</v>
      </c>
      <c r="S4" s="46" t="s">
        <v>103</v>
      </c>
      <c r="T4" s="46" t="s">
        <v>36</v>
      </c>
      <c r="U4" s="46" t="s">
        <v>2</v>
      </c>
      <c r="V4" s="46" t="s">
        <v>37</v>
      </c>
      <c r="W4" s="46" t="s">
        <v>171</v>
      </c>
      <c r="X4" s="46" t="s">
        <v>0</v>
      </c>
      <c r="Y4" s="46" t="s">
        <v>172</v>
      </c>
      <c r="Z4" s="46" t="s">
        <v>173</v>
      </c>
      <c r="AA4" s="70" t="s">
        <v>174</v>
      </c>
      <c r="AB4" s="70" t="s">
        <v>38</v>
      </c>
      <c r="AC4" s="70" t="s">
        <v>175</v>
      </c>
      <c r="AD4" s="46" t="s">
        <v>176</v>
      </c>
      <c r="AE4" s="46" t="s">
        <v>177</v>
      </c>
      <c r="AF4" s="46" t="s">
        <v>39</v>
      </c>
      <c r="AG4" s="46" t="s">
        <v>178</v>
      </c>
      <c r="AH4" s="46" t="s">
        <v>179</v>
      </c>
      <c r="AI4" s="47" t="s">
        <v>180</v>
      </c>
    </row>
    <row r="5" spans="1:37" s="73" customFormat="1" ht="15" customHeight="1" x14ac:dyDescent="0.25">
      <c r="A5" s="8"/>
      <c r="B5" s="9" t="s">
        <v>335</v>
      </c>
      <c r="C5" s="21"/>
      <c r="D5" s="2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2"/>
    </row>
    <row r="6" spans="1:37" s="77" customFormat="1" x14ac:dyDescent="0.25">
      <c r="A6" s="7" t="s">
        <v>9</v>
      </c>
      <c r="B6" s="10" t="s">
        <v>182</v>
      </c>
      <c r="C6" s="75">
        <v>21537</v>
      </c>
      <c r="D6" s="75">
        <v>475515</v>
      </c>
      <c r="E6" s="75">
        <v>267</v>
      </c>
      <c r="F6" s="75">
        <v>472625</v>
      </c>
      <c r="G6" s="75">
        <v>12</v>
      </c>
      <c r="H6" s="75">
        <v>5</v>
      </c>
      <c r="I6" s="75">
        <v>4165</v>
      </c>
      <c r="J6" s="75">
        <v>488677</v>
      </c>
      <c r="K6" s="75">
        <v>12024</v>
      </c>
      <c r="L6" s="75">
        <v>4314</v>
      </c>
      <c r="M6" s="75">
        <v>0</v>
      </c>
      <c r="N6" s="75">
        <v>3370</v>
      </c>
      <c r="O6" s="75">
        <v>514</v>
      </c>
      <c r="P6" s="75">
        <v>92612</v>
      </c>
      <c r="Q6" s="75">
        <v>2218</v>
      </c>
      <c r="R6" s="75">
        <v>324</v>
      </c>
      <c r="S6" s="75">
        <v>272414</v>
      </c>
      <c r="T6" s="75">
        <v>240024</v>
      </c>
      <c r="U6" s="75">
        <v>919449</v>
      </c>
      <c r="V6" s="75">
        <v>8893</v>
      </c>
      <c r="W6" s="75">
        <v>119947</v>
      </c>
      <c r="X6" s="75">
        <v>85823</v>
      </c>
      <c r="Y6" s="75">
        <v>3753</v>
      </c>
      <c r="Z6" s="75">
        <v>123774</v>
      </c>
      <c r="AA6" s="75">
        <v>17</v>
      </c>
      <c r="AB6" s="75">
        <v>283640</v>
      </c>
      <c r="AC6" s="75">
        <v>15245</v>
      </c>
      <c r="AD6" s="75">
        <v>2701</v>
      </c>
      <c r="AE6" s="75">
        <v>23805</v>
      </c>
      <c r="AF6" s="75">
        <v>3264</v>
      </c>
      <c r="AG6" s="75">
        <v>0</v>
      </c>
      <c r="AH6" s="75">
        <v>2864</v>
      </c>
      <c r="AI6" s="76">
        <v>310</v>
      </c>
    </row>
    <row r="7" spans="1:37" s="77" customFormat="1" x14ac:dyDescent="0.25">
      <c r="A7" s="7"/>
      <c r="B7" s="11" t="s">
        <v>183</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6"/>
    </row>
    <row r="8" spans="1:37" x14ac:dyDescent="0.25">
      <c r="A8" s="78"/>
      <c r="B8" s="79" t="s">
        <v>184</v>
      </c>
      <c r="C8" s="109">
        <v>2300</v>
      </c>
      <c r="D8" s="80">
        <v>173510</v>
      </c>
      <c r="E8" s="80">
        <v>267</v>
      </c>
      <c r="F8" s="80">
        <v>404491</v>
      </c>
      <c r="G8" s="80">
        <v>9</v>
      </c>
      <c r="H8" s="80">
        <v>0</v>
      </c>
      <c r="I8" s="80">
        <v>1175</v>
      </c>
      <c r="J8" s="80">
        <v>190490</v>
      </c>
      <c r="K8" s="80">
        <v>14</v>
      </c>
      <c r="L8" s="80">
        <v>4314</v>
      </c>
      <c r="M8" s="80">
        <v>0</v>
      </c>
      <c r="N8" s="80">
        <v>48</v>
      </c>
      <c r="O8" s="80">
        <v>247</v>
      </c>
      <c r="P8" s="80">
        <v>52885</v>
      </c>
      <c r="Q8" s="80">
        <v>2</v>
      </c>
      <c r="R8" s="80">
        <v>13</v>
      </c>
      <c r="S8" s="80">
        <v>93874</v>
      </c>
      <c r="T8" s="80">
        <v>95641</v>
      </c>
      <c r="U8" s="80">
        <v>342915</v>
      </c>
      <c r="V8" s="80">
        <v>2</v>
      </c>
      <c r="W8" s="80">
        <v>44148</v>
      </c>
      <c r="X8" s="80">
        <v>18348</v>
      </c>
      <c r="Y8" s="80">
        <v>12</v>
      </c>
      <c r="Z8" s="80">
        <v>48517</v>
      </c>
      <c r="AA8" s="80">
        <v>9</v>
      </c>
      <c r="AB8" s="80">
        <v>217797</v>
      </c>
      <c r="AC8" s="80">
        <v>2361</v>
      </c>
      <c r="AD8" s="80">
        <v>1051</v>
      </c>
      <c r="AE8" s="80" t="s">
        <v>185</v>
      </c>
      <c r="AF8" s="80">
        <v>0</v>
      </c>
      <c r="AG8" s="80">
        <v>0</v>
      </c>
      <c r="AH8" s="80">
        <v>0</v>
      </c>
      <c r="AI8" s="81">
        <v>0</v>
      </c>
      <c r="AK8" s="77"/>
    </row>
    <row r="9" spans="1:37" x14ac:dyDescent="0.25">
      <c r="A9" s="78"/>
      <c r="B9" s="82" t="s">
        <v>186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1"/>
      <c r="AK9" s="77"/>
    </row>
    <row r="10" spans="1:37" s="84" customFormat="1" x14ac:dyDescent="0.25">
      <c r="A10" s="83"/>
      <c r="B10" s="79" t="s">
        <v>187</v>
      </c>
      <c r="C10" s="80">
        <v>19237</v>
      </c>
      <c r="D10" s="80">
        <v>302005</v>
      </c>
      <c r="E10" s="80">
        <v>0</v>
      </c>
      <c r="F10" s="80">
        <v>68134</v>
      </c>
      <c r="G10" s="80">
        <v>3</v>
      </c>
      <c r="H10" s="80">
        <v>5</v>
      </c>
      <c r="I10" s="80">
        <v>2990</v>
      </c>
      <c r="J10" s="80">
        <v>298187</v>
      </c>
      <c r="K10" s="80">
        <v>12010</v>
      </c>
      <c r="L10" s="80">
        <v>0</v>
      </c>
      <c r="M10" s="80">
        <v>0</v>
      </c>
      <c r="N10" s="80">
        <v>3322</v>
      </c>
      <c r="O10" s="80">
        <v>267</v>
      </c>
      <c r="P10" s="80">
        <v>39727</v>
      </c>
      <c r="Q10" s="80">
        <v>2216</v>
      </c>
      <c r="R10" s="80">
        <v>311</v>
      </c>
      <c r="S10" s="80">
        <v>178540</v>
      </c>
      <c r="T10" s="80">
        <v>144383</v>
      </c>
      <c r="U10" s="80">
        <v>576534</v>
      </c>
      <c r="V10" s="80">
        <v>8891</v>
      </c>
      <c r="W10" s="80">
        <v>75799</v>
      </c>
      <c r="X10" s="80">
        <v>67475</v>
      </c>
      <c r="Y10" s="80">
        <v>3741</v>
      </c>
      <c r="Z10" s="80">
        <v>75257</v>
      </c>
      <c r="AA10" s="80">
        <v>8</v>
      </c>
      <c r="AB10" s="80">
        <v>65843</v>
      </c>
      <c r="AC10" s="80">
        <v>12884</v>
      </c>
      <c r="AD10" s="80">
        <v>1650</v>
      </c>
      <c r="AE10" s="80" t="s">
        <v>185</v>
      </c>
      <c r="AF10" s="80">
        <v>3264</v>
      </c>
      <c r="AG10" s="80">
        <v>0</v>
      </c>
      <c r="AH10" s="80">
        <v>2864</v>
      </c>
      <c r="AI10" s="81">
        <v>310</v>
      </c>
      <c r="AK10" s="77"/>
    </row>
    <row r="11" spans="1:37" s="84" customFormat="1" x14ac:dyDescent="0.25">
      <c r="A11" s="83"/>
      <c r="B11" s="82" t="s">
        <v>188</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1"/>
      <c r="AK11" s="77"/>
    </row>
    <row r="12" spans="1:37" x14ac:dyDescent="0.25">
      <c r="A12" s="7" t="s">
        <v>10</v>
      </c>
      <c r="B12" s="10" t="s">
        <v>189</v>
      </c>
      <c r="C12" s="75">
        <v>28234</v>
      </c>
      <c r="D12" s="75">
        <v>152619</v>
      </c>
      <c r="E12" s="75">
        <v>40527</v>
      </c>
      <c r="F12" s="75">
        <v>1250283</v>
      </c>
      <c r="G12" s="75">
        <v>37189</v>
      </c>
      <c r="H12" s="75">
        <v>54266</v>
      </c>
      <c r="I12" s="75">
        <v>82729</v>
      </c>
      <c r="J12" s="75">
        <v>262986</v>
      </c>
      <c r="K12" s="75">
        <v>20682</v>
      </c>
      <c r="L12" s="75">
        <v>23518</v>
      </c>
      <c r="M12" s="75">
        <v>49717</v>
      </c>
      <c r="N12" s="75">
        <v>2274</v>
      </c>
      <c r="O12" s="75">
        <v>4413</v>
      </c>
      <c r="P12" s="75">
        <v>47369</v>
      </c>
      <c r="Q12" s="75">
        <v>86271</v>
      </c>
      <c r="R12" s="75">
        <v>983</v>
      </c>
      <c r="S12" s="75">
        <v>88710</v>
      </c>
      <c r="T12" s="75">
        <v>58405</v>
      </c>
      <c r="U12" s="75">
        <v>494799</v>
      </c>
      <c r="V12" s="75">
        <v>5421</v>
      </c>
      <c r="W12" s="75">
        <v>30316</v>
      </c>
      <c r="X12" s="75">
        <v>45494</v>
      </c>
      <c r="Y12" s="75">
        <v>21344</v>
      </c>
      <c r="Z12" s="75">
        <v>91452</v>
      </c>
      <c r="AA12" s="75">
        <v>14963</v>
      </c>
      <c r="AB12" s="75">
        <v>223115</v>
      </c>
      <c r="AC12" s="75">
        <v>53613</v>
      </c>
      <c r="AD12" s="75">
        <v>1156</v>
      </c>
      <c r="AE12" s="75">
        <v>244511</v>
      </c>
      <c r="AF12" s="75">
        <v>58920</v>
      </c>
      <c r="AG12" s="75">
        <v>83</v>
      </c>
      <c r="AH12" s="75">
        <v>6994</v>
      </c>
      <c r="AI12" s="76">
        <v>7137</v>
      </c>
      <c r="AK12" s="77"/>
    </row>
    <row r="13" spans="1:37" x14ac:dyDescent="0.25">
      <c r="A13" s="7"/>
      <c r="B13" s="11" t="s">
        <v>190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6"/>
      <c r="AK13" s="77"/>
    </row>
    <row r="14" spans="1:37" x14ac:dyDescent="0.25">
      <c r="A14" s="7" t="s">
        <v>11</v>
      </c>
      <c r="B14" s="10" t="s">
        <v>191</v>
      </c>
      <c r="C14" s="75">
        <v>0</v>
      </c>
      <c r="D14" s="75">
        <v>483635</v>
      </c>
      <c r="E14" s="75">
        <v>175163</v>
      </c>
      <c r="F14" s="75">
        <v>5242772</v>
      </c>
      <c r="G14" s="75">
        <v>0</v>
      </c>
      <c r="H14" s="75">
        <v>0</v>
      </c>
      <c r="I14" s="75">
        <v>8890</v>
      </c>
      <c r="J14" s="75">
        <v>2077134</v>
      </c>
      <c r="K14" s="75">
        <v>977148</v>
      </c>
      <c r="L14" s="75">
        <v>84</v>
      </c>
      <c r="M14" s="75">
        <v>583</v>
      </c>
      <c r="N14" s="75">
        <v>105807</v>
      </c>
      <c r="O14" s="75">
        <v>42828</v>
      </c>
      <c r="P14" s="75">
        <v>3911</v>
      </c>
      <c r="Q14" s="75">
        <v>150595</v>
      </c>
      <c r="R14" s="75">
        <v>11788</v>
      </c>
      <c r="S14" s="75">
        <v>1386</v>
      </c>
      <c r="T14" s="75">
        <v>124589</v>
      </c>
      <c r="U14" s="75">
        <v>3611863</v>
      </c>
      <c r="V14" s="75">
        <v>600020</v>
      </c>
      <c r="W14" s="75">
        <v>3802</v>
      </c>
      <c r="X14" s="75">
        <v>94136</v>
      </c>
      <c r="Y14" s="75">
        <v>403334</v>
      </c>
      <c r="Z14" s="75">
        <v>21344</v>
      </c>
      <c r="AA14" s="75">
        <v>1012</v>
      </c>
      <c r="AB14" s="75">
        <v>1690217</v>
      </c>
      <c r="AC14" s="75">
        <v>17562</v>
      </c>
      <c r="AD14" s="75">
        <v>0</v>
      </c>
      <c r="AE14" s="75">
        <v>12370</v>
      </c>
      <c r="AF14" s="75">
        <v>0</v>
      </c>
      <c r="AG14" s="75">
        <v>0</v>
      </c>
      <c r="AH14" s="75">
        <v>0</v>
      </c>
      <c r="AI14" s="76">
        <v>0</v>
      </c>
      <c r="AK14" s="77"/>
    </row>
    <row r="15" spans="1:37" x14ac:dyDescent="0.25">
      <c r="A15" s="7"/>
      <c r="B15" s="11" t="s">
        <v>41</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6"/>
      <c r="AK15" s="77"/>
    </row>
    <row r="16" spans="1:37" s="84" customFormat="1" x14ac:dyDescent="0.25">
      <c r="A16" s="83"/>
      <c r="B16" s="79" t="s">
        <v>192</v>
      </c>
      <c r="C16" s="80">
        <v>0</v>
      </c>
      <c r="D16" s="80">
        <v>2953</v>
      </c>
      <c r="E16" s="80">
        <v>1317</v>
      </c>
      <c r="F16" s="80">
        <v>3558189</v>
      </c>
      <c r="G16" s="80">
        <v>0</v>
      </c>
      <c r="H16" s="80">
        <v>0</v>
      </c>
      <c r="I16" s="80">
        <v>442</v>
      </c>
      <c r="J16" s="80">
        <v>594111</v>
      </c>
      <c r="K16" s="80">
        <v>9826</v>
      </c>
      <c r="L16" s="80">
        <v>0</v>
      </c>
      <c r="M16" s="80">
        <v>0</v>
      </c>
      <c r="N16" s="80" t="s">
        <v>185</v>
      </c>
      <c r="O16" s="80">
        <v>6189</v>
      </c>
      <c r="P16" s="80">
        <v>0</v>
      </c>
      <c r="Q16" s="80">
        <v>3363</v>
      </c>
      <c r="R16" s="80">
        <v>0</v>
      </c>
      <c r="S16" s="80">
        <v>184</v>
      </c>
      <c r="T16" s="80">
        <v>0</v>
      </c>
      <c r="U16" s="80">
        <v>1006102</v>
      </c>
      <c r="V16" s="80">
        <v>11135</v>
      </c>
      <c r="W16" s="80">
        <v>0</v>
      </c>
      <c r="X16" s="80">
        <v>7220</v>
      </c>
      <c r="Y16" s="80">
        <v>51464</v>
      </c>
      <c r="Z16" s="80">
        <v>0</v>
      </c>
      <c r="AA16" s="80">
        <v>0</v>
      </c>
      <c r="AB16" s="80">
        <v>0</v>
      </c>
      <c r="AC16" s="80">
        <v>0</v>
      </c>
      <c r="AD16" s="80">
        <v>0</v>
      </c>
      <c r="AE16" s="80" t="s">
        <v>185</v>
      </c>
      <c r="AF16" s="80">
        <v>0</v>
      </c>
      <c r="AG16" s="80">
        <v>0</v>
      </c>
      <c r="AH16" s="80">
        <v>0</v>
      </c>
      <c r="AI16" s="81">
        <v>0</v>
      </c>
      <c r="AK16" s="77"/>
    </row>
    <row r="17" spans="1:37" s="84" customFormat="1" x14ac:dyDescent="0.25">
      <c r="A17" s="83"/>
      <c r="B17" s="82" t="s">
        <v>193</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1"/>
      <c r="AK17" s="77"/>
    </row>
    <row r="18" spans="1:37" s="84" customFormat="1" x14ac:dyDescent="0.25">
      <c r="A18" s="83"/>
      <c r="B18" s="79" t="s">
        <v>194</v>
      </c>
      <c r="C18" s="80">
        <v>0</v>
      </c>
      <c r="D18" s="80">
        <v>6991</v>
      </c>
      <c r="E18" s="80">
        <v>0</v>
      </c>
      <c r="F18" s="80">
        <v>205035</v>
      </c>
      <c r="G18" s="80">
        <v>0</v>
      </c>
      <c r="H18" s="80">
        <v>0</v>
      </c>
      <c r="I18" s="80">
        <v>2923</v>
      </c>
      <c r="J18" s="80">
        <v>29550</v>
      </c>
      <c r="K18" s="80">
        <v>348629</v>
      </c>
      <c r="L18" s="80">
        <v>0</v>
      </c>
      <c r="M18" s="80">
        <v>0</v>
      </c>
      <c r="N18" s="80" t="s">
        <v>185</v>
      </c>
      <c r="O18" s="80">
        <v>33850</v>
      </c>
      <c r="P18" s="80">
        <v>0</v>
      </c>
      <c r="Q18" s="80">
        <v>29540</v>
      </c>
      <c r="R18" s="80">
        <v>0</v>
      </c>
      <c r="S18" s="80">
        <v>0</v>
      </c>
      <c r="T18" s="80">
        <v>3192</v>
      </c>
      <c r="U18" s="80">
        <v>87387</v>
      </c>
      <c r="V18" s="80">
        <v>84171</v>
      </c>
      <c r="W18" s="80">
        <v>125</v>
      </c>
      <c r="X18" s="80">
        <v>10046</v>
      </c>
      <c r="Y18" s="80">
        <v>0</v>
      </c>
      <c r="Z18" s="80">
        <v>0</v>
      </c>
      <c r="AA18" s="80">
        <v>0</v>
      </c>
      <c r="AB18" s="80">
        <v>0</v>
      </c>
      <c r="AC18" s="80">
        <v>1929</v>
      </c>
      <c r="AD18" s="80">
        <v>0</v>
      </c>
      <c r="AE18" s="80" t="s">
        <v>185</v>
      </c>
      <c r="AF18" s="80">
        <v>0</v>
      </c>
      <c r="AG18" s="80">
        <v>0</v>
      </c>
      <c r="AH18" s="80">
        <v>0</v>
      </c>
      <c r="AI18" s="81">
        <v>0</v>
      </c>
      <c r="AK18" s="77"/>
    </row>
    <row r="19" spans="1:37" s="84" customFormat="1" x14ac:dyDescent="0.25">
      <c r="A19" s="83"/>
      <c r="B19" s="82" t="s">
        <v>195</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1"/>
      <c r="AK19" s="77"/>
    </row>
    <row r="20" spans="1:37" x14ac:dyDescent="0.25">
      <c r="A20" s="78"/>
      <c r="B20" s="79" t="s">
        <v>196</v>
      </c>
      <c r="C20" s="80">
        <v>0</v>
      </c>
      <c r="D20" s="80">
        <v>138126</v>
      </c>
      <c r="E20" s="80">
        <v>39144</v>
      </c>
      <c r="F20" s="80">
        <v>31968</v>
      </c>
      <c r="G20" s="80">
        <v>0</v>
      </c>
      <c r="H20" s="80">
        <v>0</v>
      </c>
      <c r="I20" s="80">
        <v>4706</v>
      </c>
      <c r="J20" s="80">
        <v>1916</v>
      </c>
      <c r="K20" s="80">
        <v>65543</v>
      </c>
      <c r="L20" s="80">
        <v>0</v>
      </c>
      <c r="M20" s="80">
        <v>0</v>
      </c>
      <c r="N20" s="80" t="s">
        <v>185</v>
      </c>
      <c r="O20" s="80">
        <v>1029</v>
      </c>
      <c r="P20" s="80">
        <v>0</v>
      </c>
      <c r="Q20" s="80">
        <v>35</v>
      </c>
      <c r="R20" s="80">
        <v>0</v>
      </c>
      <c r="S20" s="80">
        <v>942</v>
      </c>
      <c r="T20" s="80">
        <v>2805</v>
      </c>
      <c r="U20" s="80">
        <v>12708</v>
      </c>
      <c r="V20" s="80">
        <v>1338</v>
      </c>
      <c r="W20" s="80">
        <v>428</v>
      </c>
      <c r="X20" s="80">
        <v>5100</v>
      </c>
      <c r="Y20" s="80">
        <v>258942</v>
      </c>
      <c r="Z20" s="80">
        <v>0</v>
      </c>
      <c r="AA20" s="80">
        <v>0</v>
      </c>
      <c r="AB20" s="80">
        <v>0</v>
      </c>
      <c r="AC20" s="80">
        <v>0</v>
      </c>
      <c r="AD20" s="80">
        <v>0</v>
      </c>
      <c r="AE20" s="80" t="s">
        <v>185</v>
      </c>
      <c r="AF20" s="80">
        <v>0</v>
      </c>
      <c r="AG20" s="80">
        <v>0</v>
      </c>
      <c r="AH20" s="80">
        <v>0</v>
      </c>
      <c r="AI20" s="81">
        <v>0</v>
      </c>
      <c r="AK20" s="77"/>
    </row>
    <row r="21" spans="1:37" x14ac:dyDescent="0.25">
      <c r="A21" s="78"/>
      <c r="B21" s="82" t="s">
        <v>197</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1"/>
      <c r="AK21" s="77"/>
    </row>
    <row r="22" spans="1:37" x14ac:dyDescent="0.25">
      <c r="A22" s="78"/>
      <c r="B22" s="79" t="s">
        <v>198</v>
      </c>
      <c r="C22" s="80">
        <v>0</v>
      </c>
      <c r="D22" s="80">
        <v>0</v>
      </c>
      <c r="E22" s="80">
        <v>60569</v>
      </c>
      <c r="F22" s="80">
        <v>0</v>
      </c>
      <c r="G22" s="80">
        <v>0</v>
      </c>
      <c r="H22" s="80">
        <v>0</v>
      </c>
      <c r="I22" s="80">
        <v>0</v>
      </c>
      <c r="J22" s="80">
        <v>0</v>
      </c>
      <c r="K22" s="80">
        <v>538</v>
      </c>
      <c r="L22" s="80">
        <v>0</v>
      </c>
      <c r="M22" s="80">
        <v>0</v>
      </c>
      <c r="N22" s="80" t="s">
        <v>185</v>
      </c>
      <c r="O22" s="80">
        <v>0</v>
      </c>
      <c r="P22" s="80">
        <v>0</v>
      </c>
      <c r="Q22" s="80">
        <v>2823</v>
      </c>
      <c r="R22" s="80">
        <v>0</v>
      </c>
      <c r="S22" s="80">
        <v>0</v>
      </c>
      <c r="T22" s="80">
        <v>0</v>
      </c>
      <c r="U22" s="80">
        <v>198960</v>
      </c>
      <c r="V22" s="80">
        <v>76049</v>
      </c>
      <c r="W22" s="80">
        <v>326</v>
      </c>
      <c r="X22" s="80">
        <v>0</v>
      </c>
      <c r="Y22" s="80">
        <v>0</v>
      </c>
      <c r="Z22" s="80">
        <v>4683</v>
      </c>
      <c r="AA22" s="80">
        <v>0</v>
      </c>
      <c r="AB22" s="80">
        <v>406281</v>
      </c>
      <c r="AC22" s="80">
        <v>0</v>
      </c>
      <c r="AD22" s="80">
        <v>0</v>
      </c>
      <c r="AE22" s="80" t="s">
        <v>185</v>
      </c>
      <c r="AF22" s="80">
        <v>0</v>
      </c>
      <c r="AG22" s="80">
        <v>0</v>
      </c>
      <c r="AH22" s="80">
        <v>0</v>
      </c>
      <c r="AI22" s="81">
        <v>0</v>
      </c>
      <c r="AK22" s="77"/>
    </row>
    <row r="23" spans="1:37" x14ac:dyDescent="0.25">
      <c r="A23" s="78"/>
      <c r="B23" s="82" t="s">
        <v>199</v>
      </c>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1"/>
      <c r="AK23" s="77"/>
    </row>
    <row r="24" spans="1:37" x14ac:dyDescent="0.25">
      <c r="A24" s="78"/>
      <c r="B24" s="79" t="s">
        <v>200</v>
      </c>
      <c r="C24" s="80">
        <v>0</v>
      </c>
      <c r="D24" s="80">
        <v>335565</v>
      </c>
      <c r="E24" s="80">
        <v>74133</v>
      </c>
      <c r="F24" s="80">
        <v>1447580</v>
      </c>
      <c r="G24" s="80">
        <v>0</v>
      </c>
      <c r="H24" s="80">
        <v>0</v>
      </c>
      <c r="I24" s="80">
        <v>819</v>
      </c>
      <c r="J24" s="80">
        <v>1451557</v>
      </c>
      <c r="K24" s="80">
        <v>552612</v>
      </c>
      <c r="L24" s="80">
        <v>84</v>
      </c>
      <c r="M24" s="80">
        <v>583</v>
      </c>
      <c r="N24" s="80" t="s">
        <v>185</v>
      </c>
      <c r="O24" s="80">
        <v>1760</v>
      </c>
      <c r="P24" s="80">
        <v>3911</v>
      </c>
      <c r="Q24" s="80">
        <v>114834</v>
      </c>
      <c r="R24" s="80">
        <v>11788</v>
      </c>
      <c r="S24" s="80">
        <v>260</v>
      </c>
      <c r="T24" s="80">
        <v>118592</v>
      </c>
      <c r="U24" s="80">
        <v>2306706</v>
      </c>
      <c r="V24" s="80">
        <v>427327</v>
      </c>
      <c r="W24" s="80">
        <v>2923</v>
      </c>
      <c r="X24" s="80">
        <v>71770</v>
      </c>
      <c r="Y24" s="80">
        <v>92928</v>
      </c>
      <c r="Z24" s="80">
        <v>16661</v>
      </c>
      <c r="AA24" s="80">
        <v>1012</v>
      </c>
      <c r="AB24" s="80">
        <v>1283936</v>
      </c>
      <c r="AC24" s="80">
        <v>15633</v>
      </c>
      <c r="AD24" s="80">
        <v>0</v>
      </c>
      <c r="AE24" s="80" t="s">
        <v>185</v>
      </c>
      <c r="AF24" s="80">
        <v>0</v>
      </c>
      <c r="AG24" s="80">
        <v>0</v>
      </c>
      <c r="AH24" s="80">
        <v>0</v>
      </c>
      <c r="AI24" s="81">
        <v>0</v>
      </c>
      <c r="AK24" s="77"/>
    </row>
    <row r="25" spans="1:37" x14ac:dyDescent="0.25">
      <c r="A25" s="78"/>
      <c r="B25" s="82" t="s">
        <v>201</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1"/>
      <c r="AK25" s="77"/>
    </row>
    <row r="26" spans="1:37" x14ac:dyDescent="0.25">
      <c r="A26" s="7" t="s">
        <v>12</v>
      </c>
      <c r="B26" s="10" t="s">
        <v>202</v>
      </c>
      <c r="C26" s="75">
        <v>51615</v>
      </c>
      <c r="D26" s="75">
        <v>51421</v>
      </c>
      <c r="E26" s="75">
        <v>0</v>
      </c>
      <c r="F26" s="75">
        <v>0</v>
      </c>
      <c r="G26" s="75">
        <v>0</v>
      </c>
      <c r="H26" s="75">
        <v>0</v>
      </c>
      <c r="I26" s="75">
        <v>0</v>
      </c>
      <c r="J26" s="75">
        <v>1780171</v>
      </c>
      <c r="K26" s="75">
        <v>0</v>
      </c>
      <c r="L26" s="75">
        <v>2</v>
      </c>
      <c r="M26" s="75">
        <v>825</v>
      </c>
      <c r="N26" s="75">
        <v>0</v>
      </c>
      <c r="O26" s="75">
        <v>0</v>
      </c>
      <c r="P26" s="75">
        <v>293126</v>
      </c>
      <c r="Q26" s="75">
        <v>192265</v>
      </c>
      <c r="R26" s="75">
        <v>0</v>
      </c>
      <c r="S26" s="75">
        <v>13324</v>
      </c>
      <c r="T26" s="75">
        <v>3952</v>
      </c>
      <c r="U26" s="75">
        <v>675962</v>
      </c>
      <c r="V26" s="75">
        <v>14964</v>
      </c>
      <c r="W26" s="75">
        <v>9628</v>
      </c>
      <c r="X26" s="75">
        <v>0</v>
      </c>
      <c r="Y26" s="75">
        <v>137315</v>
      </c>
      <c r="Z26" s="75">
        <v>31400</v>
      </c>
      <c r="AA26" s="75">
        <v>0</v>
      </c>
      <c r="AB26" s="75">
        <v>93286</v>
      </c>
      <c r="AC26" s="75">
        <v>0</v>
      </c>
      <c r="AD26" s="75">
        <v>0</v>
      </c>
      <c r="AE26" s="75">
        <v>0</v>
      </c>
      <c r="AF26" s="75">
        <v>0</v>
      </c>
      <c r="AG26" s="75">
        <v>0</v>
      </c>
      <c r="AH26" s="75">
        <v>0</v>
      </c>
      <c r="AI26" s="76">
        <v>0</v>
      </c>
      <c r="AK26" s="77"/>
    </row>
    <row r="27" spans="1:37" x14ac:dyDescent="0.25">
      <c r="A27" s="7"/>
      <c r="B27" s="11" t="s">
        <v>203</v>
      </c>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6"/>
      <c r="AK27" s="77"/>
    </row>
    <row r="28" spans="1:37" x14ac:dyDescent="0.25">
      <c r="A28" s="78"/>
      <c r="B28" s="79" t="s">
        <v>204</v>
      </c>
      <c r="C28" s="80">
        <v>22095</v>
      </c>
      <c r="D28" s="80">
        <v>0</v>
      </c>
      <c r="E28" s="80">
        <v>0</v>
      </c>
      <c r="F28" s="80">
        <v>0</v>
      </c>
      <c r="G28" s="80">
        <v>0</v>
      </c>
      <c r="H28" s="80">
        <v>0</v>
      </c>
      <c r="I28" s="80">
        <v>0</v>
      </c>
      <c r="J28" s="80">
        <v>0</v>
      </c>
      <c r="K28" s="80">
        <v>0</v>
      </c>
      <c r="L28" s="80">
        <v>0</v>
      </c>
      <c r="M28" s="80">
        <v>0</v>
      </c>
      <c r="N28" s="80">
        <v>0</v>
      </c>
      <c r="O28" s="80">
        <v>0</v>
      </c>
      <c r="P28" s="80">
        <v>0</v>
      </c>
      <c r="Q28" s="80">
        <v>42459</v>
      </c>
      <c r="R28" s="80">
        <v>0</v>
      </c>
      <c r="S28" s="80">
        <v>0</v>
      </c>
      <c r="T28" s="80">
        <v>0</v>
      </c>
      <c r="U28" s="80">
        <v>0</v>
      </c>
      <c r="V28" s="80">
        <v>0</v>
      </c>
      <c r="W28" s="80">
        <v>0</v>
      </c>
      <c r="X28" s="80">
        <v>0</v>
      </c>
      <c r="Y28" s="80">
        <v>137315</v>
      </c>
      <c r="Z28" s="80">
        <v>7019</v>
      </c>
      <c r="AA28" s="80">
        <v>0</v>
      </c>
      <c r="AB28" s="80">
        <v>93286</v>
      </c>
      <c r="AC28" s="80">
        <v>0</v>
      </c>
      <c r="AD28" s="80">
        <v>0</v>
      </c>
      <c r="AE28" s="80">
        <v>0</v>
      </c>
      <c r="AF28" s="80">
        <v>0</v>
      </c>
      <c r="AG28" s="80">
        <v>0</v>
      </c>
      <c r="AH28" s="80">
        <v>0</v>
      </c>
      <c r="AI28" s="81">
        <v>0</v>
      </c>
      <c r="AK28" s="77"/>
    </row>
    <row r="29" spans="1:37" x14ac:dyDescent="0.25">
      <c r="A29" s="78"/>
      <c r="B29" s="82" t="s">
        <v>193</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1"/>
      <c r="AK29" s="77"/>
    </row>
    <row r="30" spans="1:37" s="84" customFormat="1" x14ac:dyDescent="0.25">
      <c r="A30" s="83"/>
      <c r="B30" s="79" t="s">
        <v>205</v>
      </c>
      <c r="C30" s="80">
        <v>12104</v>
      </c>
      <c r="D30" s="80">
        <v>0</v>
      </c>
      <c r="E30" s="80">
        <v>0</v>
      </c>
      <c r="F30" s="80">
        <v>0</v>
      </c>
      <c r="G30" s="80">
        <v>0</v>
      </c>
      <c r="H30" s="80">
        <v>0</v>
      </c>
      <c r="I30" s="80">
        <v>0</v>
      </c>
      <c r="J30" s="80">
        <v>655730</v>
      </c>
      <c r="K30" s="80">
        <v>0</v>
      </c>
      <c r="L30" s="80">
        <v>0</v>
      </c>
      <c r="M30" s="80">
        <v>825</v>
      </c>
      <c r="N30" s="80">
        <v>0</v>
      </c>
      <c r="O30" s="80">
        <v>0</v>
      </c>
      <c r="P30" s="80">
        <v>102618</v>
      </c>
      <c r="Q30" s="80">
        <v>11513</v>
      </c>
      <c r="R30" s="80">
        <v>0</v>
      </c>
      <c r="S30" s="80">
        <v>13324</v>
      </c>
      <c r="T30" s="80">
        <v>3952</v>
      </c>
      <c r="U30" s="80">
        <v>8643</v>
      </c>
      <c r="V30" s="80">
        <v>14964</v>
      </c>
      <c r="W30" s="80">
        <v>9628</v>
      </c>
      <c r="X30" s="80">
        <v>0</v>
      </c>
      <c r="Y30" s="80">
        <v>0</v>
      </c>
      <c r="Z30" s="80">
        <v>24381</v>
      </c>
      <c r="AA30" s="80">
        <v>0</v>
      </c>
      <c r="AB30" s="80">
        <v>0</v>
      </c>
      <c r="AC30" s="80">
        <v>0</v>
      </c>
      <c r="AD30" s="80">
        <v>0</v>
      </c>
      <c r="AE30" s="80">
        <v>0</v>
      </c>
      <c r="AF30" s="80">
        <v>0</v>
      </c>
      <c r="AG30" s="80">
        <v>0</v>
      </c>
      <c r="AH30" s="80">
        <v>0</v>
      </c>
      <c r="AI30" s="81">
        <v>0</v>
      </c>
      <c r="AK30" s="77"/>
    </row>
    <row r="31" spans="1:37" s="84" customFormat="1" x14ac:dyDescent="0.25">
      <c r="A31" s="83"/>
      <c r="B31" s="82" t="s">
        <v>195</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1"/>
      <c r="AK31" s="77"/>
    </row>
    <row r="32" spans="1:37" x14ac:dyDescent="0.25">
      <c r="A32" s="78"/>
      <c r="B32" s="79" t="s">
        <v>206</v>
      </c>
      <c r="C32" s="80">
        <v>0</v>
      </c>
      <c r="D32" s="80">
        <v>51421</v>
      </c>
      <c r="E32" s="80">
        <v>0</v>
      </c>
      <c r="F32" s="80">
        <v>0</v>
      </c>
      <c r="G32" s="80">
        <v>0</v>
      </c>
      <c r="H32" s="80">
        <v>0</v>
      </c>
      <c r="I32" s="80">
        <v>0</v>
      </c>
      <c r="J32" s="80">
        <v>15143</v>
      </c>
      <c r="K32" s="80">
        <v>0</v>
      </c>
      <c r="L32" s="80">
        <v>2</v>
      </c>
      <c r="M32" s="80">
        <v>0</v>
      </c>
      <c r="N32" s="80">
        <v>0</v>
      </c>
      <c r="O32" s="80">
        <v>0</v>
      </c>
      <c r="P32" s="80">
        <v>190508</v>
      </c>
      <c r="Q32" s="80">
        <v>0</v>
      </c>
      <c r="R32" s="80">
        <v>0</v>
      </c>
      <c r="S32" s="80">
        <v>0</v>
      </c>
      <c r="T32" s="80">
        <v>0</v>
      </c>
      <c r="U32" s="80">
        <v>326550</v>
      </c>
      <c r="V32" s="80">
        <v>0</v>
      </c>
      <c r="W32" s="80">
        <v>0</v>
      </c>
      <c r="X32" s="80">
        <v>0</v>
      </c>
      <c r="Y32" s="80">
        <v>0</v>
      </c>
      <c r="Z32" s="80">
        <v>0</v>
      </c>
      <c r="AA32" s="80">
        <v>0</v>
      </c>
      <c r="AB32" s="80">
        <v>0</v>
      </c>
      <c r="AC32" s="80">
        <v>0</v>
      </c>
      <c r="AD32" s="80">
        <v>0</v>
      </c>
      <c r="AE32" s="80">
        <v>0</v>
      </c>
      <c r="AF32" s="80">
        <v>0</v>
      </c>
      <c r="AG32" s="80">
        <v>0</v>
      </c>
      <c r="AH32" s="80">
        <v>0</v>
      </c>
      <c r="AI32" s="81">
        <v>0</v>
      </c>
      <c r="AK32" s="77"/>
    </row>
    <row r="33" spans="1:37" x14ac:dyDescent="0.25">
      <c r="A33" s="78"/>
      <c r="B33" s="82" t="s">
        <v>197</v>
      </c>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1"/>
      <c r="AK33" s="77"/>
    </row>
    <row r="34" spans="1:37" x14ac:dyDescent="0.25">
      <c r="A34" s="78"/>
      <c r="B34" s="79" t="s">
        <v>207</v>
      </c>
      <c r="C34" s="80">
        <v>17416</v>
      </c>
      <c r="D34" s="80">
        <v>0</v>
      </c>
      <c r="E34" s="80">
        <v>0</v>
      </c>
      <c r="F34" s="80">
        <v>0</v>
      </c>
      <c r="G34" s="80">
        <v>0</v>
      </c>
      <c r="H34" s="80">
        <v>0</v>
      </c>
      <c r="I34" s="80">
        <v>0</v>
      </c>
      <c r="J34" s="80">
        <v>1109298</v>
      </c>
      <c r="K34" s="80">
        <v>0</v>
      </c>
      <c r="L34" s="80">
        <v>0</v>
      </c>
      <c r="M34" s="80">
        <v>0</v>
      </c>
      <c r="N34" s="80">
        <v>0</v>
      </c>
      <c r="O34" s="80">
        <v>0</v>
      </c>
      <c r="P34" s="80">
        <v>0</v>
      </c>
      <c r="Q34" s="80">
        <v>138293</v>
      </c>
      <c r="R34" s="80">
        <v>0</v>
      </c>
      <c r="S34" s="80">
        <v>0</v>
      </c>
      <c r="T34" s="80">
        <v>0</v>
      </c>
      <c r="U34" s="80">
        <v>340769</v>
      </c>
      <c r="V34" s="80">
        <v>0</v>
      </c>
      <c r="W34" s="80">
        <v>0</v>
      </c>
      <c r="X34" s="80">
        <v>0</v>
      </c>
      <c r="Y34" s="80">
        <v>0</v>
      </c>
      <c r="Z34" s="80">
        <v>0</v>
      </c>
      <c r="AA34" s="80">
        <v>0</v>
      </c>
      <c r="AB34" s="80">
        <v>0</v>
      </c>
      <c r="AC34" s="80">
        <v>0</v>
      </c>
      <c r="AD34" s="80">
        <v>0</v>
      </c>
      <c r="AE34" s="80">
        <v>0</v>
      </c>
      <c r="AF34" s="80">
        <v>0</v>
      </c>
      <c r="AG34" s="80">
        <v>0</v>
      </c>
      <c r="AH34" s="80">
        <v>0</v>
      </c>
      <c r="AI34" s="81">
        <v>0</v>
      </c>
      <c r="AK34" s="77"/>
    </row>
    <row r="35" spans="1:37" x14ac:dyDescent="0.25">
      <c r="A35" s="78"/>
      <c r="B35" s="82" t="s">
        <v>199</v>
      </c>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1"/>
      <c r="AK35" s="77"/>
    </row>
    <row r="36" spans="1:37" x14ac:dyDescent="0.25">
      <c r="A36" s="7" t="s">
        <v>13</v>
      </c>
      <c r="B36" s="10" t="s">
        <v>208</v>
      </c>
      <c r="C36" s="75">
        <v>4989</v>
      </c>
      <c r="D36" s="75">
        <v>9055149</v>
      </c>
      <c r="E36" s="75">
        <v>68053</v>
      </c>
      <c r="F36" s="75">
        <v>15148521</v>
      </c>
      <c r="G36" s="75">
        <v>1270</v>
      </c>
      <c r="H36" s="75">
        <v>1531</v>
      </c>
      <c r="I36" s="75">
        <v>694294</v>
      </c>
      <c r="J36" s="75">
        <v>12094262</v>
      </c>
      <c r="K36" s="75">
        <v>253455</v>
      </c>
      <c r="L36" s="75">
        <v>81572</v>
      </c>
      <c r="M36" s="75">
        <v>214451</v>
      </c>
      <c r="N36" s="75">
        <v>440947</v>
      </c>
      <c r="O36" s="75">
        <v>103767</v>
      </c>
      <c r="P36" s="75">
        <v>426866</v>
      </c>
      <c r="Q36" s="75">
        <v>278103</v>
      </c>
      <c r="R36" s="75">
        <v>45036</v>
      </c>
      <c r="S36" s="75">
        <v>339858</v>
      </c>
      <c r="T36" s="75">
        <v>5256811</v>
      </c>
      <c r="U36" s="75">
        <v>17607646</v>
      </c>
      <c r="V36" s="75">
        <v>436057</v>
      </c>
      <c r="W36" s="75">
        <v>132776</v>
      </c>
      <c r="X36" s="75">
        <v>132242</v>
      </c>
      <c r="Y36" s="75">
        <v>29858</v>
      </c>
      <c r="Z36" s="75">
        <v>1392094</v>
      </c>
      <c r="AA36" s="75">
        <v>0</v>
      </c>
      <c r="AB36" s="75">
        <v>13622076</v>
      </c>
      <c r="AC36" s="75">
        <v>5795</v>
      </c>
      <c r="AD36" s="75">
        <v>52613</v>
      </c>
      <c r="AE36" s="75">
        <v>1870560</v>
      </c>
      <c r="AF36" s="75">
        <v>274329</v>
      </c>
      <c r="AG36" s="75">
        <v>0</v>
      </c>
      <c r="AH36" s="75">
        <v>40000</v>
      </c>
      <c r="AI36" s="76">
        <v>0</v>
      </c>
      <c r="AK36" s="77"/>
    </row>
    <row r="37" spans="1:37" x14ac:dyDescent="0.25">
      <c r="A37" s="7"/>
      <c r="B37" s="12" t="s">
        <v>209</v>
      </c>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6"/>
      <c r="AK37" s="77"/>
    </row>
    <row r="38" spans="1:37" x14ac:dyDescent="0.25">
      <c r="A38" s="7"/>
      <c r="B38" s="79" t="s">
        <v>210</v>
      </c>
      <c r="C38" s="80">
        <v>4989</v>
      </c>
      <c r="D38" s="80">
        <v>4395565</v>
      </c>
      <c r="E38" s="80">
        <v>935</v>
      </c>
      <c r="F38" s="80">
        <v>21023</v>
      </c>
      <c r="G38" s="80">
        <v>1270</v>
      </c>
      <c r="H38" s="80">
        <v>138</v>
      </c>
      <c r="I38" s="80">
        <v>183010</v>
      </c>
      <c r="J38" s="80">
        <v>1716223</v>
      </c>
      <c r="K38" s="80">
        <v>2123</v>
      </c>
      <c r="L38" s="80">
        <v>592</v>
      </c>
      <c r="M38" s="80">
        <v>976</v>
      </c>
      <c r="N38" s="80" t="s">
        <v>185</v>
      </c>
      <c r="O38" s="80">
        <v>23210</v>
      </c>
      <c r="P38" s="80">
        <v>39041</v>
      </c>
      <c r="Q38" s="80">
        <v>70421</v>
      </c>
      <c r="R38" s="80">
        <v>81</v>
      </c>
      <c r="S38" s="80">
        <v>32431</v>
      </c>
      <c r="T38" s="80">
        <v>1162594</v>
      </c>
      <c r="U38" s="80">
        <v>1885582</v>
      </c>
      <c r="V38" s="80">
        <v>260420</v>
      </c>
      <c r="W38" s="80">
        <v>112338</v>
      </c>
      <c r="X38" s="80">
        <v>18131</v>
      </c>
      <c r="Y38" s="80">
        <v>10319</v>
      </c>
      <c r="Z38" s="80">
        <v>436076</v>
      </c>
      <c r="AA38" s="80">
        <v>0</v>
      </c>
      <c r="AB38" s="80">
        <v>5061340</v>
      </c>
      <c r="AC38" s="80">
        <v>3014</v>
      </c>
      <c r="AD38" s="80">
        <v>294</v>
      </c>
      <c r="AE38" s="80" t="s">
        <v>185</v>
      </c>
      <c r="AF38" s="80">
        <v>0</v>
      </c>
      <c r="AG38" s="80">
        <v>0</v>
      </c>
      <c r="AH38" s="80">
        <v>0</v>
      </c>
      <c r="AI38" s="81">
        <v>0</v>
      </c>
      <c r="AK38" s="77"/>
    </row>
    <row r="39" spans="1:37" x14ac:dyDescent="0.25">
      <c r="A39" s="7"/>
      <c r="B39" s="82" t="s">
        <v>193</v>
      </c>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1"/>
      <c r="AK39" s="77"/>
    </row>
    <row r="40" spans="1:37" s="84" customFormat="1" x14ac:dyDescent="0.25">
      <c r="A40" s="7"/>
      <c r="B40" s="79" t="s">
        <v>211</v>
      </c>
      <c r="C40" s="80">
        <v>0</v>
      </c>
      <c r="D40" s="80">
        <v>4545554</v>
      </c>
      <c r="E40" s="80">
        <v>0</v>
      </c>
      <c r="F40" s="80">
        <v>14651198</v>
      </c>
      <c r="G40" s="80">
        <v>0</v>
      </c>
      <c r="H40" s="80">
        <v>1393</v>
      </c>
      <c r="I40" s="80">
        <v>483709</v>
      </c>
      <c r="J40" s="80">
        <v>9318469</v>
      </c>
      <c r="K40" s="80">
        <v>238543</v>
      </c>
      <c r="L40" s="80">
        <v>76929</v>
      </c>
      <c r="M40" s="80">
        <v>211173</v>
      </c>
      <c r="N40" s="80" t="s">
        <v>185</v>
      </c>
      <c r="O40" s="80">
        <v>72218</v>
      </c>
      <c r="P40" s="80">
        <v>408593</v>
      </c>
      <c r="Q40" s="80">
        <v>100753</v>
      </c>
      <c r="R40" s="80">
        <v>5000</v>
      </c>
      <c r="S40" s="80">
        <v>36809</v>
      </c>
      <c r="T40" s="80">
        <v>4106736</v>
      </c>
      <c r="U40" s="80">
        <v>10817830</v>
      </c>
      <c r="V40" s="80">
        <v>150424</v>
      </c>
      <c r="W40" s="80">
        <v>13191</v>
      </c>
      <c r="X40" s="80">
        <v>107458</v>
      </c>
      <c r="Y40" s="80">
        <v>19539</v>
      </c>
      <c r="Z40" s="80">
        <v>952868</v>
      </c>
      <c r="AA40" s="80">
        <v>0</v>
      </c>
      <c r="AB40" s="80">
        <v>8504651</v>
      </c>
      <c r="AC40" s="80">
        <v>550</v>
      </c>
      <c r="AD40" s="80">
        <v>50892</v>
      </c>
      <c r="AE40" s="80" t="s">
        <v>185</v>
      </c>
      <c r="AF40" s="80">
        <v>0</v>
      </c>
      <c r="AG40" s="80">
        <v>0</v>
      </c>
      <c r="AH40" s="80">
        <v>0</v>
      </c>
      <c r="AI40" s="81">
        <v>0</v>
      </c>
      <c r="AK40" s="77"/>
    </row>
    <row r="41" spans="1:37" s="84" customFormat="1" x14ac:dyDescent="0.25">
      <c r="A41" s="7"/>
      <c r="B41" s="82" t="s">
        <v>195</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1"/>
      <c r="AK41" s="77"/>
    </row>
    <row r="42" spans="1:37" x14ac:dyDescent="0.25">
      <c r="A42" s="7"/>
      <c r="B42" s="79" t="s">
        <v>212</v>
      </c>
      <c r="C42" s="80">
        <v>0</v>
      </c>
      <c r="D42" s="80">
        <v>96245</v>
      </c>
      <c r="E42" s="80">
        <v>960</v>
      </c>
      <c r="F42" s="80">
        <v>600337</v>
      </c>
      <c r="G42" s="80">
        <v>0</v>
      </c>
      <c r="H42" s="80">
        <v>0</v>
      </c>
      <c r="I42" s="80">
        <v>27575</v>
      </c>
      <c r="J42" s="80">
        <v>391537</v>
      </c>
      <c r="K42" s="80">
        <v>3769</v>
      </c>
      <c r="L42" s="80">
        <v>4111</v>
      </c>
      <c r="M42" s="80">
        <v>266</v>
      </c>
      <c r="N42" s="80" t="s">
        <v>185</v>
      </c>
      <c r="O42" s="80">
        <v>14145</v>
      </c>
      <c r="P42" s="80">
        <v>4869</v>
      </c>
      <c r="Q42" s="80">
        <v>6062</v>
      </c>
      <c r="R42" s="80">
        <v>0</v>
      </c>
      <c r="S42" s="80">
        <v>272365</v>
      </c>
      <c r="T42" s="80">
        <v>8101</v>
      </c>
      <c r="U42" s="80">
        <v>4367512</v>
      </c>
      <c r="V42" s="80">
        <v>33220</v>
      </c>
      <c r="W42" s="80">
        <v>2818</v>
      </c>
      <c r="X42" s="80">
        <v>7267</v>
      </c>
      <c r="Y42" s="80">
        <v>0</v>
      </c>
      <c r="Z42" s="80">
        <v>3100</v>
      </c>
      <c r="AA42" s="80">
        <v>0</v>
      </c>
      <c r="AB42" s="80">
        <v>105751</v>
      </c>
      <c r="AC42" s="80">
        <v>2456</v>
      </c>
      <c r="AD42" s="80">
        <v>1427</v>
      </c>
      <c r="AE42" s="80" t="s">
        <v>185</v>
      </c>
      <c r="AF42" s="80">
        <v>0</v>
      </c>
      <c r="AG42" s="80">
        <v>0</v>
      </c>
      <c r="AH42" s="80">
        <v>0</v>
      </c>
      <c r="AI42" s="81">
        <v>0</v>
      </c>
      <c r="AK42" s="77"/>
    </row>
    <row r="43" spans="1:37" x14ac:dyDescent="0.25">
      <c r="A43" s="7"/>
      <c r="B43" s="82" t="s">
        <v>197</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1"/>
      <c r="AK43" s="77"/>
    </row>
    <row r="44" spans="1:37" x14ac:dyDescent="0.25">
      <c r="A44" s="7"/>
      <c r="B44" s="79" t="s">
        <v>213</v>
      </c>
      <c r="C44" s="80">
        <v>0</v>
      </c>
      <c r="D44" s="80">
        <v>77156</v>
      </c>
      <c r="E44" s="80">
        <v>66555</v>
      </c>
      <c r="F44" s="80">
        <v>4925</v>
      </c>
      <c r="G44" s="80">
        <v>0</v>
      </c>
      <c r="H44" s="80">
        <v>0</v>
      </c>
      <c r="I44" s="80">
        <v>0</v>
      </c>
      <c r="J44" s="80">
        <v>788311</v>
      </c>
      <c r="K44" s="80">
        <v>25565</v>
      </c>
      <c r="L44" s="80">
        <v>0</v>
      </c>
      <c r="M44" s="80">
        <v>2203</v>
      </c>
      <c r="N44" s="80" t="s">
        <v>185</v>
      </c>
      <c r="O44" s="80">
        <v>0</v>
      </c>
      <c r="P44" s="80">
        <v>0</v>
      </c>
      <c r="Q44" s="80">
        <v>100867</v>
      </c>
      <c r="R44" s="80">
        <v>49803</v>
      </c>
      <c r="S44" s="80">
        <v>0</v>
      </c>
      <c r="T44" s="80">
        <v>7097</v>
      </c>
      <c r="U44" s="80">
        <v>603204</v>
      </c>
      <c r="V44" s="80">
        <v>0</v>
      </c>
      <c r="W44" s="80">
        <v>5120</v>
      </c>
      <c r="X44" s="80">
        <v>0</v>
      </c>
      <c r="Y44" s="80">
        <v>0</v>
      </c>
      <c r="Z44" s="80">
        <v>50</v>
      </c>
      <c r="AA44" s="80">
        <v>0</v>
      </c>
      <c r="AB44" s="80">
        <v>0</v>
      </c>
      <c r="AC44" s="80"/>
      <c r="AD44" s="80">
        <v>0</v>
      </c>
      <c r="AE44" s="80" t="s">
        <v>185</v>
      </c>
      <c r="AF44" s="80">
        <v>274329</v>
      </c>
      <c r="AG44" s="80">
        <v>0</v>
      </c>
      <c r="AH44" s="80">
        <v>40000</v>
      </c>
      <c r="AI44" s="81">
        <v>0</v>
      </c>
      <c r="AK44" s="77"/>
    </row>
    <row r="45" spans="1:37" x14ac:dyDescent="0.25">
      <c r="A45" s="7"/>
      <c r="B45" s="82" t="s">
        <v>199</v>
      </c>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1"/>
      <c r="AK45" s="77"/>
    </row>
    <row r="46" spans="1:37" x14ac:dyDescent="0.25">
      <c r="A46" s="7"/>
      <c r="B46" s="79" t="s">
        <v>214</v>
      </c>
      <c r="C46" s="80">
        <v>0</v>
      </c>
      <c r="D46" s="80">
        <v>-59371</v>
      </c>
      <c r="E46" s="80">
        <v>-397</v>
      </c>
      <c r="F46" s="80">
        <v>-128962</v>
      </c>
      <c r="G46" s="80">
        <v>0</v>
      </c>
      <c r="H46" s="80">
        <v>0</v>
      </c>
      <c r="I46" s="80">
        <v>0</v>
      </c>
      <c r="J46" s="80">
        <v>-120278</v>
      </c>
      <c r="K46" s="80">
        <v>-16545</v>
      </c>
      <c r="L46" s="80">
        <v>-60</v>
      </c>
      <c r="M46" s="80">
        <v>-167</v>
      </c>
      <c r="N46" s="80" t="s">
        <v>185</v>
      </c>
      <c r="O46" s="80">
        <v>-5806</v>
      </c>
      <c r="P46" s="80">
        <v>-25637</v>
      </c>
      <c r="Q46" s="80">
        <v>0</v>
      </c>
      <c r="R46" s="80">
        <v>-9848</v>
      </c>
      <c r="S46" s="80">
        <v>-1747</v>
      </c>
      <c r="T46" s="80">
        <v>-27717</v>
      </c>
      <c r="U46" s="80">
        <v>-66482</v>
      </c>
      <c r="V46" s="80">
        <v>-8007</v>
      </c>
      <c r="W46" s="80">
        <v>-691</v>
      </c>
      <c r="X46" s="80">
        <v>-614</v>
      </c>
      <c r="Y46" s="80">
        <v>0</v>
      </c>
      <c r="Z46" s="80">
        <v>0</v>
      </c>
      <c r="AA46" s="80">
        <v>0</v>
      </c>
      <c r="AB46" s="80">
        <v>-49666</v>
      </c>
      <c r="AC46" s="80">
        <v>-225</v>
      </c>
      <c r="AD46" s="80">
        <v>0</v>
      </c>
      <c r="AE46" s="80" t="s">
        <v>185</v>
      </c>
      <c r="AF46" s="80">
        <v>0</v>
      </c>
      <c r="AG46" s="80">
        <v>0</v>
      </c>
      <c r="AH46" s="80">
        <v>0</v>
      </c>
      <c r="AI46" s="81">
        <v>0</v>
      </c>
      <c r="AK46" s="77"/>
    </row>
    <row r="47" spans="1:37" x14ac:dyDescent="0.25">
      <c r="A47" s="7"/>
      <c r="B47" s="82" t="s">
        <v>215</v>
      </c>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1"/>
      <c r="AK47" s="77"/>
    </row>
    <row r="48" spans="1:37" x14ac:dyDescent="0.25">
      <c r="A48" s="7" t="s">
        <v>14</v>
      </c>
      <c r="B48" s="10" t="s">
        <v>216</v>
      </c>
      <c r="C48" s="75">
        <v>671240</v>
      </c>
      <c r="D48" s="75">
        <v>1461424</v>
      </c>
      <c r="E48" s="75">
        <v>3332454</v>
      </c>
      <c r="F48" s="75">
        <v>9003096</v>
      </c>
      <c r="G48" s="75">
        <v>177062</v>
      </c>
      <c r="H48" s="75">
        <v>349123</v>
      </c>
      <c r="I48" s="75">
        <v>69</v>
      </c>
      <c r="J48" s="75">
        <v>8472098</v>
      </c>
      <c r="K48" s="75">
        <v>487533</v>
      </c>
      <c r="L48" s="75">
        <v>7491</v>
      </c>
      <c r="M48" s="75">
        <v>80191</v>
      </c>
      <c r="N48" s="75">
        <v>791586</v>
      </c>
      <c r="O48" s="75">
        <v>0</v>
      </c>
      <c r="P48" s="75">
        <v>1033764</v>
      </c>
      <c r="Q48" s="75">
        <v>12789</v>
      </c>
      <c r="R48" s="75">
        <v>114340</v>
      </c>
      <c r="S48" s="75">
        <v>76717</v>
      </c>
      <c r="T48" s="75">
        <v>338662</v>
      </c>
      <c r="U48" s="75">
        <v>11982241</v>
      </c>
      <c r="V48" s="75">
        <v>6662</v>
      </c>
      <c r="W48" s="75">
        <v>473107</v>
      </c>
      <c r="X48" s="75">
        <v>287577</v>
      </c>
      <c r="Y48" s="75">
        <v>1555612</v>
      </c>
      <c r="Z48" s="75">
        <v>167141</v>
      </c>
      <c r="AA48" s="75">
        <v>10040</v>
      </c>
      <c r="AB48" s="75">
        <v>7177663</v>
      </c>
      <c r="AC48" s="75">
        <v>599603</v>
      </c>
      <c r="AD48" s="75">
        <v>73767</v>
      </c>
      <c r="AE48" s="75">
        <v>8300678</v>
      </c>
      <c r="AF48" s="75">
        <v>478120</v>
      </c>
      <c r="AG48" s="75">
        <v>0</v>
      </c>
      <c r="AH48" s="75">
        <v>24385</v>
      </c>
      <c r="AI48" s="76">
        <v>15729</v>
      </c>
      <c r="AK48" s="77"/>
    </row>
    <row r="49" spans="1:37" x14ac:dyDescent="0.25">
      <c r="A49" s="7"/>
      <c r="B49" s="12" t="s">
        <v>217</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6"/>
      <c r="AK49" s="77"/>
    </row>
    <row r="50" spans="1:37" x14ac:dyDescent="0.25">
      <c r="A50" s="7"/>
      <c r="B50" s="79" t="s">
        <v>218</v>
      </c>
      <c r="C50" s="80">
        <v>160431</v>
      </c>
      <c r="D50" s="80">
        <v>0</v>
      </c>
      <c r="E50" s="80">
        <v>0</v>
      </c>
      <c r="F50" s="80">
        <v>0</v>
      </c>
      <c r="G50" s="80">
        <v>0</v>
      </c>
      <c r="H50" s="80">
        <v>0</v>
      </c>
      <c r="I50" s="80">
        <v>0</v>
      </c>
      <c r="J50" s="80">
        <v>6971</v>
      </c>
      <c r="K50" s="80">
        <v>173973</v>
      </c>
      <c r="L50" s="80">
        <v>0</v>
      </c>
      <c r="M50" s="80">
        <v>0</v>
      </c>
      <c r="N50" s="80" t="s">
        <v>185</v>
      </c>
      <c r="O50" s="80">
        <v>0</v>
      </c>
      <c r="P50" s="80">
        <v>250000</v>
      </c>
      <c r="Q50" s="80">
        <v>0</v>
      </c>
      <c r="R50" s="80">
        <v>0</v>
      </c>
      <c r="S50" s="80">
        <v>0</v>
      </c>
      <c r="T50" s="80">
        <v>260000</v>
      </c>
      <c r="U50" s="80">
        <v>1436800</v>
      </c>
      <c r="V50" s="80">
        <v>0</v>
      </c>
      <c r="W50" s="80">
        <v>180088</v>
      </c>
      <c r="X50" s="80">
        <v>0</v>
      </c>
      <c r="Y50" s="80">
        <v>118696</v>
      </c>
      <c r="Z50" s="80">
        <v>0</v>
      </c>
      <c r="AA50" s="80">
        <v>0</v>
      </c>
      <c r="AB50" s="80">
        <v>0</v>
      </c>
      <c r="AC50" s="80">
        <v>0</v>
      </c>
      <c r="AD50" s="80">
        <v>30969</v>
      </c>
      <c r="AE50" s="80" t="s">
        <v>185</v>
      </c>
      <c r="AF50" s="80">
        <v>0</v>
      </c>
      <c r="AG50" s="80">
        <v>0</v>
      </c>
      <c r="AH50" s="80">
        <v>0</v>
      </c>
      <c r="AI50" s="81">
        <v>0</v>
      </c>
      <c r="AK50" s="77"/>
    </row>
    <row r="51" spans="1:37" x14ac:dyDescent="0.25">
      <c r="A51" s="7"/>
      <c r="B51" s="82" t="s">
        <v>219</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1"/>
      <c r="AK51" s="77"/>
    </row>
    <row r="52" spans="1:37" s="84" customFormat="1" x14ac:dyDescent="0.25">
      <c r="A52" s="7"/>
      <c r="B52" s="79" t="s">
        <v>220</v>
      </c>
      <c r="C52" s="80">
        <v>509896</v>
      </c>
      <c r="D52" s="80">
        <v>724582</v>
      </c>
      <c r="E52" s="80">
        <v>3179086</v>
      </c>
      <c r="F52" s="80">
        <v>6206337</v>
      </c>
      <c r="G52" s="80">
        <v>177062</v>
      </c>
      <c r="H52" s="80">
        <v>349123</v>
      </c>
      <c r="I52" s="80">
        <v>0</v>
      </c>
      <c r="J52" s="80">
        <v>6854854</v>
      </c>
      <c r="K52" s="80">
        <v>0</v>
      </c>
      <c r="L52" s="80">
        <v>7491</v>
      </c>
      <c r="M52" s="80">
        <v>32200</v>
      </c>
      <c r="N52" s="80" t="s">
        <v>185</v>
      </c>
      <c r="O52" s="80">
        <v>0</v>
      </c>
      <c r="P52" s="80">
        <v>0</v>
      </c>
      <c r="Q52" s="80">
        <v>12789</v>
      </c>
      <c r="R52" s="80">
        <v>68155</v>
      </c>
      <c r="S52" s="80">
        <v>61499</v>
      </c>
      <c r="T52" s="80">
        <v>320</v>
      </c>
      <c r="U52" s="80">
        <v>2183704</v>
      </c>
      <c r="V52" s="80">
        <v>6662</v>
      </c>
      <c r="W52" s="80">
        <v>0</v>
      </c>
      <c r="X52" s="80">
        <v>172251</v>
      </c>
      <c r="Y52" s="80">
        <v>664666</v>
      </c>
      <c r="Z52" s="80">
        <v>2105</v>
      </c>
      <c r="AA52" s="80">
        <v>10040</v>
      </c>
      <c r="AB52" s="80">
        <v>3122457</v>
      </c>
      <c r="AC52" s="80">
        <v>599603</v>
      </c>
      <c r="AD52" s="80">
        <v>42798</v>
      </c>
      <c r="AE52" s="80" t="s">
        <v>185</v>
      </c>
      <c r="AF52" s="80">
        <v>0</v>
      </c>
      <c r="AG52" s="80">
        <v>0</v>
      </c>
      <c r="AH52" s="80">
        <v>24385</v>
      </c>
      <c r="AI52" s="81">
        <v>0</v>
      </c>
      <c r="AK52" s="77"/>
    </row>
    <row r="53" spans="1:37" s="84" customFormat="1" x14ac:dyDescent="0.25">
      <c r="A53" s="7"/>
      <c r="B53" s="82" t="s">
        <v>153</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1"/>
      <c r="AK53" s="77"/>
    </row>
    <row r="54" spans="1:37" x14ac:dyDescent="0.25">
      <c r="A54" s="7"/>
      <c r="B54" s="79" t="s">
        <v>221</v>
      </c>
      <c r="C54" s="80">
        <v>0</v>
      </c>
      <c r="D54" s="80">
        <v>133203</v>
      </c>
      <c r="E54" s="80">
        <v>6000</v>
      </c>
      <c r="F54" s="80">
        <v>283281</v>
      </c>
      <c r="G54" s="80">
        <v>0</v>
      </c>
      <c r="H54" s="80">
        <v>0</v>
      </c>
      <c r="I54" s="80">
        <v>69</v>
      </c>
      <c r="J54" s="80">
        <v>686045</v>
      </c>
      <c r="K54" s="80">
        <v>0</v>
      </c>
      <c r="L54" s="80">
        <v>0</v>
      </c>
      <c r="M54" s="80">
        <v>47991</v>
      </c>
      <c r="N54" s="80" t="s">
        <v>185</v>
      </c>
      <c r="O54" s="80">
        <v>0</v>
      </c>
      <c r="P54" s="80">
        <v>692750</v>
      </c>
      <c r="Q54" s="80">
        <v>0</v>
      </c>
      <c r="R54" s="80">
        <v>0</v>
      </c>
      <c r="S54" s="80">
        <v>5020</v>
      </c>
      <c r="T54" s="80">
        <v>0</v>
      </c>
      <c r="U54" s="80">
        <v>5016976</v>
      </c>
      <c r="V54" s="80">
        <v>0</v>
      </c>
      <c r="W54" s="80">
        <v>272352</v>
      </c>
      <c r="X54" s="80">
        <v>115336</v>
      </c>
      <c r="Y54" s="80">
        <v>0</v>
      </c>
      <c r="Z54" s="80">
        <v>10000</v>
      </c>
      <c r="AA54" s="80">
        <v>0</v>
      </c>
      <c r="AB54" s="80">
        <v>3370561</v>
      </c>
      <c r="AC54" s="80">
        <v>0</v>
      </c>
      <c r="AD54" s="80">
        <v>0</v>
      </c>
      <c r="AE54" s="80" t="s">
        <v>185</v>
      </c>
      <c r="AF54" s="80">
        <v>452977</v>
      </c>
      <c r="AG54" s="80">
        <v>0</v>
      </c>
      <c r="AH54" s="80">
        <v>0</v>
      </c>
      <c r="AI54" s="81">
        <v>10224</v>
      </c>
      <c r="AK54" s="77"/>
    </row>
    <row r="55" spans="1:37" x14ac:dyDescent="0.25">
      <c r="A55" s="7"/>
      <c r="B55" s="82" t="s">
        <v>222</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1"/>
      <c r="AK55" s="77"/>
    </row>
    <row r="56" spans="1:37" x14ac:dyDescent="0.25">
      <c r="A56" s="7"/>
      <c r="B56" s="79" t="s">
        <v>223</v>
      </c>
      <c r="C56" s="80">
        <v>913</v>
      </c>
      <c r="D56" s="80">
        <v>566485</v>
      </c>
      <c r="E56" s="80">
        <v>147371</v>
      </c>
      <c r="F56" s="80">
        <v>2527237</v>
      </c>
      <c r="G56" s="80">
        <v>0</v>
      </c>
      <c r="H56" s="80">
        <v>0</v>
      </c>
      <c r="I56" s="80">
        <v>0</v>
      </c>
      <c r="J56" s="80">
        <v>924263</v>
      </c>
      <c r="K56" s="80">
        <v>0</v>
      </c>
      <c r="L56" s="80">
        <v>0</v>
      </c>
      <c r="M56" s="80">
        <v>0</v>
      </c>
      <c r="N56" s="80" t="s">
        <v>185</v>
      </c>
      <c r="O56" s="80">
        <v>0</v>
      </c>
      <c r="P56" s="80">
        <v>72308</v>
      </c>
      <c r="Q56" s="80">
        <v>0</v>
      </c>
      <c r="R56" s="80">
        <v>46185</v>
      </c>
      <c r="S56" s="80">
        <v>10198</v>
      </c>
      <c r="T56" s="80">
        <v>78392</v>
      </c>
      <c r="U56" s="80">
        <v>3349123</v>
      </c>
      <c r="V56" s="80">
        <v>0</v>
      </c>
      <c r="W56" s="80">
        <v>20667</v>
      </c>
      <c r="X56" s="80">
        <v>0</v>
      </c>
      <c r="Y56" s="80">
        <v>772250</v>
      </c>
      <c r="Z56" s="80">
        <v>155036</v>
      </c>
      <c r="AA56" s="80">
        <v>0</v>
      </c>
      <c r="AB56" s="80">
        <v>684645</v>
      </c>
      <c r="AC56" s="80">
        <v>0</v>
      </c>
      <c r="AD56" s="80">
        <v>0</v>
      </c>
      <c r="AE56" s="80" t="s">
        <v>185</v>
      </c>
      <c r="AF56" s="80">
        <v>25143</v>
      </c>
      <c r="AG56" s="80">
        <v>0</v>
      </c>
      <c r="AH56" s="80">
        <v>0</v>
      </c>
      <c r="AI56" s="81">
        <v>5505</v>
      </c>
      <c r="AK56" s="77"/>
    </row>
    <row r="57" spans="1:37" x14ac:dyDescent="0.25">
      <c r="A57" s="7"/>
      <c r="B57" s="82" t="s">
        <v>224</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1"/>
      <c r="AK57" s="77"/>
    </row>
    <row r="58" spans="1:37" x14ac:dyDescent="0.25">
      <c r="A58" s="7"/>
      <c r="B58" s="79" t="s">
        <v>225</v>
      </c>
      <c r="C58" s="80">
        <v>0</v>
      </c>
      <c r="D58" s="80">
        <v>38285</v>
      </c>
      <c r="E58" s="80">
        <v>0</v>
      </c>
      <c r="F58" s="80">
        <v>0</v>
      </c>
      <c r="G58" s="80">
        <v>0</v>
      </c>
      <c r="H58" s="80">
        <v>0</v>
      </c>
      <c r="I58" s="80">
        <v>0</v>
      </c>
      <c r="J58" s="80">
        <v>0</v>
      </c>
      <c r="K58" s="80">
        <v>313771</v>
      </c>
      <c r="L58" s="80">
        <v>0</v>
      </c>
      <c r="M58" s="80">
        <v>0</v>
      </c>
      <c r="N58" s="80" t="s">
        <v>185</v>
      </c>
      <c r="O58" s="80">
        <v>0</v>
      </c>
      <c r="P58" s="80">
        <v>18700</v>
      </c>
      <c r="Q58" s="80">
        <v>0</v>
      </c>
      <c r="R58" s="80">
        <v>0</v>
      </c>
      <c r="S58" s="80">
        <v>0</v>
      </c>
      <c r="T58" s="80">
        <v>0</v>
      </c>
      <c r="U58" s="80">
        <v>98618</v>
      </c>
      <c r="V58" s="80">
        <v>0</v>
      </c>
      <c r="W58" s="80">
        <v>0</v>
      </c>
      <c r="X58" s="80">
        <v>0</v>
      </c>
      <c r="Y58" s="80">
        <v>0</v>
      </c>
      <c r="Z58" s="80">
        <v>0</v>
      </c>
      <c r="AA58" s="80">
        <v>0</v>
      </c>
      <c r="AB58" s="80">
        <v>0</v>
      </c>
      <c r="AC58" s="80">
        <v>0</v>
      </c>
      <c r="AD58" s="80">
        <v>0</v>
      </c>
      <c r="AE58" s="80" t="s">
        <v>185</v>
      </c>
      <c r="AF58" s="80">
        <v>0</v>
      </c>
      <c r="AG58" s="80">
        <v>0</v>
      </c>
      <c r="AH58" s="80">
        <v>0</v>
      </c>
      <c r="AI58" s="81">
        <v>0</v>
      </c>
      <c r="AK58" s="77"/>
    </row>
    <row r="59" spans="1:37" x14ac:dyDescent="0.25">
      <c r="A59" s="7"/>
      <c r="B59" s="82" t="s">
        <v>226</v>
      </c>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1"/>
      <c r="AK59" s="77"/>
    </row>
    <row r="60" spans="1:37" x14ac:dyDescent="0.25">
      <c r="A60" s="7"/>
      <c r="B60" s="79" t="s">
        <v>227</v>
      </c>
      <c r="C60" s="80">
        <v>0</v>
      </c>
      <c r="D60" s="80">
        <v>-1131</v>
      </c>
      <c r="E60" s="80">
        <v>-3</v>
      </c>
      <c r="F60" s="80">
        <v>-13759</v>
      </c>
      <c r="G60" s="80">
        <v>0</v>
      </c>
      <c r="H60" s="80">
        <v>0</v>
      </c>
      <c r="I60" s="80">
        <v>0</v>
      </c>
      <c r="J60" s="80">
        <v>-35</v>
      </c>
      <c r="K60" s="80">
        <v>-211</v>
      </c>
      <c r="L60" s="80">
        <v>0</v>
      </c>
      <c r="M60" s="80">
        <v>0</v>
      </c>
      <c r="N60" s="80" t="s">
        <v>185</v>
      </c>
      <c r="O60" s="80">
        <v>0</v>
      </c>
      <c r="P60" s="80">
        <v>6</v>
      </c>
      <c r="Q60" s="80">
        <v>0</v>
      </c>
      <c r="R60" s="80">
        <v>0</v>
      </c>
      <c r="S60" s="80">
        <v>0</v>
      </c>
      <c r="T60" s="80">
        <v>-50</v>
      </c>
      <c r="U60" s="80">
        <v>-102980</v>
      </c>
      <c r="V60" s="80">
        <v>0</v>
      </c>
      <c r="W60" s="80">
        <v>0</v>
      </c>
      <c r="X60" s="80">
        <v>-10</v>
      </c>
      <c r="Y60" s="80">
        <v>0</v>
      </c>
      <c r="Z60" s="80">
        <v>0</v>
      </c>
      <c r="AA60" s="80">
        <v>0</v>
      </c>
      <c r="AB60" s="80">
        <v>0</v>
      </c>
      <c r="AC60" s="80">
        <v>0</v>
      </c>
      <c r="AD60" s="80">
        <v>0</v>
      </c>
      <c r="AE60" s="80" t="s">
        <v>185</v>
      </c>
      <c r="AF60" s="80">
        <v>0</v>
      </c>
      <c r="AG60" s="80">
        <v>0</v>
      </c>
      <c r="AH60" s="80">
        <v>0</v>
      </c>
      <c r="AI60" s="81">
        <v>0</v>
      </c>
      <c r="AK60" s="77"/>
    </row>
    <row r="61" spans="1:37" x14ac:dyDescent="0.25">
      <c r="A61" s="7"/>
      <c r="B61" s="82" t="s">
        <v>215</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1"/>
      <c r="AK61" s="77"/>
    </row>
    <row r="62" spans="1:37" x14ac:dyDescent="0.25">
      <c r="A62" s="7" t="s">
        <v>15</v>
      </c>
      <c r="B62" s="10" t="s">
        <v>228</v>
      </c>
      <c r="C62" s="75">
        <v>256804</v>
      </c>
      <c r="D62" s="75">
        <v>28380527</v>
      </c>
      <c r="E62" s="75">
        <v>128711</v>
      </c>
      <c r="F62" s="75">
        <v>52998550</v>
      </c>
      <c r="G62" s="75">
        <v>19703</v>
      </c>
      <c r="H62" s="75">
        <v>2687838</v>
      </c>
      <c r="I62" s="75">
        <v>42587</v>
      </c>
      <c r="J62" s="75">
        <v>41095813</v>
      </c>
      <c r="K62" s="75">
        <v>956352</v>
      </c>
      <c r="L62" s="75">
        <v>412970</v>
      </c>
      <c r="M62" s="75">
        <v>96872</v>
      </c>
      <c r="N62" s="75">
        <v>440450</v>
      </c>
      <c r="O62" s="75">
        <v>271909</v>
      </c>
      <c r="P62" s="75">
        <v>10027913</v>
      </c>
      <c r="Q62" s="75">
        <v>466752</v>
      </c>
      <c r="R62" s="75">
        <v>561353</v>
      </c>
      <c r="S62" s="75">
        <v>8068507</v>
      </c>
      <c r="T62" s="75">
        <v>14352766</v>
      </c>
      <c r="U62" s="75">
        <v>69714918</v>
      </c>
      <c r="V62" s="75">
        <v>793667</v>
      </c>
      <c r="W62" s="75">
        <v>2379495</v>
      </c>
      <c r="X62" s="75">
        <v>7119509</v>
      </c>
      <c r="Y62" s="75">
        <v>1585102</v>
      </c>
      <c r="Z62" s="75">
        <v>7670864</v>
      </c>
      <c r="AA62" s="75">
        <v>1370482</v>
      </c>
      <c r="AB62" s="75">
        <v>23274271</v>
      </c>
      <c r="AC62" s="75">
        <v>2567223</v>
      </c>
      <c r="AD62" s="75">
        <v>42271</v>
      </c>
      <c r="AE62" s="75">
        <v>9689144</v>
      </c>
      <c r="AF62" s="75">
        <v>891254</v>
      </c>
      <c r="AG62" s="75">
        <v>0</v>
      </c>
      <c r="AH62" s="75">
        <v>64261</v>
      </c>
      <c r="AI62" s="76">
        <v>238809</v>
      </c>
      <c r="AK62" s="77"/>
    </row>
    <row r="63" spans="1:37" x14ac:dyDescent="0.25">
      <c r="A63" s="7"/>
      <c r="B63" s="12" t="s">
        <v>229</v>
      </c>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6"/>
      <c r="AK63" s="77"/>
    </row>
    <row r="64" spans="1:37" x14ac:dyDescent="0.25">
      <c r="A64" s="7"/>
      <c r="B64" s="79" t="s">
        <v>230</v>
      </c>
      <c r="C64" s="85">
        <v>192154</v>
      </c>
      <c r="D64" s="85">
        <v>21638015</v>
      </c>
      <c r="E64" s="85">
        <v>128754</v>
      </c>
      <c r="F64" s="85">
        <v>39189514</v>
      </c>
      <c r="G64" s="85">
        <v>19685</v>
      </c>
      <c r="H64" s="85">
        <v>2675554</v>
      </c>
      <c r="I64" s="85">
        <v>42598</v>
      </c>
      <c r="J64" s="85">
        <v>39562839</v>
      </c>
      <c r="K64" s="85">
        <v>996752</v>
      </c>
      <c r="L64" s="85">
        <v>413152</v>
      </c>
      <c r="M64" s="85">
        <v>96993</v>
      </c>
      <c r="N64" s="85" t="s">
        <v>185</v>
      </c>
      <c r="O64" s="85">
        <v>60444</v>
      </c>
      <c r="P64" s="85">
        <v>6662099</v>
      </c>
      <c r="Q64" s="85">
        <v>387367</v>
      </c>
      <c r="R64" s="85">
        <v>211788</v>
      </c>
      <c r="S64" s="85">
        <v>8071356</v>
      </c>
      <c r="T64" s="85">
        <v>11042514</v>
      </c>
      <c r="U64" s="85">
        <v>59296654</v>
      </c>
      <c r="V64" s="85">
        <v>813243</v>
      </c>
      <c r="W64" s="85">
        <v>1844211</v>
      </c>
      <c r="X64" s="85">
        <v>7086033</v>
      </c>
      <c r="Y64" s="85">
        <v>1500983</v>
      </c>
      <c r="Z64" s="85">
        <v>5934121</v>
      </c>
      <c r="AA64" s="85">
        <v>574740</v>
      </c>
      <c r="AB64" s="85">
        <v>16568941</v>
      </c>
      <c r="AC64" s="85">
        <v>2549054</v>
      </c>
      <c r="AD64" s="85">
        <v>42270</v>
      </c>
      <c r="AE64" s="85" t="s">
        <v>185</v>
      </c>
      <c r="AF64" s="85">
        <v>888333</v>
      </c>
      <c r="AG64" s="85">
        <v>0</v>
      </c>
      <c r="AH64" s="85">
        <v>64261</v>
      </c>
      <c r="AI64" s="86">
        <v>239171</v>
      </c>
      <c r="AK64" s="77"/>
    </row>
    <row r="65" spans="1:37" x14ac:dyDescent="0.25">
      <c r="A65" s="7"/>
      <c r="B65" s="82" t="s">
        <v>231</v>
      </c>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6"/>
      <c r="AK65" s="77"/>
    </row>
    <row r="66" spans="1:37" s="84" customFormat="1" x14ac:dyDescent="0.25">
      <c r="A66" s="7"/>
      <c r="B66" s="79" t="s">
        <v>232</v>
      </c>
      <c r="C66" s="80">
        <v>65408</v>
      </c>
      <c r="D66" s="80">
        <v>4568590</v>
      </c>
      <c r="E66" s="80">
        <v>0</v>
      </c>
      <c r="F66" s="80">
        <v>11644366</v>
      </c>
      <c r="G66" s="80">
        <v>0</v>
      </c>
      <c r="H66" s="80">
        <v>0</v>
      </c>
      <c r="I66" s="80">
        <v>0</v>
      </c>
      <c r="J66" s="80">
        <v>1636978</v>
      </c>
      <c r="K66" s="80">
        <v>0</v>
      </c>
      <c r="L66" s="80">
        <v>0</v>
      </c>
      <c r="M66" s="80">
        <v>0</v>
      </c>
      <c r="N66" s="80" t="s">
        <v>185</v>
      </c>
      <c r="O66" s="80">
        <v>173986</v>
      </c>
      <c r="P66" s="80">
        <v>2959053</v>
      </c>
      <c r="Q66" s="80">
        <v>0</v>
      </c>
      <c r="R66" s="80">
        <v>342425</v>
      </c>
      <c r="S66" s="80">
        <v>0</v>
      </c>
      <c r="T66" s="80">
        <v>3170091</v>
      </c>
      <c r="U66" s="80">
        <v>5284664</v>
      </c>
      <c r="V66" s="80">
        <v>0</v>
      </c>
      <c r="W66" s="80">
        <v>371522</v>
      </c>
      <c r="X66" s="80">
        <v>0</v>
      </c>
      <c r="Y66" s="80">
        <v>0</v>
      </c>
      <c r="Z66" s="80">
        <v>0</v>
      </c>
      <c r="AA66" s="80">
        <v>792468</v>
      </c>
      <c r="AB66" s="80">
        <v>3938965</v>
      </c>
      <c r="AC66" s="80">
        <v>0</v>
      </c>
      <c r="AD66" s="80">
        <v>0</v>
      </c>
      <c r="AE66" s="80" t="s">
        <v>185</v>
      </c>
      <c r="AF66" s="80">
        <v>0</v>
      </c>
      <c r="AG66" s="80">
        <v>0</v>
      </c>
      <c r="AH66" s="80">
        <v>0</v>
      </c>
      <c r="AI66" s="81">
        <v>0</v>
      </c>
      <c r="AK66" s="77"/>
    </row>
    <row r="67" spans="1:37" s="84" customFormat="1" x14ac:dyDescent="0.25">
      <c r="A67" s="7"/>
      <c r="B67" s="82" t="s">
        <v>233</v>
      </c>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1"/>
      <c r="AK67" s="77"/>
    </row>
    <row r="68" spans="1:37" x14ac:dyDescent="0.25">
      <c r="A68" s="7"/>
      <c r="B68" s="79" t="s">
        <v>234</v>
      </c>
      <c r="C68" s="80">
        <v>492</v>
      </c>
      <c r="D68" s="80">
        <v>2003457</v>
      </c>
      <c r="E68" s="80">
        <v>0</v>
      </c>
      <c r="F68" s="80">
        <v>2640565</v>
      </c>
      <c r="G68" s="80">
        <v>-3</v>
      </c>
      <c r="H68" s="80">
        <v>11941</v>
      </c>
      <c r="I68" s="80">
        <v>0</v>
      </c>
      <c r="J68" s="80">
        <v>0</v>
      </c>
      <c r="K68" s="80">
        <v>0</v>
      </c>
      <c r="L68" s="80">
        <v>0</v>
      </c>
      <c r="M68" s="80">
        <v>0</v>
      </c>
      <c r="N68" s="80" t="s">
        <v>185</v>
      </c>
      <c r="O68" s="80">
        <v>36712</v>
      </c>
      <c r="P68" s="80">
        <v>334878</v>
      </c>
      <c r="Q68" s="80">
        <v>69951</v>
      </c>
      <c r="R68" s="80">
        <v>0</v>
      </c>
      <c r="S68" s="80">
        <v>80232</v>
      </c>
      <c r="T68" s="80">
        <v>0</v>
      </c>
      <c r="U68" s="80">
        <v>5011810</v>
      </c>
      <c r="V68" s="80">
        <v>11352</v>
      </c>
      <c r="W68" s="80">
        <v>167110</v>
      </c>
      <c r="X68" s="80">
        <v>0</v>
      </c>
      <c r="Y68" s="80">
        <v>84119</v>
      </c>
      <c r="Z68" s="80">
        <v>1726209</v>
      </c>
      <c r="AA68" s="80">
        <v>0</v>
      </c>
      <c r="AB68" s="80">
        <v>2636542</v>
      </c>
      <c r="AC68" s="80">
        <v>84</v>
      </c>
      <c r="AD68" s="80">
        <v>0</v>
      </c>
      <c r="AE68" s="80" t="s">
        <v>185</v>
      </c>
      <c r="AF68" s="80">
        <v>0</v>
      </c>
      <c r="AG68" s="80">
        <v>0</v>
      </c>
      <c r="AH68" s="80">
        <v>0</v>
      </c>
      <c r="AI68" s="81">
        <v>0</v>
      </c>
      <c r="AK68" s="77"/>
    </row>
    <row r="69" spans="1:37" x14ac:dyDescent="0.25">
      <c r="A69" s="7"/>
      <c r="B69" s="82" t="s">
        <v>235</v>
      </c>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1"/>
      <c r="AK69" s="77"/>
    </row>
    <row r="70" spans="1:37" x14ac:dyDescent="0.25">
      <c r="A70" s="7"/>
      <c r="B70" s="79" t="s">
        <v>236</v>
      </c>
      <c r="C70" s="80">
        <v>613</v>
      </c>
      <c r="D70" s="80">
        <v>575945</v>
      </c>
      <c r="E70" s="80">
        <v>248</v>
      </c>
      <c r="F70" s="80">
        <v>1611360</v>
      </c>
      <c r="G70" s="80">
        <v>347</v>
      </c>
      <c r="H70" s="80">
        <v>199677</v>
      </c>
      <c r="I70" s="80">
        <v>116</v>
      </c>
      <c r="J70" s="80">
        <v>1036852</v>
      </c>
      <c r="K70" s="80">
        <v>1818</v>
      </c>
      <c r="L70" s="80">
        <v>10728</v>
      </c>
      <c r="M70" s="80">
        <v>786</v>
      </c>
      <c r="N70" s="80" t="s">
        <v>185</v>
      </c>
      <c r="O70" s="80">
        <v>15259</v>
      </c>
      <c r="P70" s="80">
        <v>385350</v>
      </c>
      <c r="Q70" s="80">
        <v>21175</v>
      </c>
      <c r="R70" s="80">
        <v>185579</v>
      </c>
      <c r="S70" s="80">
        <v>454637</v>
      </c>
      <c r="T70" s="80">
        <v>577490</v>
      </c>
      <c r="U70" s="80">
        <v>1969008</v>
      </c>
      <c r="V70" s="80">
        <v>9068</v>
      </c>
      <c r="W70" s="80">
        <v>114708</v>
      </c>
      <c r="X70" s="80">
        <v>107232</v>
      </c>
      <c r="Y70" s="80">
        <v>9017</v>
      </c>
      <c r="Z70" s="80">
        <v>194257</v>
      </c>
      <c r="AA70" s="80">
        <v>45323</v>
      </c>
      <c r="AB70" s="80">
        <v>384549</v>
      </c>
      <c r="AC70" s="80">
        <v>42072</v>
      </c>
      <c r="AD70" s="80">
        <v>854</v>
      </c>
      <c r="AE70" s="80" t="s">
        <v>185</v>
      </c>
      <c r="AF70" s="80">
        <v>2921</v>
      </c>
      <c r="AG70" s="80">
        <v>0</v>
      </c>
      <c r="AH70" s="80">
        <v>0</v>
      </c>
      <c r="AI70" s="81">
        <v>10302</v>
      </c>
      <c r="AK70" s="77"/>
    </row>
    <row r="71" spans="1:37" x14ac:dyDescent="0.25">
      <c r="A71" s="7"/>
      <c r="B71" s="82" t="s">
        <v>237</v>
      </c>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1"/>
      <c r="AK71" s="77"/>
    </row>
    <row r="72" spans="1:37" x14ac:dyDescent="0.25">
      <c r="A72" s="7"/>
      <c r="B72" s="79" t="s">
        <v>238</v>
      </c>
      <c r="C72" s="80">
        <v>-1863</v>
      </c>
      <c r="D72" s="80">
        <v>-405480</v>
      </c>
      <c r="E72" s="80">
        <v>-291</v>
      </c>
      <c r="F72" s="80">
        <v>-2087255</v>
      </c>
      <c r="G72" s="80">
        <v>-326</v>
      </c>
      <c r="H72" s="80">
        <v>-199334</v>
      </c>
      <c r="I72" s="80">
        <v>-127</v>
      </c>
      <c r="J72" s="80">
        <v>-1140856</v>
      </c>
      <c r="K72" s="80">
        <v>-42218</v>
      </c>
      <c r="L72" s="80">
        <v>-10910</v>
      </c>
      <c r="M72" s="80">
        <v>-907</v>
      </c>
      <c r="N72" s="80" t="s">
        <v>185</v>
      </c>
      <c r="O72" s="80">
        <v>-14492</v>
      </c>
      <c r="P72" s="80">
        <v>-313467</v>
      </c>
      <c r="Q72" s="80">
        <v>-11741</v>
      </c>
      <c r="R72" s="80">
        <v>-178439</v>
      </c>
      <c r="S72" s="80">
        <v>-537718</v>
      </c>
      <c r="T72" s="80">
        <v>-437329</v>
      </c>
      <c r="U72" s="80">
        <v>-1847218</v>
      </c>
      <c r="V72" s="80">
        <v>-39996</v>
      </c>
      <c r="W72" s="80">
        <v>-118056</v>
      </c>
      <c r="X72" s="80">
        <v>-73756</v>
      </c>
      <c r="Y72" s="80">
        <v>-9017</v>
      </c>
      <c r="Z72" s="80">
        <v>-183723</v>
      </c>
      <c r="AA72" s="80">
        <v>-42049</v>
      </c>
      <c r="AB72" s="80">
        <v>-254726</v>
      </c>
      <c r="AC72" s="80">
        <v>-23987</v>
      </c>
      <c r="AD72" s="80">
        <v>-853</v>
      </c>
      <c r="AE72" s="80">
        <v>-365040</v>
      </c>
      <c r="AF72" s="80">
        <v>0</v>
      </c>
      <c r="AG72" s="80">
        <v>0</v>
      </c>
      <c r="AH72" s="80">
        <v>0</v>
      </c>
      <c r="AI72" s="81">
        <v>-10664</v>
      </c>
      <c r="AK72" s="77"/>
    </row>
    <row r="73" spans="1:37" x14ac:dyDescent="0.25">
      <c r="A73" s="7"/>
      <c r="B73" s="82" t="s">
        <v>42</v>
      </c>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1"/>
      <c r="AK73" s="77"/>
    </row>
    <row r="74" spans="1:37" x14ac:dyDescent="0.25">
      <c r="A74" s="7" t="s">
        <v>16</v>
      </c>
      <c r="B74" s="10" t="s">
        <v>239</v>
      </c>
      <c r="C74" s="75">
        <v>25178</v>
      </c>
      <c r="D74" s="75">
        <v>0</v>
      </c>
      <c r="E74" s="75">
        <v>0</v>
      </c>
      <c r="F74" s="75">
        <v>6480526</v>
      </c>
      <c r="G74" s="75">
        <v>0</v>
      </c>
      <c r="H74" s="75">
        <v>792994</v>
      </c>
      <c r="I74" s="75">
        <v>0</v>
      </c>
      <c r="J74" s="75">
        <v>1669268</v>
      </c>
      <c r="K74" s="75">
        <v>42029</v>
      </c>
      <c r="L74" s="75">
        <v>3130</v>
      </c>
      <c r="M74" s="75">
        <v>14448</v>
      </c>
      <c r="N74" s="75">
        <v>0</v>
      </c>
      <c r="O74" s="75">
        <v>117989</v>
      </c>
      <c r="P74" s="75">
        <v>0</v>
      </c>
      <c r="Q74" s="75">
        <v>60391</v>
      </c>
      <c r="R74" s="75">
        <v>0</v>
      </c>
      <c r="S74" s="75">
        <v>3465100</v>
      </c>
      <c r="T74" s="75">
        <v>58093</v>
      </c>
      <c r="U74" s="75">
        <v>0</v>
      </c>
      <c r="V74" s="75">
        <v>0</v>
      </c>
      <c r="W74" s="75">
        <v>0</v>
      </c>
      <c r="X74" s="75">
        <v>0</v>
      </c>
      <c r="Y74" s="75">
        <v>0</v>
      </c>
      <c r="Z74" s="75">
        <v>176345</v>
      </c>
      <c r="AA74" s="75">
        <v>856667</v>
      </c>
      <c r="AB74" s="75">
        <v>0</v>
      </c>
      <c r="AC74" s="75">
        <v>0</v>
      </c>
      <c r="AD74" s="75">
        <v>0</v>
      </c>
      <c r="AE74" s="75">
        <v>0</v>
      </c>
      <c r="AF74" s="75">
        <v>0</v>
      </c>
      <c r="AG74" s="75">
        <v>0</v>
      </c>
      <c r="AH74" s="75">
        <v>0</v>
      </c>
      <c r="AI74" s="76">
        <v>504097</v>
      </c>
      <c r="AK74" s="77"/>
    </row>
    <row r="75" spans="1:37" x14ac:dyDescent="0.25">
      <c r="A75" s="7"/>
      <c r="B75" s="12" t="s">
        <v>240</v>
      </c>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6"/>
      <c r="AK75" s="77"/>
    </row>
    <row r="76" spans="1:37" x14ac:dyDescent="0.25">
      <c r="A76" s="7"/>
      <c r="B76" s="79" t="s">
        <v>241</v>
      </c>
      <c r="C76" s="80">
        <v>25178</v>
      </c>
      <c r="D76" s="80">
        <v>0</v>
      </c>
      <c r="E76" s="80">
        <v>0</v>
      </c>
      <c r="F76" s="80">
        <v>3026925</v>
      </c>
      <c r="G76" s="80">
        <v>0</v>
      </c>
      <c r="H76" s="80">
        <v>0</v>
      </c>
      <c r="I76" s="80">
        <v>0</v>
      </c>
      <c r="J76" s="80">
        <v>190386</v>
      </c>
      <c r="K76" s="80">
        <v>0</v>
      </c>
      <c r="L76" s="80">
        <v>0</v>
      </c>
      <c r="M76" s="80">
        <v>0</v>
      </c>
      <c r="N76" s="80">
        <v>0</v>
      </c>
      <c r="O76" s="80">
        <v>32151</v>
      </c>
      <c r="P76" s="80">
        <v>0</v>
      </c>
      <c r="Q76" s="80">
        <v>935</v>
      </c>
      <c r="R76" s="80">
        <v>0</v>
      </c>
      <c r="S76" s="80">
        <v>2407102</v>
      </c>
      <c r="T76" s="80">
        <v>44111</v>
      </c>
      <c r="U76" s="80">
        <v>0</v>
      </c>
      <c r="V76" s="80">
        <v>0</v>
      </c>
      <c r="W76" s="80">
        <v>0</v>
      </c>
      <c r="X76" s="80">
        <v>0</v>
      </c>
      <c r="Y76" s="80">
        <v>0</v>
      </c>
      <c r="Z76" s="80">
        <v>174180</v>
      </c>
      <c r="AA76" s="80">
        <v>0</v>
      </c>
      <c r="AB76" s="80">
        <v>0</v>
      </c>
      <c r="AC76" s="80">
        <v>0</v>
      </c>
      <c r="AD76" s="80">
        <v>0</v>
      </c>
      <c r="AE76" s="80">
        <v>0</v>
      </c>
      <c r="AF76" s="80">
        <v>0</v>
      </c>
      <c r="AG76" s="80">
        <v>0</v>
      </c>
      <c r="AH76" s="80">
        <v>0</v>
      </c>
      <c r="AI76" s="81">
        <v>20000</v>
      </c>
      <c r="AK76" s="77"/>
    </row>
    <row r="77" spans="1:37" x14ac:dyDescent="0.25">
      <c r="A77" s="7"/>
      <c r="B77" s="82" t="s">
        <v>193</v>
      </c>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1"/>
      <c r="AK77" s="77"/>
    </row>
    <row r="78" spans="1:37" s="84" customFormat="1" x14ac:dyDescent="0.25">
      <c r="A78" s="7"/>
      <c r="B78" s="79" t="s">
        <v>242</v>
      </c>
      <c r="C78" s="80">
        <v>0</v>
      </c>
      <c r="D78" s="80">
        <v>0</v>
      </c>
      <c r="E78" s="80">
        <v>0</v>
      </c>
      <c r="F78" s="80">
        <v>3453601</v>
      </c>
      <c r="G78" s="80">
        <v>0</v>
      </c>
      <c r="H78" s="80">
        <v>792994</v>
      </c>
      <c r="I78" s="80">
        <v>0</v>
      </c>
      <c r="J78" s="80">
        <v>1527371</v>
      </c>
      <c r="K78" s="80">
        <v>42029</v>
      </c>
      <c r="L78" s="80">
        <v>3130</v>
      </c>
      <c r="M78" s="80">
        <v>15697</v>
      </c>
      <c r="N78" s="80">
        <v>0</v>
      </c>
      <c r="O78" s="80">
        <v>85838</v>
      </c>
      <c r="P78" s="80">
        <v>0</v>
      </c>
      <c r="Q78" s="80">
        <v>59456</v>
      </c>
      <c r="R78" s="80">
        <v>0</v>
      </c>
      <c r="S78" s="80">
        <v>1057998</v>
      </c>
      <c r="T78" s="80">
        <v>13982</v>
      </c>
      <c r="U78" s="80">
        <v>0</v>
      </c>
      <c r="V78" s="80">
        <v>0</v>
      </c>
      <c r="W78" s="80">
        <v>0</v>
      </c>
      <c r="X78" s="80">
        <v>0</v>
      </c>
      <c r="Y78" s="80">
        <v>0</v>
      </c>
      <c r="Z78" s="80">
        <v>2165</v>
      </c>
      <c r="AA78" s="80">
        <v>856667</v>
      </c>
      <c r="AB78" s="80">
        <v>0</v>
      </c>
      <c r="AC78" s="80">
        <v>0</v>
      </c>
      <c r="AD78" s="80">
        <v>0</v>
      </c>
      <c r="AE78" s="80">
        <v>0</v>
      </c>
      <c r="AF78" s="80">
        <v>0</v>
      </c>
      <c r="AG78" s="80">
        <v>0</v>
      </c>
      <c r="AH78" s="80">
        <v>0</v>
      </c>
      <c r="AI78" s="81">
        <v>484097</v>
      </c>
      <c r="AK78" s="77"/>
    </row>
    <row r="79" spans="1:37" s="84" customFormat="1" x14ac:dyDescent="0.25">
      <c r="A79" s="7"/>
      <c r="B79" s="82" t="s">
        <v>195</v>
      </c>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1"/>
      <c r="AK79" s="77"/>
    </row>
    <row r="80" spans="1:37" x14ac:dyDescent="0.25">
      <c r="A80" s="7"/>
      <c r="B80" s="79" t="s">
        <v>243</v>
      </c>
      <c r="C80" s="80">
        <v>0</v>
      </c>
      <c r="D80" s="80">
        <v>0</v>
      </c>
      <c r="E80" s="80">
        <v>0</v>
      </c>
      <c r="F80" s="80">
        <v>0</v>
      </c>
      <c r="G80" s="80">
        <v>0</v>
      </c>
      <c r="H80" s="80">
        <v>0</v>
      </c>
      <c r="I80" s="80">
        <v>0</v>
      </c>
      <c r="J80" s="80">
        <v>-48489</v>
      </c>
      <c r="K80" s="80">
        <v>0</v>
      </c>
      <c r="L80" s="80">
        <v>0</v>
      </c>
      <c r="M80" s="80">
        <v>-1249</v>
      </c>
      <c r="N80" s="80">
        <v>0</v>
      </c>
      <c r="O80" s="80">
        <v>0</v>
      </c>
      <c r="P80" s="80">
        <v>0</v>
      </c>
      <c r="Q80" s="80">
        <v>0</v>
      </c>
      <c r="R80" s="80">
        <v>0</v>
      </c>
      <c r="S80" s="80"/>
      <c r="T80" s="80">
        <v>0</v>
      </c>
      <c r="U80" s="80">
        <v>0</v>
      </c>
      <c r="V80" s="80">
        <v>0</v>
      </c>
      <c r="W80" s="80">
        <v>0</v>
      </c>
      <c r="X80" s="80">
        <v>0</v>
      </c>
      <c r="Y80" s="80">
        <v>0</v>
      </c>
      <c r="Z80" s="80">
        <v>0</v>
      </c>
      <c r="AA80" s="80">
        <v>0</v>
      </c>
      <c r="AB80" s="80">
        <v>0</v>
      </c>
      <c r="AC80" s="80">
        <v>0</v>
      </c>
      <c r="AD80" s="80">
        <v>0</v>
      </c>
      <c r="AE80" s="80">
        <v>0</v>
      </c>
      <c r="AF80" s="80">
        <v>0</v>
      </c>
      <c r="AG80" s="80">
        <v>0</v>
      </c>
      <c r="AH80" s="80">
        <v>0</v>
      </c>
      <c r="AI80" s="81">
        <v>0</v>
      </c>
      <c r="AK80" s="77"/>
    </row>
    <row r="81" spans="1:37" x14ac:dyDescent="0.25">
      <c r="A81" s="7"/>
      <c r="B81" s="82" t="s">
        <v>215</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1"/>
      <c r="AK81" s="77"/>
    </row>
    <row r="82" spans="1:37" x14ac:dyDescent="0.25">
      <c r="A82" s="7" t="s">
        <v>17</v>
      </c>
      <c r="B82" s="10" t="s">
        <v>244</v>
      </c>
      <c r="C82" s="75">
        <v>0</v>
      </c>
      <c r="D82" s="75">
        <v>0</v>
      </c>
      <c r="E82" s="75">
        <v>0</v>
      </c>
      <c r="F82" s="75">
        <v>0</v>
      </c>
      <c r="G82" s="75">
        <v>0</v>
      </c>
      <c r="H82" s="75">
        <v>0</v>
      </c>
      <c r="I82" s="75">
        <v>0</v>
      </c>
      <c r="J82" s="75">
        <v>0</v>
      </c>
      <c r="K82" s="75">
        <v>0</v>
      </c>
      <c r="L82" s="75">
        <v>0</v>
      </c>
      <c r="M82" s="75">
        <v>0</v>
      </c>
      <c r="N82" s="75">
        <v>0</v>
      </c>
      <c r="O82" s="75">
        <v>0</v>
      </c>
      <c r="P82" s="75">
        <v>0</v>
      </c>
      <c r="Q82" s="75">
        <v>28387</v>
      </c>
      <c r="R82" s="75">
        <v>20215</v>
      </c>
      <c r="S82" s="75"/>
      <c r="T82" s="75">
        <v>0</v>
      </c>
      <c r="U82" s="75">
        <v>0</v>
      </c>
      <c r="V82" s="75">
        <v>0</v>
      </c>
      <c r="W82" s="75">
        <v>0</v>
      </c>
      <c r="X82" s="75">
        <v>0</v>
      </c>
      <c r="Y82" s="75">
        <v>0</v>
      </c>
      <c r="Z82" s="75">
        <v>0</v>
      </c>
      <c r="AA82" s="75">
        <v>0</v>
      </c>
      <c r="AB82" s="75">
        <v>0</v>
      </c>
      <c r="AC82" s="75">
        <v>0</v>
      </c>
      <c r="AD82" s="75">
        <v>0</v>
      </c>
      <c r="AE82" s="75">
        <v>0</v>
      </c>
      <c r="AF82" s="75">
        <v>0</v>
      </c>
      <c r="AG82" s="75">
        <v>0</v>
      </c>
      <c r="AH82" s="75">
        <v>0</v>
      </c>
      <c r="AI82" s="76">
        <v>0</v>
      </c>
      <c r="AK82" s="77"/>
    </row>
    <row r="83" spans="1:37" x14ac:dyDescent="0.25">
      <c r="A83" s="7"/>
      <c r="B83" s="12" t="s">
        <v>245</v>
      </c>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6"/>
      <c r="AK83" s="77"/>
    </row>
    <row r="84" spans="1:37" x14ac:dyDescent="0.25">
      <c r="A84" s="7" t="s">
        <v>18</v>
      </c>
      <c r="B84" s="10" t="s">
        <v>246</v>
      </c>
      <c r="C84" s="75">
        <v>0</v>
      </c>
      <c r="D84" s="75">
        <v>267538</v>
      </c>
      <c r="E84" s="75">
        <v>48</v>
      </c>
      <c r="F84" s="75">
        <v>440614</v>
      </c>
      <c r="G84" s="75">
        <v>0</v>
      </c>
      <c r="H84" s="75">
        <v>0</v>
      </c>
      <c r="I84" s="75">
        <v>776</v>
      </c>
      <c r="J84" s="75">
        <v>499544</v>
      </c>
      <c r="K84" s="75">
        <v>2207</v>
      </c>
      <c r="L84" s="75">
        <v>774</v>
      </c>
      <c r="M84" s="75">
        <v>78</v>
      </c>
      <c r="N84" s="75">
        <v>0</v>
      </c>
      <c r="O84" s="75">
        <v>0</v>
      </c>
      <c r="P84" s="75">
        <v>0</v>
      </c>
      <c r="Q84" s="75">
        <v>0</v>
      </c>
      <c r="R84" s="75">
        <v>0</v>
      </c>
      <c r="S84" s="75">
        <v>0</v>
      </c>
      <c r="T84" s="75">
        <v>7734</v>
      </c>
      <c r="U84" s="75">
        <v>113602</v>
      </c>
      <c r="V84" s="75">
        <v>1251</v>
      </c>
      <c r="W84" s="75">
        <v>0</v>
      </c>
      <c r="X84" s="75">
        <v>4798</v>
      </c>
      <c r="Y84" s="75">
        <v>0</v>
      </c>
      <c r="Z84" s="75">
        <v>0</v>
      </c>
      <c r="AA84" s="75">
        <v>0</v>
      </c>
      <c r="AB84" s="75">
        <v>131526</v>
      </c>
      <c r="AC84" s="75">
        <v>0</v>
      </c>
      <c r="AD84" s="75">
        <v>0</v>
      </c>
      <c r="AE84" s="75">
        <v>0</v>
      </c>
      <c r="AF84" s="75">
        <v>0</v>
      </c>
      <c r="AG84" s="75">
        <v>0</v>
      </c>
      <c r="AH84" s="75">
        <v>0</v>
      </c>
      <c r="AI84" s="76">
        <v>0</v>
      </c>
      <c r="AK84" s="77"/>
    </row>
    <row r="85" spans="1:37" x14ac:dyDescent="0.25">
      <c r="A85" s="7"/>
      <c r="B85" s="12" t="s">
        <v>247</v>
      </c>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6"/>
      <c r="AK85" s="77"/>
    </row>
    <row r="86" spans="1:37" s="84" customFormat="1" x14ac:dyDescent="0.25">
      <c r="A86" s="7" t="s">
        <v>19</v>
      </c>
      <c r="B86" s="10" t="s">
        <v>248</v>
      </c>
      <c r="C86" s="75">
        <v>0</v>
      </c>
      <c r="D86" s="75">
        <v>0</v>
      </c>
      <c r="E86" s="75">
        <v>0</v>
      </c>
      <c r="F86" s="75">
        <v>853719</v>
      </c>
      <c r="G86" s="75">
        <v>0</v>
      </c>
      <c r="H86" s="75">
        <v>143233</v>
      </c>
      <c r="I86" s="75">
        <v>0</v>
      </c>
      <c r="J86" s="75">
        <v>529586</v>
      </c>
      <c r="K86" s="75">
        <v>0</v>
      </c>
      <c r="L86" s="75">
        <v>4208</v>
      </c>
      <c r="M86" s="75">
        <v>0</v>
      </c>
      <c r="N86" s="75">
        <v>0</v>
      </c>
      <c r="O86" s="75">
        <v>13642</v>
      </c>
      <c r="P86" s="75">
        <v>96161</v>
      </c>
      <c r="Q86" s="75">
        <v>2657</v>
      </c>
      <c r="R86" s="75">
        <v>230</v>
      </c>
      <c r="S86" s="75">
        <v>209044</v>
      </c>
      <c r="T86" s="75">
        <v>162374</v>
      </c>
      <c r="U86" s="75">
        <v>250550</v>
      </c>
      <c r="V86" s="75">
        <v>0</v>
      </c>
      <c r="W86" s="75">
        <v>37448</v>
      </c>
      <c r="X86" s="75">
        <v>9</v>
      </c>
      <c r="Y86" s="75">
        <v>0</v>
      </c>
      <c r="Z86" s="75">
        <v>0</v>
      </c>
      <c r="AA86" s="75">
        <v>929</v>
      </c>
      <c r="AB86" s="75">
        <v>88076</v>
      </c>
      <c r="AC86" s="75">
        <v>1876</v>
      </c>
      <c r="AD86" s="75">
        <v>0</v>
      </c>
      <c r="AE86" s="75">
        <v>20285</v>
      </c>
      <c r="AF86" s="75">
        <v>0</v>
      </c>
      <c r="AG86" s="75">
        <v>0</v>
      </c>
      <c r="AH86" s="75">
        <v>0</v>
      </c>
      <c r="AI86" s="76">
        <v>5338</v>
      </c>
      <c r="AK86" s="77"/>
    </row>
    <row r="87" spans="1:37" s="84" customFormat="1" x14ac:dyDescent="0.25">
      <c r="A87" s="7"/>
      <c r="B87" s="12" t="s">
        <v>249</v>
      </c>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6"/>
      <c r="AK87" s="77"/>
    </row>
    <row r="88" spans="1:37" s="84" customFormat="1" x14ac:dyDescent="0.25">
      <c r="A88" s="7"/>
      <c r="B88" s="79" t="s">
        <v>250</v>
      </c>
      <c r="C88" s="80">
        <v>0</v>
      </c>
      <c r="D88" s="80">
        <v>0</v>
      </c>
      <c r="E88" s="80">
        <v>0</v>
      </c>
      <c r="F88" s="80">
        <v>1059730</v>
      </c>
      <c r="G88" s="80">
        <v>0</v>
      </c>
      <c r="H88" s="80">
        <v>164892</v>
      </c>
      <c r="I88" s="80">
        <v>0</v>
      </c>
      <c r="J88" s="80">
        <v>619367</v>
      </c>
      <c r="K88" s="80">
        <v>0</v>
      </c>
      <c r="L88" s="80">
        <v>4252</v>
      </c>
      <c r="M88" s="80">
        <v>0</v>
      </c>
      <c r="N88" s="80">
        <v>0</v>
      </c>
      <c r="O88" s="80">
        <v>15207</v>
      </c>
      <c r="P88" s="80">
        <v>99367</v>
      </c>
      <c r="Q88" s="80">
        <v>2657</v>
      </c>
      <c r="R88" s="80">
        <v>230</v>
      </c>
      <c r="S88" s="80">
        <v>243279</v>
      </c>
      <c r="T88" s="80">
        <v>201710</v>
      </c>
      <c r="U88" s="80">
        <v>296836</v>
      </c>
      <c r="V88" s="80">
        <v>0</v>
      </c>
      <c r="W88" s="80">
        <v>37448</v>
      </c>
      <c r="X88" s="80">
        <v>9</v>
      </c>
      <c r="Y88" s="80">
        <v>0</v>
      </c>
      <c r="Z88" s="80">
        <v>0</v>
      </c>
      <c r="AA88" s="80">
        <v>2829</v>
      </c>
      <c r="AB88" s="80">
        <v>133008</v>
      </c>
      <c r="AC88" s="80">
        <v>2366</v>
      </c>
      <c r="AD88" s="80">
        <v>0</v>
      </c>
      <c r="AE88" s="80" t="s">
        <v>185</v>
      </c>
      <c r="AF88" s="80">
        <v>0</v>
      </c>
      <c r="AG88" s="80">
        <v>0</v>
      </c>
      <c r="AH88" s="80">
        <v>0</v>
      </c>
      <c r="AI88" s="81">
        <v>5338</v>
      </c>
      <c r="AK88" s="77"/>
    </row>
    <row r="89" spans="1:37" s="84" customFormat="1" x14ac:dyDescent="0.25">
      <c r="A89" s="7"/>
      <c r="B89" s="35" t="s">
        <v>251</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1"/>
      <c r="AK89" s="77"/>
    </row>
    <row r="90" spans="1:37" s="84" customFormat="1" x14ac:dyDescent="0.25">
      <c r="A90" s="7"/>
      <c r="B90" s="79" t="s">
        <v>252</v>
      </c>
      <c r="C90" s="80">
        <v>0</v>
      </c>
      <c r="D90" s="80">
        <v>0</v>
      </c>
      <c r="E90" s="80">
        <v>0</v>
      </c>
      <c r="F90" s="80">
        <v>-206011</v>
      </c>
      <c r="G90" s="80">
        <v>0</v>
      </c>
      <c r="H90" s="80">
        <v>-21659</v>
      </c>
      <c r="I90" s="80">
        <v>0</v>
      </c>
      <c r="J90" s="80">
        <v>-89781</v>
      </c>
      <c r="K90" s="80">
        <v>0</v>
      </c>
      <c r="L90" s="80">
        <v>-44</v>
      </c>
      <c r="M90" s="80">
        <v>0</v>
      </c>
      <c r="N90" s="80">
        <v>0</v>
      </c>
      <c r="O90" s="80">
        <v>-1565</v>
      </c>
      <c r="P90" s="80">
        <v>-3206</v>
      </c>
      <c r="Q90" s="80">
        <v>0</v>
      </c>
      <c r="R90" s="80">
        <v>0</v>
      </c>
      <c r="S90" s="80">
        <v>-34235</v>
      </c>
      <c r="T90" s="80">
        <v>-39336</v>
      </c>
      <c r="U90" s="80">
        <v>-46286</v>
      </c>
      <c r="V90" s="80">
        <v>0</v>
      </c>
      <c r="W90" s="80">
        <v>0</v>
      </c>
      <c r="X90" s="80">
        <v>0</v>
      </c>
      <c r="Y90" s="80">
        <v>0</v>
      </c>
      <c r="Z90" s="80">
        <v>0</v>
      </c>
      <c r="AA90" s="80">
        <v>-1900</v>
      </c>
      <c r="AB90" s="80">
        <v>-44932</v>
      </c>
      <c r="AC90" s="80">
        <v>-490</v>
      </c>
      <c r="AD90" s="80">
        <v>0</v>
      </c>
      <c r="AE90" s="80" t="s">
        <v>185</v>
      </c>
      <c r="AF90" s="80">
        <v>0</v>
      </c>
      <c r="AG90" s="80">
        <v>0</v>
      </c>
      <c r="AH90" s="80">
        <v>0</v>
      </c>
      <c r="AI90" s="81">
        <v>0</v>
      </c>
      <c r="AK90" s="77"/>
    </row>
    <row r="91" spans="1:37" s="84" customFormat="1" x14ac:dyDescent="0.25">
      <c r="A91" s="7"/>
      <c r="B91" s="35" t="s">
        <v>215</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1"/>
      <c r="AK91" s="77"/>
    </row>
    <row r="92" spans="1:37" x14ac:dyDescent="0.25">
      <c r="A92" s="7" t="s">
        <v>20</v>
      </c>
      <c r="B92" s="10" t="s">
        <v>253</v>
      </c>
      <c r="C92" s="75">
        <v>0</v>
      </c>
      <c r="D92" s="75">
        <v>0</v>
      </c>
      <c r="E92" s="75">
        <v>0</v>
      </c>
      <c r="F92" s="75">
        <v>0</v>
      </c>
      <c r="G92" s="75">
        <v>0</v>
      </c>
      <c r="H92" s="75">
        <v>0</v>
      </c>
      <c r="I92" s="75">
        <v>0</v>
      </c>
      <c r="J92" s="75">
        <v>0</v>
      </c>
      <c r="K92" s="75">
        <v>0</v>
      </c>
      <c r="L92" s="75">
        <v>0</v>
      </c>
      <c r="M92" s="75">
        <v>0</v>
      </c>
      <c r="N92" s="75">
        <v>571</v>
      </c>
      <c r="O92" s="75">
        <v>0</v>
      </c>
      <c r="P92" s="75">
        <v>28924</v>
      </c>
      <c r="Q92" s="75">
        <v>0</v>
      </c>
      <c r="R92" s="75">
        <v>0</v>
      </c>
      <c r="S92" s="75">
        <v>0</v>
      </c>
      <c r="T92" s="75">
        <v>0</v>
      </c>
      <c r="U92" s="75">
        <v>6295</v>
      </c>
      <c r="V92" s="75">
        <v>0</v>
      </c>
      <c r="W92" s="75">
        <v>18453</v>
      </c>
      <c r="X92" s="75">
        <v>0</v>
      </c>
      <c r="Y92" s="75">
        <v>0</v>
      </c>
      <c r="Z92" s="75">
        <v>0</v>
      </c>
      <c r="AA92" s="75">
        <v>0</v>
      </c>
      <c r="AB92" s="75">
        <v>0</v>
      </c>
      <c r="AC92" s="75">
        <v>0</v>
      </c>
      <c r="AD92" s="75">
        <v>0</v>
      </c>
      <c r="AE92" s="75">
        <v>0</v>
      </c>
      <c r="AF92" s="75">
        <v>0</v>
      </c>
      <c r="AG92" s="75">
        <v>0</v>
      </c>
      <c r="AH92" s="75">
        <v>0</v>
      </c>
      <c r="AI92" s="76">
        <v>0</v>
      </c>
      <c r="AK92" s="77"/>
    </row>
    <row r="93" spans="1:37" x14ac:dyDescent="0.25">
      <c r="A93" s="7"/>
      <c r="B93" s="12" t="s">
        <v>254</v>
      </c>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6"/>
      <c r="AK93" s="77"/>
    </row>
    <row r="94" spans="1:37" x14ac:dyDescent="0.25">
      <c r="A94" s="7"/>
      <c r="B94" s="79" t="s">
        <v>255</v>
      </c>
      <c r="C94" s="80">
        <v>0</v>
      </c>
      <c r="D94" s="80">
        <v>0</v>
      </c>
      <c r="E94" s="80">
        <v>0</v>
      </c>
      <c r="F94" s="80">
        <v>0</v>
      </c>
      <c r="G94" s="80">
        <v>0</v>
      </c>
      <c r="H94" s="80">
        <v>0</v>
      </c>
      <c r="I94" s="80">
        <v>0</v>
      </c>
      <c r="J94" s="80">
        <v>0</v>
      </c>
      <c r="K94" s="80">
        <v>0</v>
      </c>
      <c r="L94" s="80">
        <v>0</v>
      </c>
      <c r="M94" s="80">
        <v>0</v>
      </c>
      <c r="N94" s="80">
        <v>661</v>
      </c>
      <c r="O94" s="80">
        <v>0</v>
      </c>
      <c r="P94" s="80">
        <v>29935</v>
      </c>
      <c r="Q94" s="80">
        <v>0</v>
      </c>
      <c r="R94" s="80">
        <v>0</v>
      </c>
      <c r="S94" s="80"/>
      <c r="T94" s="80">
        <v>0</v>
      </c>
      <c r="U94" s="80">
        <v>6295</v>
      </c>
      <c r="V94" s="80">
        <v>0</v>
      </c>
      <c r="W94" s="80">
        <v>20800</v>
      </c>
      <c r="X94" s="80">
        <v>0</v>
      </c>
      <c r="Y94" s="80">
        <v>0</v>
      </c>
      <c r="Z94" s="80">
        <v>0</v>
      </c>
      <c r="AA94" s="80">
        <v>0</v>
      </c>
      <c r="AB94" s="80">
        <v>0</v>
      </c>
      <c r="AC94" s="80">
        <v>0</v>
      </c>
      <c r="AD94" s="80">
        <v>0</v>
      </c>
      <c r="AE94" s="80">
        <v>0</v>
      </c>
      <c r="AF94" s="80">
        <v>0</v>
      </c>
      <c r="AG94" s="80">
        <v>0</v>
      </c>
      <c r="AH94" s="80">
        <v>0</v>
      </c>
      <c r="AI94" s="81">
        <v>0</v>
      </c>
      <c r="AK94" s="77"/>
    </row>
    <row r="95" spans="1:37" x14ac:dyDescent="0.25">
      <c r="A95" s="7"/>
      <c r="B95" s="35" t="s">
        <v>251</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1"/>
      <c r="AK95" s="77"/>
    </row>
    <row r="96" spans="1:37" s="84" customFormat="1" x14ac:dyDescent="0.25">
      <c r="A96" s="7"/>
      <c r="B96" s="79" t="s">
        <v>256</v>
      </c>
      <c r="C96" s="80">
        <v>0</v>
      </c>
      <c r="D96" s="80">
        <v>0</v>
      </c>
      <c r="E96" s="80">
        <v>0</v>
      </c>
      <c r="F96" s="80">
        <v>0</v>
      </c>
      <c r="G96" s="80">
        <v>0</v>
      </c>
      <c r="H96" s="80">
        <v>0</v>
      </c>
      <c r="I96" s="80">
        <v>0</v>
      </c>
      <c r="J96" s="80">
        <v>0</v>
      </c>
      <c r="K96" s="80">
        <v>0</v>
      </c>
      <c r="L96" s="80">
        <v>0</v>
      </c>
      <c r="M96" s="80">
        <v>0</v>
      </c>
      <c r="N96" s="80">
        <v>-90</v>
      </c>
      <c r="O96" s="80">
        <v>0</v>
      </c>
      <c r="P96" s="80">
        <v>-1011</v>
      </c>
      <c r="Q96" s="80">
        <v>0</v>
      </c>
      <c r="R96" s="80">
        <v>0</v>
      </c>
      <c r="S96" s="80"/>
      <c r="T96" s="80">
        <v>0</v>
      </c>
      <c r="U96" s="80">
        <v>0</v>
      </c>
      <c r="V96" s="80">
        <v>0</v>
      </c>
      <c r="W96" s="80">
        <v>-2347</v>
      </c>
      <c r="X96" s="80">
        <v>0</v>
      </c>
      <c r="Y96" s="80">
        <v>0</v>
      </c>
      <c r="Z96" s="80">
        <v>0</v>
      </c>
      <c r="AA96" s="80">
        <v>0</v>
      </c>
      <c r="AB96" s="80">
        <v>0</v>
      </c>
      <c r="AC96" s="80">
        <v>0</v>
      </c>
      <c r="AD96" s="80">
        <v>0</v>
      </c>
      <c r="AE96" s="80">
        <v>0</v>
      </c>
      <c r="AF96" s="80">
        <v>0</v>
      </c>
      <c r="AG96" s="80">
        <v>0</v>
      </c>
      <c r="AH96" s="80">
        <v>0</v>
      </c>
      <c r="AI96" s="81">
        <v>0</v>
      </c>
      <c r="AK96" s="77"/>
    </row>
    <row r="97" spans="1:37" s="84" customFormat="1" x14ac:dyDescent="0.25">
      <c r="A97" s="7"/>
      <c r="B97" s="35" t="s">
        <v>257</v>
      </c>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1"/>
      <c r="AK97" s="77"/>
    </row>
    <row r="98" spans="1:37" x14ac:dyDescent="0.25">
      <c r="A98" s="7" t="s">
        <v>21</v>
      </c>
      <c r="B98" s="10" t="s">
        <v>258</v>
      </c>
      <c r="C98" s="75">
        <v>3422</v>
      </c>
      <c r="D98" s="75">
        <v>133312</v>
      </c>
      <c r="E98" s="75">
        <v>2024</v>
      </c>
      <c r="F98" s="75">
        <v>359357</v>
      </c>
      <c r="G98" s="75">
        <v>1444</v>
      </c>
      <c r="H98" s="75">
        <v>21</v>
      </c>
      <c r="I98" s="75">
        <v>18017</v>
      </c>
      <c r="J98" s="75">
        <v>379541</v>
      </c>
      <c r="K98" s="75">
        <v>16055</v>
      </c>
      <c r="L98" s="75">
        <v>6278</v>
      </c>
      <c r="M98" s="75">
        <v>2059</v>
      </c>
      <c r="N98" s="75">
        <v>4358</v>
      </c>
      <c r="O98" s="75">
        <v>2729</v>
      </c>
      <c r="P98" s="75">
        <v>56475</v>
      </c>
      <c r="Q98" s="75">
        <v>13236</v>
      </c>
      <c r="R98" s="75">
        <v>9488</v>
      </c>
      <c r="S98" s="75">
        <v>268798</v>
      </c>
      <c r="T98" s="75">
        <v>89188</v>
      </c>
      <c r="U98" s="75">
        <v>497338</v>
      </c>
      <c r="V98" s="75">
        <v>12673</v>
      </c>
      <c r="W98" s="75">
        <v>32635</v>
      </c>
      <c r="X98" s="75">
        <v>55953</v>
      </c>
      <c r="Y98" s="75">
        <v>2503</v>
      </c>
      <c r="Z98" s="75">
        <v>102578</v>
      </c>
      <c r="AA98" s="75">
        <v>8305</v>
      </c>
      <c r="AB98" s="75">
        <v>359662</v>
      </c>
      <c r="AC98" s="75">
        <v>8396</v>
      </c>
      <c r="AD98" s="75">
        <v>1361</v>
      </c>
      <c r="AE98" s="75">
        <v>78932</v>
      </c>
      <c r="AF98" s="75">
        <v>2311</v>
      </c>
      <c r="AG98" s="75">
        <v>3829</v>
      </c>
      <c r="AH98" s="75">
        <v>140</v>
      </c>
      <c r="AI98" s="76">
        <v>732</v>
      </c>
      <c r="AK98" s="77"/>
    </row>
    <row r="99" spans="1:37" x14ac:dyDescent="0.25">
      <c r="A99" s="7"/>
      <c r="B99" s="12" t="s">
        <v>259</v>
      </c>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6"/>
      <c r="AK99" s="77"/>
    </row>
    <row r="100" spans="1:37" x14ac:dyDescent="0.25">
      <c r="A100" s="7"/>
      <c r="B100" s="79" t="s">
        <v>260</v>
      </c>
      <c r="C100" s="85">
        <v>4679</v>
      </c>
      <c r="D100" s="85">
        <v>548283</v>
      </c>
      <c r="E100" s="85">
        <v>24748</v>
      </c>
      <c r="F100" s="85">
        <v>1127015</v>
      </c>
      <c r="G100" s="85">
        <v>2175</v>
      </c>
      <c r="H100" s="85">
        <v>4688</v>
      </c>
      <c r="I100" s="85">
        <v>25290</v>
      </c>
      <c r="J100" s="85">
        <v>1082027</v>
      </c>
      <c r="K100" s="85">
        <v>25696</v>
      </c>
      <c r="L100" s="85">
        <v>8981</v>
      </c>
      <c r="M100" s="85">
        <v>4390</v>
      </c>
      <c r="N100" s="85">
        <v>6369</v>
      </c>
      <c r="O100" s="85">
        <v>5182</v>
      </c>
      <c r="P100" s="85">
        <v>132903</v>
      </c>
      <c r="Q100" s="85">
        <v>16286</v>
      </c>
      <c r="R100" s="85">
        <v>16311</v>
      </c>
      <c r="S100" s="85">
        <v>447065</v>
      </c>
      <c r="T100" s="85">
        <v>188435</v>
      </c>
      <c r="U100" s="85">
        <v>1185241</v>
      </c>
      <c r="V100" s="85">
        <v>22461</v>
      </c>
      <c r="W100" s="85">
        <v>92261</v>
      </c>
      <c r="X100" s="85">
        <v>140652</v>
      </c>
      <c r="Y100" s="85">
        <v>6030</v>
      </c>
      <c r="Z100" s="85">
        <v>188911</v>
      </c>
      <c r="AA100" s="85">
        <v>11320</v>
      </c>
      <c r="AB100" s="85">
        <v>802457</v>
      </c>
      <c r="AC100" s="85">
        <v>18375</v>
      </c>
      <c r="AD100" s="85">
        <v>3031</v>
      </c>
      <c r="AE100" s="85">
        <v>146531</v>
      </c>
      <c r="AF100" s="85">
        <v>5785</v>
      </c>
      <c r="AG100" s="85">
        <v>5081</v>
      </c>
      <c r="AH100" s="85">
        <v>434</v>
      </c>
      <c r="AI100" s="86">
        <v>3095</v>
      </c>
      <c r="AK100" s="77"/>
    </row>
    <row r="101" spans="1:37" x14ac:dyDescent="0.25">
      <c r="A101" s="7"/>
      <c r="B101" s="35" t="s">
        <v>251</v>
      </c>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6"/>
      <c r="AK101" s="77"/>
    </row>
    <row r="102" spans="1:37" s="88" customFormat="1" x14ac:dyDescent="0.25">
      <c r="A102" s="7"/>
      <c r="B102" s="79" t="s">
        <v>261</v>
      </c>
      <c r="C102" s="85">
        <v>-1257</v>
      </c>
      <c r="D102" s="85">
        <v>-414971</v>
      </c>
      <c r="E102" s="85">
        <v>-22724</v>
      </c>
      <c r="F102" s="85">
        <v>-767658</v>
      </c>
      <c r="G102" s="85">
        <v>-731</v>
      </c>
      <c r="H102" s="85">
        <v>-4667</v>
      </c>
      <c r="I102" s="85">
        <v>-7273</v>
      </c>
      <c r="J102" s="85">
        <v>-702486</v>
      </c>
      <c r="K102" s="85">
        <v>-9641</v>
      </c>
      <c r="L102" s="85">
        <v>-2703</v>
      </c>
      <c r="M102" s="85">
        <v>-2331</v>
      </c>
      <c r="N102" s="85">
        <v>-2011</v>
      </c>
      <c r="O102" s="85">
        <v>-2453</v>
      </c>
      <c r="P102" s="85">
        <v>-76428</v>
      </c>
      <c r="Q102" s="85">
        <v>-3050</v>
      </c>
      <c r="R102" s="85">
        <v>-6823</v>
      </c>
      <c r="S102" s="85">
        <v>-178267</v>
      </c>
      <c r="T102" s="85">
        <v>-99247</v>
      </c>
      <c r="U102" s="85">
        <v>-687903</v>
      </c>
      <c r="V102" s="85">
        <v>-9788</v>
      </c>
      <c r="W102" s="85">
        <v>-59626</v>
      </c>
      <c r="X102" s="85">
        <v>-84699</v>
      </c>
      <c r="Y102" s="85">
        <v>-3527</v>
      </c>
      <c r="Z102" s="85">
        <v>-86333</v>
      </c>
      <c r="AA102" s="85">
        <v>-3015</v>
      </c>
      <c r="AB102" s="85">
        <v>-442795</v>
      </c>
      <c r="AC102" s="85">
        <v>-9979</v>
      </c>
      <c r="AD102" s="85">
        <v>-1670</v>
      </c>
      <c r="AE102" s="85">
        <v>-67599</v>
      </c>
      <c r="AF102" s="85">
        <v>-3474</v>
      </c>
      <c r="AG102" s="85">
        <v>-1252</v>
      </c>
      <c r="AH102" s="85">
        <v>-294</v>
      </c>
      <c r="AI102" s="86">
        <v>-2363</v>
      </c>
      <c r="AK102" s="77"/>
    </row>
    <row r="103" spans="1:37" s="88" customFormat="1" x14ac:dyDescent="0.25">
      <c r="A103" s="7"/>
      <c r="B103" s="35" t="s">
        <v>257</v>
      </c>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6"/>
      <c r="AK103" s="77"/>
    </row>
    <row r="104" spans="1:37" x14ac:dyDescent="0.25">
      <c r="A104" s="7" t="s">
        <v>22</v>
      </c>
      <c r="B104" s="10" t="s">
        <v>262</v>
      </c>
      <c r="C104" s="75">
        <v>851</v>
      </c>
      <c r="D104" s="75">
        <v>5710</v>
      </c>
      <c r="E104" s="75">
        <v>45</v>
      </c>
      <c r="F104" s="75">
        <v>9741</v>
      </c>
      <c r="G104" s="75">
        <v>136</v>
      </c>
      <c r="H104" s="75">
        <v>0</v>
      </c>
      <c r="I104" s="75">
        <v>887</v>
      </c>
      <c r="J104" s="75">
        <v>120190</v>
      </c>
      <c r="K104" s="75">
        <v>2966</v>
      </c>
      <c r="L104" s="75">
        <v>771</v>
      </c>
      <c r="M104" s="75">
        <v>361</v>
      </c>
      <c r="N104" s="75">
        <v>48</v>
      </c>
      <c r="O104" s="75">
        <v>831</v>
      </c>
      <c r="P104" s="75">
        <v>7186</v>
      </c>
      <c r="Q104" s="75">
        <v>3853</v>
      </c>
      <c r="R104" s="75">
        <v>122</v>
      </c>
      <c r="S104" s="75">
        <v>606</v>
      </c>
      <c r="T104" s="75">
        <v>18254</v>
      </c>
      <c r="U104" s="75">
        <v>126435</v>
      </c>
      <c r="V104" s="75">
        <v>389</v>
      </c>
      <c r="W104" s="75">
        <v>2918</v>
      </c>
      <c r="X104" s="75">
        <v>4444</v>
      </c>
      <c r="Y104" s="75">
        <v>282</v>
      </c>
      <c r="Z104" s="75">
        <v>1400</v>
      </c>
      <c r="AA104" s="75">
        <v>2658</v>
      </c>
      <c r="AB104" s="75">
        <v>74050</v>
      </c>
      <c r="AC104" s="75">
        <v>1948</v>
      </c>
      <c r="AD104" s="75">
        <v>48</v>
      </c>
      <c r="AE104" s="75">
        <v>108834</v>
      </c>
      <c r="AF104" s="75">
        <v>109</v>
      </c>
      <c r="AG104" s="75">
        <v>231</v>
      </c>
      <c r="AH104" s="75">
        <v>211</v>
      </c>
      <c r="AI104" s="76">
        <v>6000</v>
      </c>
      <c r="AK104" s="77"/>
    </row>
    <row r="105" spans="1:37" x14ac:dyDescent="0.25">
      <c r="A105" s="7"/>
      <c r="B105" s="12" t="s">
        <v>43</v>
      </c>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6"/>
      <c r="AK105" s="77"/>
    </row>
    <row r="106" spans="1:37" x14ac:dyDescent="0.25">
      <c r="A106" s="7"/>
      <c r="B106" s="79" t="s">
        <v>263</v>
      </c>
      <c r="C106" s="85">
        <v>1952</v>
      </c>
      <c r="D106" s="85">
        <v>82971</v>
      </c>
      <c r="E106" s="85">
        <v>3194</v>
      </c>
      <c r="F106" s="85">
        <v>19105</v>
      </c>
      <c r="G106" s="85">
        <v>194</v>
      </c>
      <c r="H106" s="85">
        <v>0</v>
      </c>
      <c r="I106" s="85">
        <v>7360</v>
      </c>
      <c r="J106" s="85">
        <v>578323</v>
      </c>
      <c r="K106" s="85">
        <v>12465</v>
      </c>
      <c r="L106" s="85">
        <v>4237</v>
      </c>
      <c r="M106" s="85">
        <v>11097</v>
      </c>
      <c r="N106" s="85">
        <v>56</v>
      </c>
      <c r="O106" s="85">
        <v>1621</v>
      </c>
      <c r="P106" s="85">
        <v>46310</v>
      </c>
      <c r="Q106" s="85">
        <v>7409</v>
      </c>
      <c r="R106" s="85">
        <v>3778</v>
      </c>
      <c r="S106" s="85">
        <v>14884</v>
      </c>
      <c r="T106" s="85">
        <v>37904</v>
      </c>
      <c r="U106" s="85">
        <v>514258</v>
      </c>
      <c r="V106" s="85">
        <v>4538</v>
      </c>
      <c r="W106" s="85">
        <v>16553</v>
      </c>
      <c r="X106" s="85">
        <v>6313</v>
      </c>
      <c r="Y106" s="85">
        <v>1502</v>
      </c>
      <c r="Z106" s="85">
        <v>20540</v>
      </c>
      <c r="AA106" s="85">
        <v>4928</v>
      </c>
      <c r="AB106" s="85">
        <v>289974</v>
      </c>
      <c r="AC106" s="85">
        <v>10194</v>
      </c>
      <c r="AD106" s="85">
        <v>249</v>
      </c>
      <c r="AE106" s="85">
        <v>140330</v>
      </c>
      <c r="AF106" s="85">
        <v>1152</v>
      </c>
      <c r="AG106" s="85">
        <v>512</v>
      </c>
      <c r="AH106" s="85">
        <v>2143</v>
      </c>
      <c r="AI106" s="86">
        <v>6000</v>
      </c>
      <c r="AK106" s="77"/>
    </row>
    <row r="107" spans="1:37" x14ac:dyDescent="0.25">
      <c r="A107" s="7"/>
      <c r="B107" s="35" t="s">
        <v>251</v>
      </c>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6"/>
      <c r="AK107" s="77"/>
    </row>
    <row r="108" spans="1:37" s="88" customFormat="1" x14ac:dyDescent="0.25">
      <c r="A108" s="7"/>
      <c r="B108" s="79" t="s">
        <v>264</v>
      </c>
      <c r="C108" s="85">
        <v>-1101</v>
      </c>
      <c r="D108" s="85">
        <v>-77261</v>
      </c>
      <c r="E108" s="85">
        <v>-3149</v>
      </c>
      <c r="F108" s="85">
        <v>-9364</v>
      </c>
      <c r="G108" s="85">
        <v>-58</v>
      </c>
      <c r="H108" s="85">
        <v>0</v>
      </c>
      <c r="I108" s="85">
        <v>-6473</v>
      </c>
      <c r="J108" s="85">
        <v>-458133</v>
      </c>
      <c r="K108" s="85">
        <v>-9499</v>
      </c>
      <c r="L108" s="85">
        <v>-3466</v>
      </c>
      <c r="M108" s="85">
        <v>-10736</v>
      </c>
      <c r="N108" s="85">
        <v>-8</v>
      </c>
      <c r="O108" s="85">
        <v>-790</v>
      </c>
      <c r="P108" s="85">
        <v>-39124</v>
      </c>
      <c r="Q108" s="85">
        <v>-3556</v>
      </c>
      <c r="R108" s="85">
        <v>-3656</v>
      </c>
      <c r="S108" s="85">
        <v>-14278</v>
      </c>
      <c r="T108" s="85">
        <v>-19650</v>
      </c>
      <c r="U108" s="85">
        <v>-387823</v>
      </c>
      <c r="V108" s="85">
        <v>-4149</v>
      </c>
      <c r="W108" s="85">
        <v>-13635</v>
      </c>
      <c r="X108" s="85">
        <v>-1869</v>
      </c>
      <c r="Y108" s="85">
        <v>-1220</v>
      </c>
      <c r="Z108" s="85">
        <v>-19140</v>
      </c>
      <c r="AA108" s="85">
        <v>-2270</v>
      </c>
      <c r="AB108" s="85">
        <v>-215924</v>
      </c>
      <c r="AC108" s="85">
        <v>-8246</v>
      </c>
      <c r="AD108" s="85">
        <v>-201</v>
      </c>
      <c r="AE108" s="85">
        <v>-31496</v>
      </c>
      <c r="AF108" s="85">
        <v>-1043</v>
      </c>
      <c r="AG108" s="85">
        <v>-281</v>
      </c>
      <c r="AH108" s="85">
        <v>-1932</v>
      </c>
      <c r="AI108" s="86">
        <v>0</v>
      </c>
      <c r="AK108" s="77"/>
    </row>
    <row r="109" spans="1:37" s="88" customFormat="1" x14ac:dyDescent="0.25">
      <c r="A109" s="7"/>
      <c r="B109" s="35" t="s">
        <v>257</v>
      </c>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6"/>
      <c r="AK109" s="77"/>
    </row>
    <row r="110" spans="1:37" x14ac:dyDescent="0.25">
      <c r="A110" s="7" t="s">
        <v>23</v>
      </c>
      <c r="B110" s="10" t="s">
        <v>265</v>
      </c>
      <c r="C110" s="75">
        <v>0</v>
      </c>
      <c r="D110" s="75">
        <v>555113</v>
      </c>
      <c r="E110" s="75">
        <v>2690</v>
      </c>
      <c r="F110" s="75">
        <v>3907836</v>
      </c>
      <c r="G110" s="75">
        <v>1256</v>
      </c>
      <c r="H110" s="75">
        <v>175</v>
      </c>
      <c r="I110" s="75">
        <v>5295</v>
      </c>
      <c r="J110" s="75">
        <v>1776600</v>
      </c>
      <c r="K110" s="75">
        <v>3481</v>
      </c>
      <c r="L110" s="75">
        <v>0</v>
      </c>
      <c r="M110" s="75">
        <v>0</v>
      </c>
      <c r="N110" s="75">
        <v>231233</v>
      </c>
      <c r="O110" s="75">
        <v>250</v>
      </c>
      <c r="P110" s="75">
        <v>442</v>
      </c>
      <c r="Q110" s="75">
        <v>9611</v>
      </c>
      <c r="R110" s="75">
        <v>7141</v>
      </c>
      <c r="S110" s="75">
        <v>88093</v>
      </c>
      <c r="T110" s="75">
        <v>43297</v>
      </c>
      <c r="U110" s="75">
        <v>3280177</v>
      </c>
      <c r="V110" s="75">
        <v>62598</v>
      </c>
      <c r="W110" s="75">
        <v>0</v>
      </c>
      <c r="X110" s="75">
        <v>23324</v>
      </c>
      <c r="Y110" s="75">
        <v>563294</v>
      </c>
      <c r="Z110" s="75">
        <v>26959</v>
      </c>
      <c r="AA110" s="75">
        <v>0</v>
      </c>
      <c r="AB110" s="75">
        <v>471834</v>
      </c>
      <c r="AC110" s="75">
        <v>20922</v>
      </c>
      <c r="AD110" s="75">
        <v>0</v>
      </c>
      <c r="AE110" s="75">
        <v>1005094</v>
      </c>
      <c r="AF110" s="75">
        <v>5768</v>
      </c>
      <c r="AG110" s="75">
        <v>0</v>
      </c>
      <c r="AH110" s="75">
        <v>0</v>
      </c>
      <c r="AI110" s="76">
        <v>0</v>
      </c>
      <c r="AK110" s="77"/>
    </row>
    <row r="111" spans="1:37" x14ac:dyDescent="0.25">
      <c r="A111" s="7"/>
      <c r="B111" s="12" t="s">
        <v>266</v>
      </c>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6"/>
      <c r="AK111" s="77"/>
    </row>
    <row r="112" spans="1:37" x14ac:dyDescent="0.25">
      <c r="A112" s="7"/>
      <c r="B112" s="79" t="s">
        <v>267</v>
      </c>
      <c r="C112" s="85">
        <v>0</v>
      </c>
      <c r="D112" s="85">
        <v>555113</v>
      </c>
      <c r="E112" s="85">
        <v>2690</v>
      </c>
      <c r="F112" s="85">
        <v>5736048</v>
      </c>
      <c r="G112" s="85">
        <v>1285</v>
      </c>
      <c r="H112" s="85">
        <v>175</v>
      </c>
      <c r="I112" s="85">
        <v>5712</v>
      </c>
      <c r="J112" s="85">
        <v>1884529</v>
      </c>
      <c r="K112" s="85">
        <v>12938</v>
      </c>
      <c r="L112" s="85">
        <v>0</v>
      </c>
      <c r="M112" s="85">
        <v>0</v>
      </c>
      <c r="N112" s="85">
        <v>231233</v>
      </c>
      <c r="O112" s="85">
        <v>250</v>
      </c>
      <c r="P112" s="85">
        <v>442</v>
      </c>
      <c r="Q112" s="85">
        <v>9611</v>
      </c>
      <c r="R112" s="85">
        <v>7141</v>
      </c>
      <c r="S112" s="85">
        <v>89996</v>
      </c>
      <c r="T112" s="85">
        <v>43297</v>
      </c>
      <c r="U112" s="85">
        <v>3403468</v>
      </c>
      <c r="V112" s="85">
        <v>62598</v>
      </c>
      <c r="W112" s="85">
        <v>0</v>
      </c>
      <c r="X112" s="85">
        <v>29783</v>
      </c>
      <c r="Y112" s="85">
        <v>563294</v>
      </c>
      <c r="Z112" s="85">
        <v>40153</v>
      </c>
      <c r="AA112" s="85">
        <v>0</v>
      </c>
      <c r="AB112" s="85">
        <v>471834</v>
      </c>
      <c r="AC112" s="85">
        <v>20922</v>
      </c>
      <c r="AD112" s="85">
        <v>0</v>
      </c>
      <c r="AE112" s="85" t="s">
        <v>185</v>
      </c>
      <c r="AF112" s="85">
        <v>5768</v>
      </c>
      <c r="AG112" s="85">
        <v>0</v>
      </c>
      <c r="AH112" s="85">
        <v>0</v>
      </c>
      <c r="AI112" s="86">
        <v>0</v>
      </c>
      <c r="AK112" s="77"/>
    </row>
    <row r="113" spans="1:37" x14ac:dyDescent="0.25">
      <c r="A113" s="7"/>
      <c r="B113" s="35" t="s">
        <v>251</v>
      </c>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6"/>
      <c r="AK113" s="77"/>
    </row>
    <row r="114" spans="1:37" s="84" customFormat="1" x14ac:dyDescent="0.25">
      <c r="A114" s="7"/>
      <c r="B114" s="79" t="s">
        <v>268</v>
      </c>
      <c r="C114" s="85">
        <v>0</v>
      </c>
      <c r="D114" s="85">
        <v>0</v>
      </c>
      <c r="E114" s="85">
        <v>0</v>
      </c>
      <c r="F114" s="85">
        <v>-1828212</v>
      </c>
      <c r="G114" s="85">
        <v>-29</v>
      </c>
      <c r="H114" s="85">
        <v>0</v>
      </c>
      <c r="I114" s="85">
        <v>-417</v>
      </c>
      <c r="J114" s="85">
        <v>-107929</v>
      </c>
      <c r="K114" s="85">
        <v>-9457</v>
      </c>
      <c r="L114" s="85">
        <v>0</v>
      </c>
      <c r="M114" s="85">
        <v>0</v>
      </c>
      <c r="N114" s="85">
        <v>0</v>
      </c>
      <c r="O114" s="85">
        <v>0</v>
      </c>
      <c r="P114" s="85">
        <v>0</v>
      </c>
      <c r="Q114" s="85">
        <v>0</v>
      </c>
      <c r="R114" s="85">
        <v>0</v>
      </c>
      <c r="S114" s="85">
        <v>-1903</v>
      </c>
      <c r="T114" s="85">
        <v>0</v>
      </c>
      <c r="U114" s="85">
        <v>-123291</v>
      </c>
      <c r="V114" s="85">
        <v>0</v>
      </c>
      <c r="W114" s="85">
        <v>0</v>
      </c>
      <c r="X114" s="85">
        <v>-6459</v>
      </c>
      <c r="Y114" s="85">
        <v>0</v>
      </c>
      <c r="Z114" s="85">
        <v>-13194</v>
      </c>
      <c r="AA114" s="85">
        <v>0</v>
      </c>
      <c r="AB114" s="85">
        <v>0</v>
      </c>
      <c r="AC114" s="85">
        <v>0</v>
      </c>
      <c r="AD114" s="85">
        <v>0</v>
      </c>
      <c r="AE114" s="85" t="s">
        <v>185</v>
      </c>
      <c r="AF114" s="85">
        <v>0</v>
      </c>
      <c r="AG114" s="85">
        <v>0</v>
      </c>
      <c r="AH114" s="85">
        <v>0</v>
      </c>
      <c r="AI114" s="86">
        <v>0</v>
      </c>
      <c r="AK114" s="77"/>
    </row>
    <row r="115" spans="1:37" s="84" customFormat="1" x14ac:dyDescent="0.25">
      <c r="A115" s="7"/>
      <c r="B115" s="35" t="s">
        <v>215</v>
      </c>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6"/>
      <c r="AK115" s="77"/>
    </row>
    <row r="116" spans="1:37" s="84" customFormat="1" x14ac:dyDescent="0.25">
      <c r="A116" s="7" t="s">
        <v>24</v>
      </c>
      <c r="B116" s="10" t="s">
        <v>269</v>
      </c>
      <c r="C116" s="75">
        <v>0</v>
      </c>
      <c r="D116" s="75">
        <v>2129</v>
      </c>
      <c r="E116" s="75">
        <v>890</v>
      </c>
      <c r="F116" s="75">
        <v>11453</v>
      </c>
      <c r="G116" s="75">
        <v>0</v>
      </c>
      <c r="H116" s="75">
        <v>16733</v>
      </c>
      <c r="I116" s="75">
        <v>0</v>
      </c>
      <c r="J116" s="75">
        <v>77669</v>
      </c>
      <c r="K116" s="75">
        <v>3071</v>
      </c>
      <c r="L116" s="75">
        <v>0</v>
      </c>
      <c r="M116" s="75">
        <v>212</v>
      </c>
      <c r="N116" s="75">
        <v>734</v>
      </c>
      <c r="O116" s="75">
        <v>142</v>
      </c>
      <c r="P116" s="75">
        <v>467</v>
      </c>
      <c r="Q116" s="75">
        <v>308</v>
      </c>
      <c r="R116" s="75">
        <v>172</v>
      </c>
      <c r="S116" s="75">
        <v>3266</v>
      </c>
      <c r="T116" s="75">
        <v>0</v>
      </c>
      <c r="U116" s="75">
        <v>56728</v>
      </c>
      <c r="V116" s="75">
        <v>8988</v>
      </c>
      <c r="W116" s="75">
        <v>2</v>
      </c>
      <c r="X116" s="75">
        <v>589</v>
      </c>
      <c r="Y116" s="75">
        <v>0</v>
      </c>
      <c r="Z116" s="75">
        <v>0</v>
      </c>
      <c r="AA116" s="75">
        <v>272</v>
      </c>
      <c r="AB116" s="75">
        <v>17475</v>
      </c>
      <c r="AC116" s="75"/>
      <c r="AD116" s="75">
        <v>13</v>
      </c>
      <c r="AE116" s="75">
        <v>4741</v>
      </c>
      <c r="AF116" s="75">
        <v>26</v>
      </c>
      <c r="AG116" s="75">
        <v>0</v>
      </c>
      <c r="AH116" s="75">
        <v>121</v>
      </c>
      <c r="AI116" s="76">
        <v>6</v>
      </c>
      <c r="AK116" s="77"/>
    </row>
    <row r="117" spans="1:37" s="84" customFormat="1" x14ac:dyDescent="0.25">
      <c r="A117" s="7"/>
      <c r="B117" s="12" t="s">
        <v>270</v>
      </c>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6"/>
      <c r="AK117" s="77"/>
    </row>
    <row r="118" spans="1:37" s="84" customFormat="1" x14ac:dyDescent="0.25">
      <c r="A118" s="7" t="s">
        <v>25</v>
      </c>
      <c r="B118" s="10" t="s">
        <v>271</v>
      </c>
      <c r="C118" s="75">
        <v>804</v>
      </c>
      <c r="D118" s="75">
        <v>390353</v>
      </c>
      <c r="E118" s="75">
        <v>1151</v>
      </c>
      <c r="F118" s="75">
        <v>837355</v>
      </c>
      <c r="G118" s="75">
        <v>1347</v>
      </c>
      <c r="H118" s="75">
        <v>61213</v>
      </c>
      <c r="I118" s="75">
        <v>14894</v>
      </c>
      <c r="J118" s="75">
        <v>403621</v>
      </c>
      <c r="K118" s="75">
        <v>21911</v>
      </c>
      <c r="L118" s="75">
        <v>2487</v>
      </c>
      <c r="M118" s="75">
        <v>0</v>
      </c>
      <c r="N118" s="75">
        <v>16567</v>
      </c>
      <c r="O118" s="75">
        <v>5930</v>
      </c>
      <c r="P118" s="75">
        <v>49648</v>
      </c>
      <c r="Q118" s="75">
        <v>5866</v>
      </c>
      <c r="R118" s="75">
        <v>2264</v>
      </c>
      <c r="S118" s="75">
        <v>94724</v>
      </c>
      <c r="T118" s="75">
        <v>0</v>
      </c>
      <c r="U118" s="75">
        <v>744983</v>
      </c>
      <c r="V118" s="75">
        <v>27147</v>
      </c>
      <c r="W118" s="75">
        <v>22658</v>
      </c>
      <c r="X118" s="75">
        <v>38650</v>
      </c>
      <c r="Y118" s="75">
        <v>3280</v>
      </c>
      <c r="Z118" s="75">
        <v>67052</v>
      </c>
      <c r="AA118" s="75">
        <v>4765</v>
      </c>
      <c r="AB118" s="75">
        <v>386388</v>
      </c>
      <c r="AC118" s="75">
        <v>7734</v>
      </c>
      <c r="AD118" s="75">
        <v>413</v>
      </c>
      <c r="AE118" s="75">
        <v>30692</v>
      </c>
      <c r="AF118" s="75">
        <v>292</v>
      </c>
      <c r="AG118" s="75">
        <v>103</v>
      </c>
      <c r="AH118" s="75">
        <v>0</v>
      </c>
      <c r="AI118" s="76">
        <v>212</v>
      </c>
      <c r="AK118" s="77"/>
    </row>
    <row r="119" spans="1:37" s="84" customFormat="1" x14ac:dyDescent="0.25">
      <c r="A119" s="7"/>
      <c r="B119" s="12" t="s">
        <v>272</v>
      </c>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6"/>
      <c r="AK119" s="77"/>
    </row>
    <row r="120" spans="1:37" s="84" customFormat="1" x14ac:dyDescent="0.25">
      <c r="A120" s="7" t="s">
        <v>26</v>
      </c>
      <c r="B120" s="10" t="s">
        <v>273</v>
      </c>
      <c r="C120" s="75">
        <v>1620</v>
      </c>
      <c r="D120" s="75">
        <v>1004173</v>
      </c>
      <c r="E120" s="75">
        <v>31249</v>
      </c>
      <c r="F120" s="75">
        <v>5127539</v>
      </c>
      <c r="G120" s="75">
        <v>7250</v>
      </c>
      <c r="H120" s="75">
        <v>29080</v>
      </c>
      <c r="I120" s="75">
        <v>28366</v>
      </c>
      <c r="J120" s="75">
        <v>4236713</v>
      </c>
      <c r="K120" s="75">
        <v>949728</v>
      </c>
      <c r="L120" s="75">
        <v>7873</v>
      </c>
      <c r="M120" s="75">
        <v>2480</v>
      </c>
      <c r="N120" s="75">
        <v>15268</v>
      </c>
      <c r="O120" s="75">
        <v>17350</v>
      </c>
      <c r="P120" s="75">
        <v>221040</v>
      </c>
      <c r="Q120" s="75">
        <v>9364</v>
      </c>
      <c r="R120" s="75">
        <v>15640</v>
      </c>
      <c r="S120" s="75">
        <v>222235</v>
      </c>
      <c r="T120" s="75">
        <v>129871</v>
      </c>
      <c r="U120" s="75">
        <v>2819824</v>
      </c>
      <c r="V120" s="75">
        <v>26797</v>
      </c>
      <c r="W120" s="75">
        <v>71003</v>
      </c>
      <c r="X120" s="75">
        <v>143658</v>
      </c>
      <c r="Y120" s="75">
        <v>27885</v>
      </c>
      <c r="Z120" s="75">
        <v>360562</v>
      </c>
      <c r="AA120" s="75">
        <v>45894</v>
      </c>
      <c r="AB120" s="75">
        <v>803685</v>
      </c>
      <c r="AC120" s="75">
        <v>74320</v>
      </c>
      <c r="AD120" s="75">
        <v>2402</v>
      </c>
      <c r="AE120" s="75">
        <v>81588</v>
      </c>
      <c r="AF120" s="75">
        <v>4059</v>
      </c>
      <c r="AG120" s="75">
        <v>2004</v>
      </c>
      <c r="AH120" s="75">
        <v>2323</v>
      </c>
      <c r="AI120" s="76">
        <v>4220</v>
      </c>
      <c r="AK120" s="77"/>
    </row>
    <row r="121" spans="1:37" s="84" customFormat="1" x14ac:dyDescent="0.25">
      <c r="A121" s="7"/>
      <c r="B121" s="12" t="s">
        <v>44</v>
      </c>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6"/>
      <c r="AK121" s="77"/>
    </row>
    <row r="122" spans="1:37" x14ac:dyDescent="0.25">
      <c r="A122" s="7"/>
      <c r="B122" s="79" t="s">
        <v>274</v>
      </c>
      <c r="C122" s="85">
        <v>1620</v>
      </c>
      <c r="D122" s="85">
        <v>1065760</v>
      </c>
      <c r="E122" s="85">
        <v>31971</v>
      </c>
      <c r="F122" s="85">
        <v>5147036</v>
      </c>
      <c r="G122" s="85">
        <v>7250</v>
      </c>
      <c r="H122" s="85">
        <v>29080</v>
      </c>
      <c r="I122" s="85">
        <v>29128</v>
      </c>
      <c r="J122" s="85">
        <v>4242226</v>
      </c>
      <c r="K122" s="85">
        <v>955129</v>
      </c>
      <c r="L122" s="85">
        <v>7873</v>
      </c>
      <c r="M122" s="85">
        <v>2480</v>
      </c>
      <c r="N122" s="85">
        <v>17018</v>
      </c>
      <c r="O122" s="85">
        <v>18445</v>
      </c>
      <c r="P122" s="85">
        <v>225795</v>
      </c>
      <c r="Q122" s="85">
        <v>9441</v>
      </c>
      <c r="R122" s="85">
        <v>15640</v>
      </c>
      <c r="S122" s="85">
        <v>237107</v>
      </c>
      <c r="T122" s="85">
        <v>133344</v>
      </c>
      <c r="U122" s="85">
        <v>2861764</v>
      </c>
      <c r="V122" s="85">
        <v>26797</v>
      </c>
      <c r="W122" s="85">
        <v>71096</v>
      </c>
      <c r="X122" s="85">
        <v>150246</v>
      </c>
      <c r="Y122" s="85">
        <v>27885</v>
      </c>
      <c r="Z122" s="85">
        <v>404624</v>
      </c>
      <c r="AA122" s="85">
        <v>49825</v>
      </c>
      <c r="AB122" s="85">
        <v>817648</v>
      </c>
      <c r="AC122" s="85">
        <v>74320</v>
      </c>
      <c r="AD122" s="85">
        <v>2402</v>
      </c>
      <c r="AE122" s="85" t="s">
        <v>185</v>
      </c>
      <c r="AF122" s="85">
        <v>4059</v>
      </c>
      <c r="AG122" s="85">
        <v>2004</v>
      </c>
      <c r="AH122" s="85">
        <v>2323</v>
      </c>
      <c r="AI122" s="86">
        <v>4220</v>
      </c>
      <c r="AK122" s="77"/>
    </row>
    <row r="123" spans="1:37" x14ac:dyDescent="0.25">
      <c r="A123" s="7"/>
      <c r="B123" s="35" t="s">
        <v>251</v>
      </c>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6"/>
      <c r="AK123" s="77"/>
    </row>
    <row r="124" spans="1:37" s="84" customFormat="1" ht="14.25" customHeight="1" x14ac:dyDescent="0.25">
      <c r="A124" s="7"/>
      <c r="B124" s="79" t="s">
        <v>275</v>
      </c>
      <c r="C124" s="85">
        <v>0</v>
      </c>
      <c r="D124" s="85">
        <v>-61587</v>
      </c>
      <c r="E124" s="85">
        <v>-722</v>
      </c>
      <c r="F124" s="85">
        <v>-19497</v>
      </c>
      <c r="G124" s="85">
        <v>0</v>
      </c>
      <c r="H124" s="85">
        <v>0</v>
      </c>
      <c r="I124" s="85">
        <v>-762</v>
      </c>
      <c r="J124" s="85">
        <v>-5513</v>
      </c>
      <c r="K124" s="85">
        <v>-5401</v>
      </c>
      <c r="L124" s="85">
        <v>0</v>
      </c>
      <c r="M124" s="85">
        <v>0</v>
      </c>
      <c r="N124" s="85">
        <v>-1750</v>
      </c>
      <c r="O124" s="85">
        <v>-1095</v>
      </c>
      <c r="P124" s="85">
        <v>-4755</v>
      </c>
      <c r="Q124" s="85">
        <v>-77</v>
      </c>
      <c r="R124" s="85">
        <v>0</v>
      </c>
      <c r="S124" s="85">
        <v>-14872</v>
      </c>
      <c r="T124" s="85">
        <v>-3473</v>
      </c>
      <c r="U124" s="85">
        <v>-41940</v>
      </c>
      <c r="V124" s="85">
        <v>0</v>
      </c>
      <c r="W124" s="85">
        <v>-93</v>
      </c>
      <c r="X124" s="85">
        <v>-6588</v>
      </c>
      <c r="Y124" s="85">
        <v>0</v>
      </c>
      <c r="Z124" s="85">
        <v>-44062</v>
      </c>
      <c r="AA124" s="85">
        <v>-3931</v>
      </c>
      <c r="AB124" s="85">
        <v>-13963</v>
      </c>
      <c r="AC124" s="85">
        <v>0</v>
      </c>
      <c r="AD124" s="85">
        <v>0</v>
      </c>
      <c r="AE124" s="85" t="s">
        <v>185</v>
      </c>
      <c r="AF124" s="85">
        <v>0</v>
      </c>
      <c r="AG124" s="85">
        <v>0</v>
      </c>
      <c r="AH124" s="85">
        <v>0</v>
      </c>
      <c r="AI124" s="86">
        <v>0</v>
      </c>
      <c r="AK124" s="77"/>
    </row>
    <row r="125" spans="1:37" s="84" customFormat="1" ht="14.25" customHeight="1" x14ac:dyDescent="0.25">
      <c r="A125" s="7"/>
      <c r="B125" s="35" t="s">
        <v>215</v>
      </c>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6"/>
      <c r="AK125" s="77"/>
    </row>
    <row r="126" spans="1:37" x14ac:dyDescent="0.25">
      <c r="A126" s="89"/>
      <c r="B126" s="110" t="s">
        <v>276</v>
      </c>
      <c r="C126" s="90">
        <v>1066294</v>
      </c>
      <c r="D126" s="90">
        <v>42418618</v>
      </c>
      <c r="E126" s="90">
        <v>3783272</v>
      </c>
      <c r="F126" s="90">
        <v>102143987</v>
      </c>
      <c r="G126" s="90">
        <v>246669</v>
      </c>
      <c r="H126" s="90">
        <v>4136212</v>
      </c>
      <c r="I126" s="90">
        <v>900969</v>
      </c>
      <c r="J126" s="90">
        <v>75963873</v>
      </c>
      <c r="K126" s="90">
        <v>3748642</v>
      </c>
      <c r="L126" s="90">
        <v>555472</v>
      </c>
      <c r="M126" s="90">
        <v>462277</v>
      </c>
      <c r="N126" s="90">
        <v>2053213</v>
      </c>
      <c r="O126" s="90">
        <v>582294</v>
      </c>
      <c r="P126" s="90">
        <v>12385904</v>
      </c>
      <c r="Q126" s="90">
        <v>1322666</v>
      </c>
      <c r="R126" s="90">
        <v>789096</v>
      </c>
      <c r="S126" s="90">
        <v>13212782</v>
      </c>
      <c r="T126" s="90">
        <v>20884020</v>
      </c>
      <c r="U126" s="90">
        <v>112902810</v>
      </c>
      <c r="V126" s="90">
        <v>2005527</v>
      </c>
      <c r="W126" s="90">
        <v>3334188</v>
      </c>
      <c r="X126" s="90">
        <v>8036206</v>
      </c>
      <c r="Y126" s="90">
        <v>4333562</v>
      </c>
      <c r="Z126" s="90">
        <v>10232965</v>
      </c>
      <c r="AA126" s="90">
        <v>2316004</v>
      </c>
      <c r="AB126" s="90">
        <v>48696964</v>
      </c>
      <c r="AC126" s="90">
        <v>3374237</v>
      </c>
      <c r="AD126" s="90">
        <v>176745</v>
      </c>
      <c r="AE126" s="90">
        <v>21471234</v>
      </c>
      <c r="AF126" s="90">
        <v>1718452</v>
      </c>
      <c r="AG126" s="90">
        <v>6250</v>
      </c>
      <c r="AH126" s="90">
        <v>141299</v>
      </c>
      <c r="AI126" s="91">
        <v>782590</v>
      </c>
      <c r="AJ126" s="92"/>
      <c r="AK126" s="77"/>
    </row>
    <row r="127" spans="1:37" x14ac:dyDescent="0.25">
      <c r="A127" s="93"/>
      <c r="B127" s="111" t="s">
        <v>45</v>
      </c>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I127" s="96"/>
      <c r="AK127" s="77"/>
    </row>
    <row r="128" spans="1:37" x14ac:dyDescent="0.25">
      <c r="A128" s="7" t="s">
        <v>9</v>
      </c>
      <c r="B128" s="10" t="s">
        <v>277</v>
      </c>
      <c r="C128" s="75">
        <v>690389</v>
      </c>
      <c r="D128" s="75">
        <v>1245537</v>
      </c>
      <c r="E128" s="75">
        <v>0</v>
      </c>
      <c r="F128" s="75">
        <v>15623623</v>
      </c>
      <c r="G128" s="75">
        <v>0</v>
      </c>
      <c r="H128" s="75">
        <v>0</v>
      </c>
      <c r="I128" s="75">
        <v>360164</v>
      </c>
      <c r="J128" s="75">
        <v>7391791</v>
      </c>
      <c r="K128" s="75">
        <v>264604</v>
      </c>
      <c r="L128" s="75">
        <v>0</v>
      </c>
      <c r="M128" s="75">
        <v>0</v>
      </c>
      <c r="N128" s="75">
        <v>400177</v>
      </c>
      <c r="O128" s="75">
        <v>182657</v>
      </c>
      <c r="P128" s="75">
        <v>1650965</v>
      </c>
      <c r="Q128" s="75">
        <v>287178</v>
      </c>
      <c r="R128" s="75">
        <v>0</v>
      </c>
      <c r="S128" s="75">
        <v>1650886</v>
      </c>
      <c r="T128" s="75">
        <v>1540266</v>
      </c>
      <c r="U128" s="75">
        <v>7572700</v>
      </c>
      <c r="V128" s="75">
        <v>330157</v>
      </c>
      <c r="W128" s="75">
        <v>310140</v>
      </c>
      <c r="X128" s="75">
        <v>0</v>
      </c>
      <c r="Y128" s="75">
        <v>0</v>
      </c>
      <c r="Z128" s="75">
        <v>500111</v>
      </c>
      <c r="AA128" s="75">
        <v>165041</v>
      </c>
      <c r="AB128" s="75">
        <v>4807162</v>
      </c>
      <c r="AC128" s="75">
        <v>0</v>
      </c>
      <c r="AD128" s="75">
        <v>0</v>
      </c>
      <c r="AE128" s="75">
        <v>675169</v>
      </c>
      <c r="AF128" s="75">
        <v>0</v>
      </c>
      <c r="AG128" s="75">
        <v>0</v>
      </c>
      <c r="AH128" s="75">
        <v>0</v>
      </c>
      <c r="AI128" s="76">
        <v>0</v>
      </c>
      <c r="AK128" s="77"/>
    </row>
    <row r="129" spans="1:37" x14ac:dyDescent="0.25">
      <c r="A129" s="7"/>
      <c r="B129" s="12" t="s">
        <v>278</v>
      </c>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6"/>
      <c r="AK129" s="77"/>
    </row>
    <row r="130" spans="1:37" x14ac:dyDescent="0.25">
      <c r="A130" s="7" t="s">
        <v>10</v>
      </c>
      <c r="B130" s="10" t="s">
        <v>3</v>
      </c>
      <c r="C130" s="75">
        <v>0</v>
      </c>
      <c r="D130" s="75">
        <v>326207</v>
      </c>
      <c r="E130" s="75">
        <v>73459</v>
      </c>
      <c r="F130" s="75">
        <v>1384125</v>
      </c>
      <c r="G130" s="75">
        <v>0</v>
      </c>
      <c r="H130" s="75">
        <v>29</v>
      </c>
      <c r="I130" s="75">
        <v>27308</v>
      </c>
      <c r="J130" s="75">
        <v>1658661</v>
      </c>
      <c r="K130" s="75">
        <v>507364</v>
      </c>
      <c r="L130" s="75">
        <v>84</v>
      </c>
      <c r="M130" s="75">
        <v>150</v>
      </c>
      <c r="N130" s="75">
        <v>158237</v>
      </c>
      <c r="O130" s="75">
        <v>593</v>
      </c>
      <c r="P130" s="75">
        <v>16990</v>
      </c>
      <c r="Q130" s="75">
        <v>118027</v>
      </c>
      <c r="R130" s="75">
        <v>0</v>
      </c>
      <c r="S130" s="75">
        <v>660</v>
      </c>
      <c r="T130" s="75">
        <v>47538</v>
      </c>
      <c r="U130" s="75">
        <v>2237459</v>
      </c>
      <c r="V130" s="75">
        <v>416870</v>
      </c>
      <c r="W130" s="75">
        <v>12357</v>
      </c>
      <c r="X130" s="75">
        <v>69532</v>
      </c>
      <c r="Y130" s="75">
        <v>388780</v>
      </c>
      <c r="Z130" s="75">
        <v>18329</v>
      </c>
      <c r="AA130" s="75">
        <v>0</v>
      </c>
      <c r="AB130" s="75">
        <v>1353774</v>
      </c>
      <c r="AC130" s="75">
        <v>17821</v>
      </c>
      <c r="AD130" s="75">
        <v>0</v>
      </c>
      <c r="AE130" s="75">
        <v>16266</v>
      </c>
      <c r="AF130" s="75">
        <v>0</v>
      </c>
      <c r="AG130" s="75">
        <v>0</v>
      </c>
      <c r="AH130" s="75">
        <v>0</v>
      </c>
      <c r="AI130" s="76">
        <v>0</v>
      </c>
      <c r="AK130" s="77"/>
    </row>
    <row r="131" spans="1:37" x14ac:dyDescent="0.25">
      <c r="A131" s="7"/>
      <c r="B131" s="12" t="s">
        <v>46</v>
      </c>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6"/>
      <c r="AK131" s="77"/>
    </row>
    <row r="132" spans="1:37" s="84" customFormat="1" x14ac:dyDescent="0.25">
      <c r="A132" s="7" t="s">
        <v>11</v>
      </c>
      <c r="B132" s="10" t="s">
        <v>279</v>
      </c>
      <c r="C132" s="75">
        <v>0</v>
      </c>
      <c r="D132" s="75">
        <v>0</v>
      </c>
      <c r="E132" s="75">
        <v>0</v>
      </c>
      <c r="F132" s="75">
        <v>3079851</v>
      </c>
      <c r="G132" s="75">
        <v>0</v>
      </c>
      <c r="H132" s="75">
        <v>0</v>
      </c>
      <c r="I132" s="75">
        <v>0</v>
      </c>
      <c r="J132" s="75">
        <v>0</v>
      </c>
      <c r="K132" s="75">
        <v>0</v>
      </c>
      <c r="L132" s="75">
        <v>0</v>
      </c>
      <c r="M132" s="75">
        <v>0</v>
      </c>
      <c r="N132" s="75">
        <v>0</v>
      </c>
      <c r="O132" s="75">
        <v>0</v>
      </c>
      <c r="P132" s="75">
        <v>4957</v>
      </c>
      <c r="Q132" s="75">
        <v>0</v>
      </c>
      <c r="R132" s="75">
        <v>355</v>
      </c>
      <c r="S132" s="75"/>
      <c r="T132" s="75">
        <v>0</v>
      </c>
      <c r="U132" s="75">
        <v>0</v>
      </c>
      <c r="V132" s="75">
        <v>0</v>
      </c>
      <c r="W132" s="75">
        <v>143185</v>
      </c>
      <c r="X132" s="75">
        <v>0</v>
      </c>
      <c r="Y132" s="75">
        <v>0</v>
      </c>
      <c r="Z132" s="75">
        <v>0</v>
      </c>
      <c r="AA132" s="75">
        <v>0</v>
      </c>
      <c r="AB132" s="75">
        <v>0</v>
      </c>
      <c r="AC132" s="75">
        <v>143959</v>
      </c>
      <c r="AD132" s="75">
        <v>0</v>
      </c>
      <c r="AE132" s="75">
        <v>0</v>
      </c>
      <c r="AF132" s="75">
        <v>0</v>
      </c>
      <c r="AG132" s="75">
        <v>0</v>
      </c>
      <c r="AH132" s="75">
        <v>0</v>
      </c>
      <c r="AI132" s="76">
        <v>0</v>
      </c>
      <c r="AK132" s="77"/>
    </row>
    <row r="133" spans="1:37" s="84" customFormat="1" x14ac:dyDescent="0.25">
      <c r="A133" s="7"/>
      <c r="B133" s="12" t="s">
        <v>280</v>
      </c>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6"/>
      <c r="AK133" s="77"/>
    </row>
    <row r="134" spans="1:37" s="84" customFormat="1" x14ac:dyDescent="0.25">
      <c r="A134" s="7" t="s">
        <v>12</v>
      </c>
      <c r="B134" s="10" t="s">
        <v>281</v>
      </c>
      <c r="C134" s="75">
        <v>244900</v>
      </c>
      <c r="D134" s="75">
        <v>8559645</v>
      </c>
      <c r="E134" s="75">
        <v>21767</v>
      </c>
      <c r="F134" s="75">
        <v>11797037</v>
      </c>
      <c r="G134" s="75">
        <v>1</v>
      </c>
      <c r="H134" s="75">
        <v>3496827</v>
      </c>
      <c r="I134" s="75">
        <v>38943</v>
      </c>
      <c r="J134" s="75">
        <v>13565577</v>
      </c>
      <c r="K134" s="75">
        <v>1653266</v>
      </c>
      <c r="L134" s="75">
        <v>17926</v>
      </c>
      <c r="M134" s="75">
        <v>62495</v>
      </c>
      <c r="N134" s="75">
        <v>708859</v>
      </c>
      <c r="O134" s="75">
        <v>30692</v>
      </c>
      <c r="P134" s="75">
        <v>1012540</v>
      </c>
      <c r="Q134" s="75">
        <v>499295</v>
      </c>
      <c r="R134" s="75">
        <v>150762</v>
      </c>
      <c r="S134" s="75">
        <v>227415</v>
      </c>
      <c r="T134" s="75">
        <v>1262546</v>
      </c>
      <c r="U134" s="75">
        <v>9093771</v>
      </c>
      <c r="V134" s="75">
        <v>798987</v>
      </c>
      <c r="W134" s="75">
        <v>118911</v>
      </c>
      <c r="X134" s="75">
        <v>4072947</v>
      </c>
      <c r="Y134" s="75">
        <v>2658523</v>
      </c>
      <c r="Z134" s="75">
        <v>5210299</v>
      </c>
      <c r="AA134" s="75">
        <v>1016190</v>
      </c>
      <c r="AB134" s="75">
        <v>9952531</v>
      </c>
      <c r="AC134" s="75">
        <v>2109447</v>
      </c>
      <c r="AD134" s="75">
        <v>87073</v>
      </c>
      <c r="AE134" s="75">
        <v>15963354</v>
      </c>
      <c r="AF134" s="75">
        <v>1450311</v>
      </c>
      <c r="AG134" s="75">
        <v>2792</v>
      </c>
      <c r="AH134" s="75">
        <v>97488</v>
      </c>
      <c r="AI134" s="76">
        <v>690707</v>
      </c>
      <c r="AK134" s="77"/>
    </row>
    <row r="135" spans="1:37" s="84" customFormat="1" x14ac:dyDescent="0.25">
      <c r="A135" s="7"/>
      <c r="B135" s="12" t="s">
        <v>282</v>
      </c>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6"/>
      <c r="AK135" s="77"/>
    </row>
    <row r="136" spans="1:37" s="84" customFormat="1" x14ac:dyDescent="0.25">
      <c r="A136" s="7"/>
      <c r="B136" s="79" t="s">
        <v>283</v>
      </c>
      <c r="C136" s="85">
        <v>244900</v>
      </c>
      <c r="D136" s="85">
        <v>4953298</v>
      </c>
      <c r="E136" s="85">
        <v>21678</v>
      </c>
      <c r="F136" s="85">
        <v>9539570</v>
      </c>
      <c r="G136" s="85">
        <v>0</v>
      </c>
      <c r="H136" s="85">
        <v>3482968</v>
      </c>
      <c r="I136" s="85">
        <v>5677</v>
      </c>
      <c r="J136" s="85">
        <v>9590885</v>
      </c>
      <c r="K136" s="85">
        <v>454548</v>
      </c>
      <c r="L136" s="85">
        <v>16348</v>
      </c>
      <c r="M136" s="85">
        <v>62282</v>
      </c>
      <c r="N136" s="85" t="s">
        <v>185</v>
      </c>
      <c r="O136" s="85">
        <v>1360</v>
      </c>
      <c r="P136" s="85">
        <v>304726</v>
      </c>
      <c r="Q136" s="85">
        <v>196714</v>
      </c>
      <c r="R136" s="85">
        <v>0</v>
      </c>
      <c r="S136" s="85">
        <v>34819</v>
      </c>
      <c r="T136" s="85">
        <v>444791</v>
      </c>
      <c r="U136" s="85">
        <v>5867862</v>
      </c>
      <c r="V136" s="85">
        <v>328352</v>
      </c>
      <c r="W136" s="85">
        <v>39843</v>
      </c>
      <c r="X136" s="85">
        <v>3907724</v>
      </c>
      <c r="Y136" s="85">
        <v>1688056</v>
      </c>
      <c r="Z136" s="85">
        <v>4183501</v>
      </c>
      <c r="AA136" s="85">
        <v>14190</v>
      </c>
      <c r="AB136" s="85">
        <v>4143841</v>
      </c>
      <c r="AC136" s="85">
        <v>2094309</v>
      </c>
      <c r="AD136" s="85">
        <v>86955</v>
      </c>
      <c r="AE136" s="85" t="s">
        <v>185</v>
      </c>
      <c r="AF136" s="85">
        <v>1293642</v>
      </c>
      <c r="AG136" s="85">
        <v>2792</v>
      </c>
      <c r="AH136" s="85">
        <v>90727</v>
      </c>
      <c r="AI136" s="86">
        <v>688554</v>
      </c>
      <c r="AK136" s="77"/>
    </row>
    <row r="137" spans="1:37" s="84" customFormat="1" x14ac:dyDescent="0.25">
      <c r="A137" s="7"/>
      <c r="B137" s="82" t="s">
        <v>153</v>
      </c>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85"/>
      <c r="AH137" s="85"/>
      <c r="AI137" s="86"/>
      <c r="AK137" s="77"/>
    </row>
    <row r="138" spans="1:37" s="84" customFormat="1" x14ac:dyDescent="0.25">
      <c r="A138" s="7"/>
      <c r="B138" s="79" t="s">
        <v>284</v>
      </c>
      <c r="C138" s="85">
        <v>0</v>
      </c>
      <c r="D138" s="85">
        <v>0</v>
      </c>
      <c r="E138" s="85">
        <v>0</v>
      </c>
      <c r="F138" s="85">
        <v>0</v>
      </c>
      <c r="G138" s="85">
        <v>0</v>
      </c>
      <c r="H138" s="85">
        <v>0</v>
      </c>
      <c r="I138" s="85">
        <v>0</v>
      </c>
      <c r="J138" s="85">
        <v>0</v>
      </c>
      <c r="K138" s="85">
        <v>573646</v>
      </c>
      <c r="L138" s="85">
        <v>0</v>
      </c>
      <c r="M138" s="85">
        <v>0</v>
      </c>
      <c r="N138" s="85" t="s">
        <v>185</v>
      </c>
      <c r="O138" s="85">
        <v>0</v>
      </c>
      <c r="P138" s="85">
        <v>0</v>
      </c>
      <c r="Q138" s="85">
        <v>0</v>
      </c>
      <c r="R138" s="85">
        <v>12000</v>
      </c>
      <c r="S138" s="85">
        <v>0</v>
      </c>
      <c r="T138" s="85">
        <v>0</v>
      </c>
      <c r="U138" s="85">
        <v>322567</v>
      </c>
      <c r="V138" s="85">
        <v>0</v>
      </c>
      <c r="W138" s="85">
        <v>60005</v>
      </c>
      <c r="X138" s="85">
        <v>0</v>
      </c>
      <c r="Y138" s="85">
        <v>6177</v>
      </c>
      <c r="Z138" s="85">
        <v>0</v>
      </c>
      <c r="AA138" s="85">
        <v>0</v>
      </c>
      <c r="AB138" s="85">
        <v>0</v>
      </c>
      <c r="AC138" s="85">
        <v>0</v>
      </c>
      <c r="AD138" s="85">
        <v>0</v>
      </c>
      <c r="AE138" s="85" t="s">
        <v>185</v>
      </c>
      <c r="AF138" s="85">
        <v>0</v>
      </c>
      <c r="AG138" s="85">
        <v>0</v>
      </c>
      <c r="AH138" s="85">
        <v>0</v>
      </c>
      <c r="AI138" s="86">
        <v>0</v>
      </c>
      <c r="AK138" s="77"/>
    </row>
    <row r="139" spans="1:37" s="84" customFormat="1" x14ac:dyDescent="0.25">
      <c r="A139" s="7"/>
      <c r="B139" s="82" t="s">
        <v>219</v>
      </c>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c r="AG139" s="85"/>
      <c r="AH139" s="85"/>
      <c r="AI139" s="86"/>
      <c r="AK139" s="77"/>
    </row>
    <row r="140" spans="1:37" x14ac:dyDescent="0.25">
      <c r="A140" s="7"/>
      <c r="B140" s="79" t="s">
        <v>285</v>
      </c>
      <c r="C140" s="85">
        <v>0</v>
      </c>
      <c r="D140" s="85">
        <v>0</v>
      </c>
      <c r="E140" s="85">
        <v>0</v>
      </c>
      <c r="F140" s="85">
        <v>675777</v>
      </c>
      <c r="G140" s="85">
        <v>0</v>
      </c>
      <c r="H140" s="85">
        <v>0</v>
      </c>
      <c r="I140" s="85">
        <v>32605</v>
      </c>
      <c r="J140" s="85">
        <v>1514358</v>
      </c>
      <c r="K140" s="85">
        <v>35287</v>
      </c>
      <c r="L140" s="85">
        <v>0</v>
      </c>
      <c r="M140" s="85">
        <v>0</v>
      </c>
      <c r="N140" s="85" t="s">
        <v>185</v>
      </c>
      <c r="O140" s="85">
        <v>27169</v>
      </c>
      <c r="P140" s="85">
        <v>707814</v>
      </c>
      <c r="Q140" s="85">
        <v>269774</v>
      </c>
      <c r="R140" s="85">
        <v>119722</v>
      </c>
      <c r="S140" s="85">
        <v>0</v>
      </c>
      <c r="T140" s="85">
        <v>577753</v>
      </c>
      <c r="U140" s="85">
        <v>310623</v>
      </c>
      <c r="V140" s="85">
        <v>0</v>
      </c>
      <c r="W140" s="85">
        <v>0</v>
      </c>
      <c r="X140" s="85">
        <v>158207</v>
      </c>
      <c r="Y140" s="85">
        <v>280000</v>
      </c>
      <c r="Z140" s="85">
        <v>87500</v>
      </c>
      <c r="AA140" s="85">
        <v>1002000</v>
      </c>
      <c r="AB140" s="85">
        <v>0</v>
      </c>
      <c r="AC140" s="85">
        <v>0</v>
      </c>
      <c r="AD140" s="85">
        <v>0</v>
      </c>
      <c r="AE140" s="85" t="s">
        <v>185</v>
      </c>
      <c r="AF140" s="85">
        <v>0</v>
      </c>
      <c r="AG140" s="85">
        <v>0</v>
      </c>
      <c r="AH140" s="85">
        <v>0</v>
      </c>
      <c r="AI140" s="86">
        <v>0</v>
      </c>
      <c r="AK140" s="77"/>
    </row>
    <row r="141" spans="1:37" x14ac:dyDescent="0.25">
      <c r="A141" s="7"/>
      <c r="B141" s="82" t="s">
        <v>222</v>
      </c>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c r="AG141" s="85"/>
      <c r="AH141" s="85"/>
      <c r="AI141" s="86"/>
      <c r="AK141" s="77"/>
    </row>
    <row r="142" spans="1:37" x14ac:dyDescent="0.25">
      <c r="A142" s="7"/>
      <c r="B142" s="79" t="s">
        <v>286</v>
      </c>
      <c r="C142" s="85">
        <v>0</v>
      </c>
      <c r="D142" s="85">
        <v>3321747</v>
      </c>
      <c r="E142" s="85">
        <v>0</v>
      </c>
      <c r="F142" s="85">
        <v>261361</v>
      </c>
      <c r="G142" s="85">
        <v>0</v>
      </c>
      <c r="H142" s="85">
        <v>0</v>
      </c>
      <c r="I142" s="85">
        <v>0</v>
      </c>
      <c r="J142" s="85">
        <v>1188310</v>
      </c>
      <c r="K142" s="85">
        <v>30699</v>
      </c>
      <c r="L142" s="85">
        <v>578</v>
      </c>
      <c r="M142" s="85">
        <v>0</v>
      </c>
      <c r="N142" s="85" t="s">
        <v>185</v>
      </c>
      <c r="O142" s="85">
        <v>2163</v>
      </c>
      <c r="P142" s="85">
        <v>0</v>
      </c>
      <c r="Q142" s="85">
        <v>32807</v>
      </c>
      <c r="R142" s="85">
        <v>18700</v>
      </c>
      <c r="S142" s="85">
        <v>191977</v>
      </c>
      <c r="T142" s="85">
        <v>0</v>
      </c>
      <c r="U142" s="85">
        <v>1380589</v>
      </c>
      <c r="V142" s="85">
        <v>0</v>
      </c>
      <c r="W142" s="85">
        <v>0</v>
      </c>
      <c r="X142" s="85">
        <v>0</v>
      </c>
      <c r="Y142" s="85">
        <v>0</v>
      </c>
      <c r="Z142" s="85">
        <v>934283</v>
      </c>
      <c r="AA142" s="85">
        <v>0</v>
      </c>
      <c r="AB142" s="85">
        <v>4983940</v>
      </c>
      <c r="AC142" s="85">
        <v>0</v>
      </c>
      <c r="AD142" s="85">
        <v>0</v>
      </c>
      <c r="AE142" s="85" t="s">
        <v>185</v>
      </c>
      <c r="AF142" s="85">
        <v>0</v>
      </c>
      <c r="AG142" s="85">
        <v>0</v>
      </c>
      <c r="AH142" s="85">
        <v>0</v>
      </c>
      <c r="AI142" s="86">
        <v>0</v>
      </c>
      <c r="AK142" s="77"/>
    </row>
    <row r="143" spans="1:37" x14ac:dyDescent="0.25">
      <c r="A143" s="7"/>
      <c r="B143" s="82" t="s">
        <v>287</v>
      </c>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c r="AG143" s="85"/>
      <c r="AH143" s="85"/>
      <c r="AI143" s="86"/>
      <c r="AK143" s="77"/>
    </row>
    <row r="144" spans="1:37" x14ac:dyDescent="0.25">
      <c r="A144" s="7"/>
      <c r="B144" s="79" t="s">
        <v>288</v>
      </c>
      <c r="C144" s="85">
        <v>0</v>
      </c>
      <c r="D144" s="85">
        <v>284600</v>
      </c>
      <c r="E144" s="85">
        <v>89</v>
      </c>
      <c r="F144" s="85">
        <v>1320329</v>
      </c>
      <c r="G144" s="85">
        <v>1</v>
      </c>
      <c r="H144" s="85">
        <v>13859</v>
      </c>
      <c r="I144" s="85">
        <v>661</v>
      </c>
      <c r="J144" s="85">
        <v>1272024</v>
      </c>
      <c r="K144" s="85">
        <v>559086</v>
      </c>
      <c r="L144" s="85">
        <v>1000</v>
      </c>
      <c r="M144" s="85">
        <v>213</v>
      </c>
      <c r="N144" s="85" t="s">
        <v>185</v>
      </c>
      <c r="O144" s="85">
        <v>0</v>
      </c>
      <c r="P144" s="85">
        <v>0</v>
      </c>
      <c r="Q144" s="85">
        <v>0</v>
      </c>
      <c r="R144" s="85">
        <v>340</v>
      </c>
      <c r="S144" s="85">
        <v>619</v>
      </c>
      <c r="T144" s="85">
        <v>240002</v>
      </c>
      <c r="U144" s="85">
        <v>1212130</v>
      </c>
      <c r="V144" s="85">
        <v>470635</v>
      </c>
      <c r="W144" s="85">
        <v>19063</v>
      </c>
      <c r="X144" s="85">
        <v>7016</v>
      </c>
      <c r="Y144" s="85">
        <v>684290</v>
      </c>
      <c r="Z144" s="85">
        <v>5015</v>
      </c>
      <c r="AA144" s="85">
        <v>0</v>
      </c>
      <c r="AB144" s="85">
        <v>824750</v>
      </c>
      <c r="AC144" s="85">
        <v>15138</v>
      </c>
      <c r="AD144" s="85">
        <v>118</v>
      </c>
      <c r="AE144" s="85" t="s">
        <v>185</v>
      </c>
      <c r="AF144" s="85">
        <v>156669</v>
      </c>
      <c r="AG144" s="85">
        <v>0</v>
      </c>
      <c r="AH144" s="85">
        <v>6761</v>
      </c>
      <c r="AI144" s="86">
        <v>2153</v>
      </c>
      <c r="AK144" s="77"/>
    </row>
    <row r="145" spans="1:37" x14ac:dyDescent="0.25">
      <c r="A145" s="7"/>
      <c r="B145" s="82" t="s">
        <v>289</v>
      </c>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6"/>
      <c r="AK145" s="77"/>
    </row>
    <row r="146" spans="1:37" x14ac:dyDescent="0.25">
      <c r="A146" s="7" t="s">
        <v>13</v>
      </c>
      <c r="B146" s="10" t="s">
        <v>290</v>
      </c>
      <c r="C146" s="75">
        <v>96476</v>
      </c>
      <c r="D146" s="75">
        <v>16656074</v>
      </c>
      <c r="E146" s="75">
        <v>3528944</v>
      </c>
      <c r="F146" s="75">
        <v>31366731</v>
      </c>
      <c r="G146" s="75">
        <v>221896</v>
      </c>
      <c r="H146" s="75">
        <v>12</v>
      </c>
      <c r="I146" s="75">
        <v>332514</v>
      </c>
      <c r="J146" s="75">
        <v>26591014</v>
      </c>
      <c r="K146" s="75">
        <v>451377</v>
      </c>
      <c r="L146" s="75">
        <v>336877</v>
      </c>
      <c r="M146" s="75">
        <v>354057</v>
      </c>
      <c r="N146" s="75">
        <v>300355</v>
      </c>
      <c r="O146" s="75">
        <v>110320</v>
      </c>
      <c r="P146" s="75">
        <v>7158295</v>
      </c>
      <c r="Q146" s="75">
        <v>311887</v>
      </c>
      <c r="R146" s="75">
        <v>22225</v>
      </c>
      <c r="S146" s="75">
        <v>9988676</v>
      </c>
      <c r="T146" s="75">
        <v>9654340</v>
      </c>
      <c r="U146" s="75">
        <v>54787526</v>
      </c>
      <c r="V146" s="75">
        <v>115114</v>
      </c>
      <c r="W146" s="75">
        <v>2390155</v>
      </c>
      <c r="X146" s="75">
        <v>3316539</v>
      </c>
      <c r="Y146" s="75">
        <v>13330</v>
      </c>
      <c r="Z146" s="75">
        <v>3558491</v>
      </c>
      <c r="AA146" s="75">
        <v>5864</v>
      </c>
      <c r="AB146" s="75">
        <v>18262476</v>
      </c>
      <c r="AC146" s="75">
        <v>886358</v>
      </c>
      <c r="AD146" s="75">
        <v>65282</v>
      </c>
      <c r="AE146" s="75">
        <v>3794418</v>
      </c>
      <c r="AF146" s="75">
        <v>184525</v>
      </c>
      <c r="AG146" s="75">
        <v>0</v>
      </c>
      <c r="AH146" s="75">
        <v>32397</v>
      </c>
      <c r="AI146" s="76">
        <v>42342</v>
      </c>
      <c r="AK146" s="77"/>
    </row>
    <row r="147" spans="1:37" x14ac:dyDescent="0.25">
      <c r="A147" s="7"/>
      <c r="B147" s="12" t="s">
        <v>291</v>
      </c>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6"/>
      <c r="AK147" s="77"/>
    </row>
    <row r="148" spans="1:37" x14ac:dyDescent="0.25">
      <c r="A148" s="7"/>
      <c r="B148" s="79" t="s">
        <v>292</v>
      </c>
      <c r="C148" s="85">
        <v>45195</v>
      </c>
      <c r="D148" s="85">
        <v>5035008</v>
      </c>
      <c r="E148" s="85">
        <v>994741</v>
      </c>
      <c r="F148" s="85">
        <v>10388438</v>
      </c>
      <c r="G148" s="85">
        <v>54445</v>
      </c>
      <c r="H148" s="85">
        <v>11</v>
      </c>
      <c r="I148" s="85">
        <v>147018</v>
      </c>
      <c r="J148" s="85">
        <v>6766038</v>
      </c>
      <c r="K148" s="85">
        <v>20988</v>
      </c>
      <c r="L148" s="85">
        <v>74562</v>
      </c>
      <c r="M148" s="85">
        <v>200009</v>
      </c>
      <c r="N148" s="85" t="s">
        <v>185</v>
      </c>
      <c r="O148" s="85">
        <v>16472</v>
      </c>
      <c r="P148" s="85">
        <v>1311329</v>
      </c>
      <c r="Q148" s="85">
        <v>69440</v>
      </c>
      <c r="R148" s="85">
        <v>0</v>
      </c>
      <c r="S148" s="85">
        <v>2638846</v>
      </c>
      <c r="T148" s="85">
        <v>2018061</v>
      </c>
      <c r="U148" s="85">
        <v>17177503</v>
      </c>
      <c r="V148" s="85">
        <v>54620</v>
      </c>
      <c r="W148" s="85">
        <v>606930</v>
      </c>
      <c r="X148" s="85">
        <v>858333</v>
      </c>
      <c r="Y148" s="85">
        <v>13330</v>
      </c>
      <c r="Z148" s="85">
        <v>601704</v>
      </c>
      <c r="AA148" s="85">
        <v>397</v>
      </c>
      <c r="AB148" s="85">
        <v>6387896</v>
      </c>
      <c r="AC148" s="85">
        <v>370006</v>
      </c>
      <c r="AD148" s="85">
        <v>37492</v>
      </c>
      <c r="AE148" s="85" t="s">
        <v>185</v>
      </c>
      <c r="AF148" s="85">
        <v>146893</v>
      </c>
      <c r="AG148" s="85">
        <v>0</v>
      </c>
      <c r="AH148" s="85">
        <v>17256</v>
      </c>
      <c r="AI148" s="86">
        <v>31746</v>
      </c>
      <c r="AK148" s="77"/>
    </row>
    <row r="149" spans="1:37" x14ac:dyDescent="0.25">
      <c r="A149" s="7"/>
      <c r="B149" s="82" t="s">
        <v>293</v>
      </c>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5"/>
      <c r="AI149" s="86"/>
      <c r="AK149" s="77"/>
    </row>
    <row r="150" spans="1:37" s="84" customFormat="1" x14ac:dyDescent="0.25">
      <c r="A150" s="7"/>
      <c r="B150" s="79" t="s">
        <v>294</v>
      </c>
      <c r="C150" s="85">
        <v>50804</v>
      </c>
      <c r="D150" s="85">
        <v>10961666</v>
      </c>
      <c r="E150" s="85">
        <v>2522065</v>
      </c>
      <c r="F150" s="85">
        <v>18860764</v>
      </c>
      <c r="G150" s="85">
        <v>137569</v>
      </c>
      <c r="H150" s="85">
        <v>0</v>
      </c>
      <c r="I150" s="85">
        <v>174225</v>
      </c>
      <c r="J150" s="85">
        <v>17584573</v>
      </c>
      <c r="K150" s="85">
        <v>89501</v>
      </c>
      <c r="L150" s="85">
        <v>262315</v>
      </c>
      <c r="M150" s="85">
        <v>149963</v>
      </c>
      <c r="N150" s="85" t="s">
        <v>185</v>
      </c>
      <c r="O150" s="85">
        <v>87102</v>
      </c>
      <c r="P150" s="85">
        <v>5303627</v>
      </c>
      <c r="Q150" s="85">
        <v>242447</v>
      </c>
      <c r="R150" s="85">
        <v>22225</v>
      </c>
      <c r="S150" s="85">
        <v>4018049</v>
      </c>
      <c r="T150" s="85">
        <v>7229924</v>
      </c>
      <c r="U150" s="85">
        <v>31882298</v>
      </c>
      <c r="V150" s="85">
        <v>60163</v>
      </c>
      <c r="W150" s="85">
        <v>1750110</v>
      </c>
      <c r="X150" s="85">
        <v>2431828</v>
      </c>
      <c r="Y150" s="85">
        <v>0</v>
      </c>
      <c r="Z150" s="85">
        <v>2901882</v>
      </c>
      <c r="AA150" s="85">
        <v>0</v>
      </c>
      <c r="AB150" s="85">
        <v>10250843</v>
      </c>
      <c r="AC150" s="85">
        <v>502062</v>
      </c>
      <c r="AD150" s="85">
        <v>27401</v>
      </c>
      <c r="AE150" s="85" t="s">
        <v>185</v>
      </c>
      <c r="AF150" s="85">
        <v>34623</v>
      </c>
      <c r="AG150" s="85">
        <v>0</v>
      </c>
      <c r="AH150" s="85">
        <v>15141</v>
      </c>
      <c r="AI150" s="86">
        <v>8316</v>
      </c>
      <c r="AK150" s="77"/>
    </row>
    <row r="151" spans="1:37" s="84" customFormat="1" x14ac:dyDescent="0.25">
      <c r="A151" s="7"/>
      <c r="B151" s="82" t="s">
        <v>295</v>
      </c>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5"/>
      <c r="AH151" s="85"/>
      <c r="AI151" s="86"/>
      <c r="AK151" s="77"/>
    </row>
    <row r="152" spans="1:37" x14ac:dyDescent="0.25">
      <c r="A152" s="7"/>
      <c r="B152" s="79" t="s">
        <v>296</v>
      </c>
      <c r="C152" s="85">
        <v>0</v>
      </c>
      <c r="D152" s="85">
        <v>376927</v>
      </c>
      <c r="E152" s="85">
        <v>702</v>
      </c>
      <c r="F152" s="85">
        <v>1632070</v>
      </c>
      <c r="G152" s="85">
        <v>28335</v>
      </c>
      <c r="H152" s="85">
        <v>0</v>
      </c>
      <c r="I152" s="85">
        <v>0</v>
      </c>
      <c r="J152" s="85">
        <v>1774103</v>
      </c>
      <c r="K152" s="85">
        <v>0</v>
      </c>
      <c r="L152" s="85">
        <v>0</v>
      </c>
      <c r="M152" s="85">
        <v>2772</v>
      </c>
      <c r="N152" s="85" t="s">
        <v>185</v>
      </c>
      <c r="O152" s="85">
        <v>0</v>
      </c>
      <c r="P152" s="85">
        <v>96843</v>
      </c>
      <c r="Q152" s="85">
        <v>0</v>
      </c>
      <c r="R152" s="85">
        <v>0</v>
      </c>
      <c r="S152" s="85">
        <v>3325572</v>
      </c>
      <c r="T152" s="85">
        <v>391534</v>
      </c>
      <c r="U152" s="85">
        <v>4355448</v>
      </c>
      <c r="V152" s="85">
        <v>0</v>
      </c>
      <c r="W152" s="85">
        <v>18496</v>
      </c>
      <c r="X152" s="85">
        <v>5692</v>
      </c>
      <c r="Y152" s="85">
        <v>0</v>
      </c>
      <c r="Z152" s="85">
        <v>26153</v>
      </c>
      <c r="AA152" s="85">
        <v>0</v>
      </c>
      <c r="AB152" s="85">
        <v>198054</v>
      </c>
      <c r="AC152" s="85">
        <v>0</v>
      </c>
      <c r="AD152" s="85">
        <v>0</v>
      </c>
      <c r="AE152" s="85" t="s">
        <v>185</v>
      </c>
      <c r="AF152" s="85">
        <v>0</v>
      </c>
      <c r="AG152" s="85">
        <v>0</v>
      </c>
      <c r="AH152" s="85">
        <v>0</v>
      </c>
      <c r="AI152" s="86">
        <v>0</v>
      </c>
      <c r="AK152" s="77"/>
    </row>
    <row r="153" spans="1:37" x14ac:dyDescent="0.25">
      <c r="A153" s="7"/>
      <c r="B153" s="82" t="s">
        <v>297</v>
      </c>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6"/>
      <c r="AK153" s="77"/>
    </row>
    <row r="154" spans="1:37" x14ac:dyDescent="0.25">
      <c r="A154" s="7"/>
      <c r="B154" s="79" t="s">
        <v>298</v>
      </c>
      <c r="C154" s="85">
        <v>477</v>
      </c>
      <c r="D154" s="85">
        <v>282473</v>
      </c>
      <c r="E154" s="85">
        <v>11436</v>
      </c>
      <c r="F154" s="85">
        <v>485459</v>
      </c>
      <c r="G154" s="85">
        <v>1547</v>
      </c>
      <c r="H154" s="85">
        <v>1</v>
      </c>
      <c r="I154" s="85">
        <v>11271</v>
      </c>
      <c r="J154" s="85">
        <v>466300</v>
      </c>
      <c r="K154" s="85">
        <v>340888</v>
      </c>
      <c r="L154" s="85">
        <v>0</v>
      </c>
      <c r="M154" s="85">
        <v>1313</v>
      </c>
      <c r="N154" s="85" t="s">
        <v>185</v>
      </c>
      <c r="O154" s="85">
        <v>6746</v>
      </c>
      <c r="P154" s="85">
        <v>446496</v>
      </c>
      <c r="Q154" s="85">
        <v>0</v>
      </c>
      <c r="R154" s="85">
        <v>0</v>
      </c>
      <c r="S154" s="85">
        <v>6209</v>
      </c>
      <c r="T154" s="85">
        <v>14821</v>
      </c>
      <c r="U154" s="85">
        <v>1372277</v>
      </c>
      <c r="V154" s="85">
        <v>331</v>
      </c>
      <c r="W154" s="85">
        <v>14619</v>
      </c>
      <c r="X154" s="85">
        <v>20686</v>
      </c>
      <c r="Y154" s="85">
        <v>0</v>
      </c>
      <c r="Z154" s="85">
        <v>28752</v>
      </c>
      <c r="AA154" s="85">
        <v>5467</v>
      </c>
      <c r="AB154" s="85">
        <v>1425683</v>
      </c>
      <c r="AC154" s="85">
        <v>14290</v>
      </c>
      <c r="AD154" s="85">
        <v>389</v>
      </c>
      <c r="AE154" s="85" t="s">
        <v>185</v>
      </c>
      <c r="AF154" s="85">
        <v>3009</v>
      </c>
      <c r="AG154" s="85">
        <v>0</v>
      </c>
      <c r="AH154" s="85">
        <v>0</v>
      </c>
      <c r="AI154" s="86">
        <v>2280</v>
      </c>
      <c r="AK154" s="77"/>
    </row>
    <row r="155" spans="1:37" x14ac:dyDescent="0.25">
      <c r="A155" s="7"/>
      <c r="B155" s="82" t="s">
        <v>289</v>
      </c>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c r="AG155" s="85"/>
      <c r="AH155" s="85"/>
      <c r="AI155" s="86"/>
      <c r="AK155" s="77"/>
    </row>
    <row r="156" spans="1:37" x14ac:dyDescent="0.25">
      <c r="A156" s="7" t="s">
        <v>14</v>
      </c>
      <c r="B156" s="10" t="s">
        <v>299</v>
      </c>
      <c r="C156" s="75">
        <v>0</v>
      </c>
      <c r="D156" s="75">
        <v>7855481</v>
      </c>
      <c r="E156" s="75">
        <v>100</v>
      </c>
      <c r="F156" s="75">
        <v>14416717</v>
      </c>
      <c r="G156" s="75">
        <v>0</v>
      </c>
      <c r="H156" s="75">
        <v>299439</v>
      </c>
      <c r="I156" s="75">
        <v>0</v>
      </c>
      <c r="J156" s="75">
        <v>14054753</v>
      </c>
      <c r="K156" s="75">
        <v>28690</v>
      </c>
      <c r="L156" s="75">
        <v>155272</v>
      </c>
      <c r="M156" s="75">
        <v>0</v>
      </c>
      <c r="N156" s="75">
        <v>103013</v>
      </c>
      <c r="O156" s="75">
        <v>24994</v>
      </c>
      <c r="P156" s="75">
        <v>755341</v>
      </c>
      <c r="Q156" s="75">
        <v>0</v>
      </c>
      <c r="R156" s="75">
        <v>50959</v>
      </c>
      <c r="S156" s="75">
        <v>0</v>
      </c>
      <c r="T156" s="75">
        <v>3578677</v>
      </c>
      <c r="U156" s="75">
        <v>20364035</v>
      </c>
      <c r="V156" s="75">
        <v>0</v>
      </c>
      <c r="W156" s="75">
        <v>0</v>
      </c>
      <c r="X156" s="75">
        <v>0</v>
      </c>
      <c r="Y156" s="75">
        <v>508887</v>
      </c>
      <c r="Z156" s="75">
        <v>214780</v>
      </c>
      <c r="AA156" s="75">
        <v>0</v>
      </c>
      <c r="AB156" s="75">
        <v>6811825</v>
      </c>
      <c r="AC156" s="75">
        <v>0</v>
      </c>
      <c r="AD156" s="75">
        <v>0</v>
      </c>
      <c r="AE156" s="75">
        <v>61727</v>
      </c>
      <c r="AF156" s="75">
        <v>0</v>
      </c>
      <c r="AG156" s="75">
        <v>0</v>
      </c>
      <c r="AH156" s="75">
        <v>0</v>
      </c>
      <c r="AI156" s="76">
        <v>0</v>
      </c>
      <c r="AK156" s="77"/>
    </row>
    <row r="157" spans="1:37" x14ac:dyDescent="0.25">
      <c r="A157" s="7"/>
      <c r="B157" s="12" t="s">
        <v>300</v>
      </c>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76"/>
      <c r="AK157" s="77"/>
    </row>
    <row r="158" spans="1:37" x14ac:dyDescent="0.25">
      <c r="A158" s="7"/>
      <c r="B158" s="79" t="s">
        <v>301</v>
      </c>
      <c r="C158" s="85">
        <v>0</v>
      </c>
      <c r="D158" s="85">
        <v>0</v>
      </c>
      <c r="E158" s="85">
        <v>100</v>
      </c>
      <c r="F158" s="85">
        <v>0</v>
      </c>
      <c r="G158" s="85">
        <v>0</v>
      </c>
      <c r="H158" s="85">
        <v>0</v>
      </c>
      <c r="I158" s="85">
        <v>0</v>
      </c>
      <c r="J158" s="85">
        <v>1745704</v>
      </c>
      <c r="K158" s="85">
        <v>3058</v>
      </c>
      <c r="L158" s="85">
        <v>0</v>
      </c>
      <c r="M158" s="85">
        <v>0</v>
      </c>
      <c r="N158" s="85" t="s">
        <v>185</v>
      </c>
      <c r="O158" s="85">
        <v>0</v>
      </c>
      <c r="P158" s="85">
        <v>90594</v>
      </c>
      <c r="Q158" s="85">
        <v>0</v>
      </c>
      <c r="R158" s="85">
        <v>0</v>
      </c>
      <c r="S158" s="85"/>
      <c r="T158" s="85">
        <v>0</v>
      </c>
      <c r="U158" s="85">
        <v>22620</v>
      </c>
      <c r="V158" s="85">
        <v>0</v>
      </c>
      <c r="W158" s="85">
        <v>0</v>
      </c>
      <c r="X158" s="85">
        <v>0</v>
      </c>
      <c r="Y158" s="85">
        <v>9009</v>
      </c>
      <c r="Z158" s="85">
        <v>0</v>
      </c>
      <c r="AA158" s="85">
        <v>0</v>
      </c>
      <c r="AB158" s="85">
        <v>0</v>
      </c>
      <c r="AC158" s="85">
        <v>0</v>
      </c>
      <c r="AD158" s="85">
        <v>0</v>
      </c>
      <c r="AE158" s="85" t="s">
        <v>185</v>
      </c>
      <c r="AF158" s="85"/>
      <c r="AG158" s="85">
        <v>0</v>
      </c>
      <c r="AH158" s="85">
        <v>0</v>
      </c>
      <c r="AI158" s="86">
        <v>0</v>
      </c>
      <c r="AK158" s="77"/>
    </row>
    <row r="159" spans="1:37" x14ac:dyDescent="0.25">
      <c r="A159" s="7"/>
      <c r="B159" s="82" t="s">
        <v>302</v>
      </c>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c r="AH159" s="85"/>
      <c r="AI159" s="86"/>
      <c r="AK159" s="77"/>
    </row>
    <row r="160" spans="1:37" s="84" customFormat="1" x14ac:dyDescent="0.25">
      <c r="A160" s="7"/>
      <c r="B160" s="79" t="s">
        <v>303</v>
      </c>
      <c r="C160" s="85">
        <v>0</v>
      </c>
      <c r="D160" s="85">
        <v>7855481</v>
      </c>
      <c r="E160" s="85">
        <v>0</v>
      </c>
      <c r="F160" s="85">
        <v>14005225</v>
      </c>
      <c r="G160" s="85">
        <v>0</v>
      </c>
      <c r="H160" s="85">
        <v>299439</v>
      </c>
      <c r="I160" s="85">
        <v>0</v>
      </c>
      <c r="J160" s="85">
        <v>11990217</v>
      </c>
      <c r="K160" s="85">
        <v>25632</v>
      </c>
      <c r="L160" s="85">
        <v>155272</v>
      </c>
      <c r="M160" s="85">
        <v>0</v>
      </c>
      <c r="N160" s="85" t="s">
        <v>185</v>
      </c>
      <c r="O160" s="85">
        <v>25000</v>
      </c>
      <c r="P160" s="85">
        <v>650000</v>
      </c>
      <c r="Q160" s="85">
        <v>0</v>
      </c>
      <c r="R160" s="85">
        <v>30000</v>
      </c>
      <c r="S160" s="85"/>
      <c r="T160" s="85">
        <v>3604452</v>
      </c>
      <c r="U160" s="85">
        <v>19504003</v>
      </c>
      <c r="V160" s="85">
        <v>0</v>
      </c>
      <c r="W160" s="85">
        <v>0</v>
      </c>
      <c r="X160" s="85">
        <v>0</v>
      </c>
      <c r="Y160" s="85">
        <v>210152</v>
      </c>
      <c r="Z160" s="85">
        <v>214005</v>
      </c>
      <c r="AA160" s="85">
        <v>0</v>
      </c>
      <c r="AB160" s="85">
        <v>4229788</v>
      </c>
      <c r="AC160" s="85">
        <v>0</v>
      </c>
      <c r="AD160" s="85">
        <v>0</v>
      </c>
      <c r="AE160" s="85" t="s">
        <v>185</v>
      </c>
      <c r="AF160" s="85"/>
      <c r="AG160" s="85">
        <v>0</v>
      </c>
      <c r="AH160" s="85">
        <v>0</v>
      </c>
      <c r="AI160" s="86">
        <v>0</v>
      </c>
      <c r="AK160" s="77"/>
    </row>
    <row r="161" spans="1:37" s="84" customFormat="1" x14ac:dyDescent="0.25">
      <c r="A161" s="7"/>
      <c r="B161" s="82" t="s">
        <v>304</v>
      </c>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6"/>
      <c r="AK161" s="77"/>
    </row>
    <row r="162" spans="1:37" x14ac:dyDescent="0.25">
      <c r="A162" s="7"/>
      <c r="B162" s="79" t="s">
        <v>305</v>
      </c>
      <c r="C162" s="85">
        <v>0</v>
      </c>
      <c r="D162" s="85">
        <v>0</v>
      </c>
      <c r="E162" s="85">
        <v>0</v>
      </c>
      <c r="F162" s="85">
        <v>411492</v>
      </c>
      <c r="G162" s="85">
        <v>0</v>
      </c>
      <c r="H162" s="85">
        <v>0</v>
      </c>
      <c r="I162" s="85">
        <v>0</v>
      </c>
      <c r="J162" s="85">
        <v>318832</v>
      </c>
      <c r="K162" s="85">
        <v>0</v>
      </c>
      <c r="L162" s="85">
        <v>0</v>
      </c>
      <c r="M162" s="85">
        <v>0</v>
      </c>
      <c r="N162" s="85" t="s">
        <v>185</v>
      </c>
      <c r="O162" s="85">
        <v>-6</v>
      </c>
      <c r="P162" s="85">
        <v>14747</v>
      </c>
      <c r="Q162" s="85">
        <v>0</v>
      </c>
      <c r="R162" s="85">
        <v>20959</v>
      </c>
      <c r="S162" s="85"/>
      <c r="T162" s="85">
        <v>-25775</v>
      </c>
      <c r="U162" s="85">
        <v>837412</v>
      </c>
      <c r="V162" s="85">
        <v>0</v>
      </c>
      <c r="W162" s="85">
        <v>0</v>
      </c>
      <c r="X162" s="85">
        <v>0</v>
      </c>
      <c r="Y162" s="85">
        <v>289726</v>
      </c>
      <c r="Z162" s="85">
        <v>775</v>
      </c>
      <c r="AA162" s="85">
        <v>0</v>
      </c>
      <c r="AB162" s="85">
        <v>2582037</v>
      </c>
      <c r="AC162" s="85">
        <v>0</v>
      </c>
      <c r="AD162" s="85">
        <v>0</v>
      </c>
      <c r="AE162" s="85" t="s">
        <v>185</v>
      </c>
      <c r="AF162" s="85"/>
      <c r="AG162" s="85">
        <v>0</v>
      </c>
      <c r="AH162" s="85">
        <v>0</v>
      </c>
      <c r="AI162" s="86">
        <v>0</v>
      </c>
      <c r="AK162" s="77"/>
    </row>
    <row r="163" spans="1:37" x14ac:dyDescent="0.25">
      <c r="A163" s="7"/>
      <c r="B163" s="82" t="s">
        <v>47</v>
      </c>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6"/>
      <c r="AK163" s="77"/>
    </row>
    <row r="164" spans="1:37" x14ac:dyDescent="0.25">
      <c r="A164" s="7" t="s">
        <v>15</v>
      </c>
      <c r="B164" s="10" t="s">
        <v>306</v>
      </c>
      <c r="C164" s="75">
        <v>0</v>
      </c>
      <c r="D164" s="75">
        <v>4608145</v>
      </c>
      <c r="E164" s="85">
        <v>0</v>
      </c>
      <c r="F164" s="85">
        <v>12779331</v>
      </c>
      <c r="G164" s="85">
        <v>0</v>
      </c>
      <c r="H164" s="85">
        <v>0</v>
      </c>
      <c r="I164" s="85">
        <v>0</v>
      </c>
      <c r="J164" s="85">
        <v>2043754</v>
      </c>
      <c r="K164" s="85">
        <v>0</v>
      </c>
      <c r="L164" s="85">
        <v>0</v>
      </c>
      <c r="M164" s="85">
        <v>0</v>
      </c>
      <c r="N164" s="85">
        <v>0</v>
      </c>
      <c r="O164" s="85">
        <v>171816</v>
      </c>
      <c r="P164" s="85">
        <v>264703</v>
      </c>
      <c r="Q164" s="85">
        <v>0</v>
      </c>
      <c r="R164" s="85">
        <v>342778</v>
      </c>
      <c r="S164" s="85"/>
      <c r="T164" s="85">
        <v>3182375</v>
      </c>
      <c r="U164" s="85">
        <v>5285202</v>
      </c>
      <c r="V164" s="85">
        <v>0</v>
      </c>
      <c r="W164" s="85">
        <v>141124</v>
      </c>
      <c r="X164" s="85">
        <v>0</v>
      </c>
      <c r="Y164" s="85">
        <v>0</v>
      </c>
      <c r="Z164" s="85">
        <v>0</v>
      </c>
      <c r="AA164" s="85">
        <v>832990</v>
      </c>
      <c r="AB164" s="85">
        <v>3941746</v>
      </c>
      <c r="AC164" s="85">
        <v>0</v>
      </c>
      <c r="AD164" s="85">
        <v>0</v>
      </c>
      <c r="AE164" s="85">
        <v>772912</v>
      </c>
      <c r="AF164" s="85"/>
      <c r="AG164" s="85">
        <v>0</v>
      </c>
      <c r="AH164" s="85">
        <v>0</v>
      </c>
      <c r="AI164" s="86">
        <v>0</v>
      </c>
      <c r="AK164" s="77"/>
    </row>
    <row r="165" spans="1:37" x14ac:dyDescent="0.25">
      <c r="A165" s="7"/>
      <c r="B165" s="12" t="s">
        <v>307</v>
      </c>
      <c r="C165" s="75"/>
      <c r="D165" s="75"/>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c r="AG165" s="85"/>
      <c r="AH165" s="85"/>
      <c r="AI165" s="86"/>
      <c r="AK165" s="77"/>
    </row>
    <row r="166" spans="1:37" x14ac:dyDescent="0.25">
      <c r="A166" s="7" t="s">
        <v>16</v>
      </c>
      <c r="B166" s="10" t="s">
        <v>246</v>
      </c>
      <c r="C166" s="75">
        <v>0</v>
      </c>
      <c r="D166" s="75">
        <v>470867</v>
      </c>
      <c r="E166" s="75">
        <v>18</v>
      </c>
      <c r="F166" s="75">
        <v>27889</v>
      </c>
      <c r="G166" s="75">
        <v>0</v>
      </c>
      <c r="H166" s="75">
        <v>0</v>
      </c>
      <c r="I166" s="75">
        <v>2005</v>
      </c>
      <c r="J166" s="75">
        <v>277407</v>
      </c>
      <c r="K166" s="75">
        <v>260</v>
      </c>
      <c r="L166" s="75">
        <v>929</v>
      </c>
      <c r="M166" s="75">
        <v>6602</v>
      </c>
      <c r="N166" s="75">
        <v>0</v>
      </c>
      <c r="O166" s="75">
        <v>0</v>
      </c>
      <c r="P166" s="75">
        <v>0</v>
      </c>
      <c r="Q166" s="75">
        <v>0</v>
      </c>
      <c r="R166" s="75">
        <v>1338</v>
      </c>
      <c r="S166" s="75">
        <v>0</v>
      </c>
      <c r="T166" s="75">
        <v>6894</v>
      </c>
      <c r="U166" s="75">
        <v>168740</v>
      </c>
      <c r="V166" s="75">
        <v>1600</v>
      </c>
      <c r="W166" s="75">
        <v>0</v>
      </c>
      <c r="X166" s="75">
        <v>10777</v>
      </c>
      <c r="Y166" s="75">
        <v>1633</v>
      </c>
      <c r="Z166" s="75">
        <v>38549</v>
      </c>
      <c r="AA166" s="75">
        <v>0</v>
      </c>
      <c r="AB166" s="75">
        <v>189582</v>
      </c>
      <c r="AC166" s="75">
        <v>0</v>
      </c>
      <c r="AD166" s="75">
        <v>0</v>
      </c>
      <c r="AE166" s="75">
        <v>0</v>
      </c>
      <c r="AF166" s="75">
        <v>0</v>
      </c>
      <c r="AG166" s="75">
        <v>0</v>
      </c>
      <c r="AH166" s="75">
        <v>0</v>
      </c>
      <c r="AI166" s="76">
        <v>0</v>
      </c>
      <c r="AK166" s="77"/>
    </row>
    <row r="167" spans="1:37" x14ac:dyDescent="0.25">
      <c r="A167" s="7"/>
      <c r="B167" s="12" t="s">
        <v>247</v>
      </c>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6"/>
      <c r="AK167" s="77"/>
    </row>
    <row r="168" spans="1:37" s="84" customFormat="1" x14ac:dyDescent="0.25">
      <c r="A168" s="7" t="s">
        <v>17</v>
      </c>
      <c r="B168" s="10" t="s">
        <v>308</v>
      </c>
      <c r="C168" s="75">
        <v>0</v>
      </c>
      <c r="D168" s="75">
        <v>0</v>
      </c>
      <c r="E168" s="75">
        <v>0</v>
      </c>
      <c r="F168" s="75">
        <v>0</v>
      </c>
      <c r="G168" s="75">
        <v>0</v>
      </c>
      <c r="H168" s="75">
        <v>0</v>
      </c>
      <c r="I168" s="75">
        <v>0</v>
      </c>
      <c r="J168" s="75">
        <v>0</v>
      </c>
      <c r="K168" s="75">
        <v>0</v>
      </c>
      <c r="L168" s="75">
        <v>0</v>
      </c>
      <c r="M168" s="75">
        <v>0</v>
      </c>
      <c r="N168" s="75">
        <v>0</v>
      </c>
      <c r="O168" s="75">
        <v>0</v>
      </c>
      <c r="P168" s="75">
        <v>0</v>
      </c>
      <c r="Q168" s="75">
        <v>0</v>
      </c>
      <c r="R168" s="75">
        <v>0</v>
      </c>
      <c r="S168" s="75">
        <v>0</v>
      </c>
      <c r="T168" s="75">
        <v>0</v>
      </c>
      <c r="U168" s="75">
        <v>0</v>
      </c>
      <c r="V168" s="75">
        <v>0</v>
      </c>
      <c r="W168" s="75">
        <v>0</v>
      </c>
      <c r="X168" s="75">
        <v>0</v>
      </c>
      <c r="Y168" s="75">
        <v>0</v>
      </c>
      <c r="Z168" s="75">
        <v>0</v>
      </c>
      <c r="AA168" s="75">
        <v>0</v>
      </c>
      <c r="AB168" s="75">
        <v>0</v>
      </c>
      <c r="AC168" s="75">
        <v>0</v>
      </c>
      <c r="AD168" s="75">
        <v>0</v>
      </c>
      <c r="AE168" s="75">
        <v>0</v>
      </c>
      <c r="AF168" s="75">
        <v>0</v>
      </c>
      <c r="AG168" s="75">
        <v>0</v>
      </c>
      <c r="AH168" s="75">
        <v>0</v>
      </c>
      <c r="AI168" s="76">
        <v>0</v>
      </c>
      <c r="AK168" s="77"/>
    </row>
    <row r="169" spans="1:37" s="84" customFormat="1" x14ac:dyDescent="0.25">
      <c r="A169" s="7"/>
      <c r="B169" s="12" t="s">
        <v>309</v>
      </c>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6"/>
      <c r="AK169" s="77"/>
    </row>
    <row r="170" spans="1:37" s="84" customFormat="1" x14ac:dyDescent="0.25">
      <c r="A170" s="7" t="s">
        <v>18</v>
      </c>
      <c r="B170" s="10" t="s">
        <v>4</v>
      </c>
      <c r="C170" s="98">
        <v>2667</v>
      </c>
      <c r="D170" s="98">
        <v>247377</v>
      </c>
      <c r="E170" s="98">
        <v>1784</v>
      </c>
      <c r="F170" s="98">
        <v>733635</v>
      </c>
      <c r="G170" s="98">
        <v>284</v>
      </c>
      <c r="H170" s="98">
        <v>24384</v>
      </c>
      <c r="I170" s="98">
        <v>528</v>
      </c>
      <c r="J170" s="98">
        <v>628489</v>
      </c>
      <c r="K170" s="98">
        <v>33090</v>
      </c>
      <c r="L170" s="98">
        <v>3413</v>
      </c>
      <c r="M170" s="98">
        <v>1190</v>
      </c>
      <c r="N170" s="98">
        <v>2101</v>
      </c>
      <c r="O170" s="98">
        <v>3150</v>
      </c>
      <c r="P170" s="98">
        <v>89852</v>
      </c>
      <c r="Q170" s="98">
        <v>4220</v>
      </c>
      <c r="R170" s="98">
        <v>7720</v>
      </c>
      <c r="S170" s="98">
        <v>9021</v>
      </c>
      <c r="T170" s="98">
        <v>101499</v>
      </c>
      <c r="U170" s="98">
        <v>1124832</v>
      </c>
      <c r="V170" s="98">
        <v>9756</v>
      </c>
      <c r="W170" s="98">
        <v>23580</v>
      </c>
      <c r="X170" s="98">
        <v>48771</v>
      </c>
      <c r="Y170" s="98">
        <v>23482</v>
      </c>
      <c r="Z170" s="98">
        <v>59428</v>
      </c>
      <c r="AA170" s="98">
        <v>18802</v>
      </c>
      <c r="AB170" s="98">
        <v>288658</v>
      </c>
      <c r="AC170" s="98">
        <v>19254</v>
      </c>
      <c r="AD170" s="98">
        <v>1748</v>
      </c>
      <c r="AE170" s="98">
        <v>12813</v>
      </c>
      <c r="AF170" s="98">
        <v>4807</v>
      </c>
      <c r="AG170" s="98">
        <v>0</v>
      </c>
      <c r="AH170" s="98">
        <v>637</v>
      </c>
      <c r="AI170" s="99">
        <v>3370</v>
      </c>
      <c r="AK170" s="77"/>
    </row>
    <row r="171" spans="1:37" s="84" customFormat="1" x14ac:dyDescent="0.25">
      <c r="A171" s="7"/>
      <c r="B171" s="12" t="s">
        <v>42</v>
      </c>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9"/>
      <c r="AK171" s="77"/>
    </row>
    <row r="172" spans="1:37" s="84" customFormat="1" x14ac:dyDescent="0.25">
      <c r="A172" s="7" t="s">
        <v>19</v>
      </c>
      <c r="B172" s="10" t="s">
        <v>310</v>
      </c>
      <c r="C172" s="80">
        <v>963</v>
      </c>
      <c r="D172" s="80">
        <v>2361</v>
      </c>
      <c r="E172" s="98">
        <v>1684</v>
      </c>
      <c r="F172" s="98">
        <v>703</v>
      </c>
      <c r="G172" s="98">
        <v>2</v>
      </c>
      <c r="H172" s="98">
        <v>0</v>
      </c>
      <c r="I172" s="98">
        <v>1507</v>
      </c>
      <c r="J172" s="98">
        <v>2871</v>
      </c>
      <c r="K172" s="98">
        <v>3995</v>
      </c>
      <c r="L172" s="98">
        <v>494</v>
      </c>
      <c r="M172" s="98">
        <v>220</v>
      </c>
      <c r="N172" s="98">
        <v>0</v>
      </c>
      <c r="O172" s="98">
        <v>225</v>
      </c>
      <c r="P172" s="98">
        <v>404</v>
      </c>
      <c r="Q172" s="98">
        <v>2646</v>
      </c>
      <c r="R172" s="98">
        <v>152</v>
      </c>
      <c r="S172" s="98">
        <v>10185</v>
      </c>
      <c r="T172" s="98">
        <v>0</v>
      </c>
      <c r="U172" s="98">
        <v>1810</v>
      </c>
      <c r="V172" s="98">
        <v>159</v>
      </c>
      <c r="W172" s="98">
        <v>0</v>
      </c>
      <c r="X172" s="98">
        <v>0</v>
      </c>
      <c r="Y172" s="98">
        <v>2234</v>
      </c>
      <c r="Z172" s="98">
        <v>2825</v>
      </c>
      <c r="AA172" s="98">
        <v>1343</v>
      </c>
      <c r="AB172" s="98">
        <v>961</v>
      </c>
      <c r="AC172" s="98">
        <v>4881</v>
      </c>
      <c r="AD172" s="98">
        <v>0</v>
      </c>
      <c r="AE172" s="98">
        <v>0</v>
      </c>
      <c r="AF172" s="98">
        <v>561</v>
      </c>
      <c r="AG172" s="98">
        <v>0</v>
      </c>
      <c r="AH172" s="98">
        <v>0</v>
      </c>
      <c r="AI172" s="99">
        <v>89</v>
      </c>
      <c r="AK172" s="77"/>
    </row>
    <row r="173" spans="1:37" s="84" customFormat="1" x14ac:dyDescent="0.25">
      <c r="A173" s="7"/>
      <c r="B173" s="12" t="s">
        <v>311</v>
      </c>
      <c r="C173" s="80"/>
      <c r="D173" s="80"/>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c r="AD173" s="98"/>
      <c r="AE173" s="98"/>
      <c r="AF173" s="98"/>
      <c r="AG173" s="98"/>
      <c r="AH173" s="98"/>
      <c r="AI173" s="99"/>
      <c r="AK173" s="77"/>
    </row>
    <row r="174" spans="1:37" s="84" customFormat="1" x14ac:dyDescent="0.25">
      <c r="A174" s="7" t="s">
        <v>20</v>
      </c>
      <c r="B174" s="10" t="s">
        <v>312</v>
      </c>
      <c r="C174" s="80">
        <v>0</v>
      </c>
      <c r="D174" s="80">
        <v>6789</v>
      </c>
      <c r="E174" s="98">
        <v>1117</v>
      </c>
      <c r="F174" s="98">
        <v>0</v>
      </c>
      <c r="G174" s="98">
        <v>0</v>
      </c>
      <c r="H174" s="98">
        <v>0</v>
      </c>
      <c r="I174" s="98">
        <v>0</v>
      </c>
      <c r="J174" s="98">
        <v>154794</v>
      </c>
      <c r="K174" s="98">
        <v>3298</v>
      </c>
      <c r="L174" s="98">
        <v>709</v>
      </c>
      <c r="M174" s="98">
        <v>0</v>
      </c>
      <c r="N174" s="98">
        <v>0</v>
      </c>
      <c r="O174" s="98">
        <v>0</v>
      </c>
      <c r="P174" s="98">
        <v>0</v>
      </c>
      <c r="Q174" s="98">
        <v>3</v>
      </c>
      <c r="R174" s="98">
        <v>0</v>
      </c>
      <c r="S174" s="98">
        <v>622</v>
      </c>
      <c r="T174" s="98">
        <v>0</v>
      </c>
      <c r="U174" s="98">
        <v>83056</v>
      </c>
      <c r="V174" s="98">
        <v>2166</v>
      </c>
      <c r="W174" s="98">
        <v>0</v>
      </c>
      <c r="X174" s="98">
        <v>319</v>
      </c>
      <c r="Y174" s="98">
        <v>0</v>
      </c>
      <c r="Z174" s="98">
        <v>9617</v>
      </c>
      <c r="AA174" s="98">
        <v>1</v>
      </c>
      <c r="AB174" s="98">
        <v>31890</v>
      </c>
      <c r="AC174" s="98"/>
      <c r="AD174" s="98">
        <v>165</v>
      </c>
      <c r="AE174" s="98">
        <v>20505</v>
      </c>
      <c r="AF174" s="98">
        <v>0</v>
      </c>
      <c r="AG174" s="98">
        <v>0</v>
      </c>
      <c r="AH174" s="98">
        <v>0</v>
      </c>
      <c r="AI174" s="99">
        <v>0</v>
      </c>
      <c r="AK174" s="77"/>
    </row>
    <row r="175" spans="1:37" s="84" customFormat="1" x14ac:dyDescent="0.25">
      <c r="A175" s="7"/>
      <c r="B175" s="12" t="s">
        <v>313</v>
      </c>
      <c r="C175" s="80"/>
      <c r="D175" s="80"/>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98"/>
      <c r="AG175" s="98"/>
      <c r="AH175" s="98"/>
      <c r="AI175" s="99"/>
      <c r="AK175" s="77"/>
    </row>
    <row r="176" spans="1:37" s="84" customFormat="1" x14ac:dyDescent="0.25">
      <c r="A176" s="7" t="s">
        <v>21</v>
      </c>
      <c r="B176" s="10" t="s">
        <v>314</v>
      </c>
      <c r="C176" s="80">
        <v>0</v>
      </c>
      <c r="D176" s="80">
        <v>7167</v>
      </c>
      <c r="E176" s="98">
        <v>0</v>
      </c>
      <c r="F176" s="98">
        <v>0</v>
      </c>
      <c r="G176" s="98">
        <v>0</v>
      </c>
      <c r="H176" s="98">
        <v>0</v>
      </c>
      <c r="I176" s="98">
        <v>0</v>
      </c>
      <c r="J176" s="98">
        <v>0</v>
      </c>
      <c r="K176" s="98">
        <v>0</v>
      </c>
      <c r="L176" s="98">
        <v>0</v>
      </c>
      <c r="M176" s="98">
        <v>0</v>
      </c>
      <c r="N176" s="98">
        <v>0</v>
      </c>
      <c r="O176" s="98">
        <v>0</v>
      </c>
      <c r="P176" s="98">
        <v>50009</v>
      </c>
      <c r="Q176" s="98">
        <v>0</v>
      </c>
      <c r="R176" s="98">
        <v>0</v>
      </c>
      <c r="S176" s="98">
        <v>32188</v>
      </c>
      <c r="T176" s="98">
        <v>0</v>
      </c>
      <c r="U176" s="98">
        <v>0</v>
      </c>
      <c r="V176" s="98">
        <v>0</v>
      </c>
      <c r="W176" s="98">
        <v>0</v>
      </c>
      <c r="X176" s="98">
        <v>0</v>
      </c>
      <c r="Y176" s="98">
        <v>0</v>
      </c>
      <c r="Z176" s="98">
        <v>0</v>
      </c>
      <c r="AA176" s="98">
        <v>0</v>
      </c>
      <c r="AB176" s="98">
        <v>0</v>
      </c>
      <c r="AC176" s="98"/>
      <c r="AD176" s="98">
        <v>0</v>
      </c>
      <c r="AE176" s="98">
        <v>0</v>
      </c>
      <c r="AF176" s="98">
        <v>0</v>
      </c>
      <c r="AG176" s="98">
        <v>0</v>
      </c>
      <c r="AH176" s="98">
        <v>0</v>
      </c>
      <c r="AI176" s="99">
        <v>0</v>
      </c>
      <c r="AK176" s="77"/>
    </row>
    <row r="177" spans="1:37" s="84" customFormat="1" x14ac:dyDescent="0.25">
      <c r="A177" s="7"/>
      <c r="B177" s="12" t="s">
        <v>315</v>
      </c>
      <c r="C177" s="80"/>
      <c r="D177" s="80"/>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98"/>
      <c r="AG177" s="98"/>
      <c r="AH177" s="98"/>
      <c r="AI177" s="99"/>
      <c r="AK177" s="77"/>
    </row>
    <row r="178" spans="1:37" s="84" customFormat="1" x14ac:dyDescent="0.25">
      <c r="A178" s="7" t="s">
        <v>22</v>
      </c>
      <c r="B178" s="10" t="s">
        <v>316</v>
      </c>
      <c r="C178" s="80">
        <v>0</v>
      </c>
      <c r="D178" s="80">
        <v>920837</v>
      </c>
      <c r="E178" s="98">
        <v>35134</v>
      </c>
      <c r="F178" s="98">
        <v>3388038</v>
      </c>
      <c r="G178" s="98">
        <v>0</v>
      </c>
      <c r="H178" s="98">
        <v>140016</v>
      </c>
      <c r="I178" s="98">
        <v>0</v>
      </c>
      <c r="J178" s="98">
        <v>2504508</v>
      </c>
      <c r="K178" s="98">
        <v>70241</v>
      </c>
      <c r="L178" s="98">
        <v>0</v>
      </c>
      <c r="M178" s="98">
        <v>0</v>
      </c>
      <c r="N178" s="98">
        <v>111588</v>
      </c>
      <c r="O178" s="98">
        <v>0</v>
      </c>
      <c r="P178" s="98">
        <v>428943</v>
      </c>
      <c r="Q178" s="98">
        <v>30033</v>
      </c>
      <c r="R178" s="98">
        <v>5688</v>
      </c>
      <c r="S178" s="98">
        <v>136383</v>
      </c>
      <c r="T178" s="98">
        <v>380986</v>
      </c>
      <c r="U178" s="98">
        <v>3162979</v>
      </c>
      <c r="V178" s="98">
        <v>0</v>
      </c>
      <c r="W178" s="98">
        <v>11031</v>
      </c>
      <c r="X178" s="98">
        <v>150026</v>
      </c>
      <c r="Y178" s="98">
        <v>69362</v>
      </c>
      <c r="Z178" s="98">
        <v>0</v>
      </c>
      <c r="AA178" s="98">
        <v>15094</v>
      </c>
      <c r="AB178" s="98">
        <v>883790</v>
      </c>
      <c r="AC178" s="98"/>
      <c r="AD178" s="98">
        <v>0</v>
      </c>
      <c r="AE178" s="98">
        <v>0</v>
      </c>
      <c r="AF178" s="98">
        <v>0</v>
      </c>
      <c r="AG178" s="98">
        <v>0</v>
      </c>
      <c r="AH178" s="98">
        <v>0</v>
      </c>
      <c r="AI178" s="99">
        <v>0</v>
      </c>
      <c r="AK178" s="77"/>
    </row>
    <row r="179" spans="1:37" s="84" customFormat="1" x14ac:dyDescent="0.25">
      <c r="A179" s="7"/>
      <c r="B179" s="12" t="s">
        <v>317</v>
      </c>
      <c r="C179" s="80"/>
      <c r="D179" s="80"/>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98"/>
      <c r="AG179" s="98"/>
      <c r="AH179" s="98"/>
      <c r="AI179" s="99"/>
      <c r="AK179" s="77"/>
    </row>
    <row r="180" spans="1:37" s="84" customFormat="1" x14ac:dyDescent="0.25">
      <c r="A180" s="7" t="s">
        <v>23</v>
      </c>
      <c r="B180" s="10" t="s">
        <v>5</v>
      </c>
      <c r="C180" s="80">
        <v>4368</v>
      </c>
      <c r="D180" s="80">
        <v>457454</v>
      </c>
      <c r="E180" s="98">
        <v>55002</v>
      </c>
      <c r="F180" s="98">
        <v>936957</v>
      </c>
      <c r="G180" s="98">
        <v>1966</v>
      </c>
      <c r="H180" s="98">
        <v>16883</v>
      </c>
      <c r="I180" s="98">
        <v>30298</v>
      </c>
      <c r="J180" s="98">
        <v>832674</v>
      </c>
      <c r="K180" s="98">
        <v>392046</v>
      </c>
      <c r="L180" s="98">
        <v>1765</v>
      </c>
      <c r="M180" s="98">
        <v>3995</v>
      </c>
      <c r="N180" s="98">
        <v>5888</v>
      </c>
      <c r="O180" s="98">
        <v>5936</v>
      </c>
      <c r="P180" s="98">
        <v>116562</v>
      </c>
      <c r="Q180" s="98">
        <v>8408</v>
      </c>
      <c r="R180" s="98">
        <v>26408</v>
      </c>
      <c r="S180" s="98">
        <v>130325</v>
      </c>
      <c r="T180" s="98">
        <v>134880</v>
      </c>
      <c r="U180" s="98">
        <v>2818276</v>
      </c>
      <c r="V180" s="98">
        <v>82850</v>
      </c>
      <c r="W180" s="98">
        <v>39831</v>
      </c>
      <c r="X180" s="98">
        <v>74398</v>
      </c>
      <c r="Y180" s="98">
        <v>39592</v>
      </c>
      <c r="Z180" s="98">
        <v>41487</v>
      </c>
      <c r="AA180" s="98">
        <v>142461</v>
      </c>
      <c r="AB180" s="98">
        <v>419207</v>
      </c>
      <c r="AC180" s="98">
        <v>38401</v>
      </c>
      <c r="AD180" s="98">
        <v>1757</v>
      </c>
      <c r="AE180" s="98">
        <v>144742</v>
      </c>
      <c r="AF180" s="98">
        <v>5056</v>
      </c>
      <c r="AG180" s="98">
        <v>2759</v>
      </c>
      <c r="AH180" s="98">
        <v>12065</v>
      </c>
      <c r="AI180" s="99">
        <v>2777</v>
      </c>
      <c r="AK180" s="77"/>
    </row>
    <row r="181" spans="1:37" s="84" customFormat="1" x14ac:dyDescent="0.25">
      <c r="A181" s="7"/>
      <c r="B181" s="12" t="s">
        <v>47</v>
      </c>
      <c r="C181" s="80"/>
      <c r="D181" s="80"/>
      <c r="E181" s="98"/>
      <c r="F181" s="98"/>
      <c r="G181" s="98"/>
      <c r="H181" s="98"/>
      <c r="I181" s="98"/>
      <c r="J181" s="98"/>
      <c r="K181" s="98"/>
      <c r="L181" s="98"/>
      <c r="M181" s="98"/>
      <c r="N181" s="98"/>
      <c r="O181" s="98"/>
      <c r="P181" s="98"/>
      <c r="Q181" s="98"/>
      <c r="R181" s="98"/>
      <c r="S181" s="98"/>
      <c r="T181" s="98"/>
      <c r="U181" s="98"/>
      <c r="V181" s="98"/>
      <c r="W181" s="98"/>
      <c r="X181" s="98"/>
      <c r="Y181" s="98"/>
      <c r="Z181" s="98"/>
      <c r="AA181" s="98"/>
      <c r="AB181" s="98"/>
      <c r="AC181" s="98"/>
      <c r="AD181" s="98"/>
      <c r="AE181" s="98"/>
      <c r="AF181" s="98"/>
      <c r="AG181" s="98"/>
      <c r="AH181" s="98"/>
      <c r="AI181" s="99"/>
      <c r="AK181" s="77"/>
    </row>
    <row r="182" spans="1:37" s="84" customFormat="1" x14ac:dyDescent="0.25">
      <c r="A182" s="100"/>
      <c r="B182" s="40" t="s">
        <v>136</v>
      </c>
      <c r="C182" s="22">
        <v>1039763</v>
      </c>
      <c r="D182" s="22">
        <v>41363941</v>
      </c>
      <c r="E182" s="22">
        <v>3719009</v>
      </c>
      <c r="F182" s="22">
        <v>95534637</v>
      </c>
      <c r="G182" s="22">
        <v>224149</v>
      </c>
      <c r="H182" s="22">
        <v>3977590</v>
      </c>
      <c r="I182" s="22">
        <v>793267</v>
      </c>
      <c r="J182" s="22">
        <v>69706293</v>
      </c>
      <c r="K182" s="22">
        <v>3408231</v>
      </c>
      <c r="L182" s="22">
        <v>517469</v>
      </c>
      <c r="M182" s="22">
        <v>428709</v>
      </c>
      <c r="N182" s="22">
        <v>1790218</v>
      </c>
      <c r="O182" s="22">
        <v>530383</v>
      </c>
      <c r="P182" s="22">
        <v>11549561</v>
      </c>
      <c r="Q182" s="22">
        <v>1261697</v>
      </c>
      <c r="R182" s="22">
        <v>608385</v>
      </c>
      <c r="S182" s="22">
        <v>12186361</v>
      </c>
      <c r="T182" s="22">
        <v>19890001</v>
      </c>
      <c r="U182" s="22">
        <v>106700386</v>
      </c>
      <c r="V182" s="22">
        <v>1757659</v>
      </c>
      <c r="W182" s="22">
        <v>3190314</v>
      </c>
      <c r="X182" s="22">
        <v>7743309</v>
      </c>
      <c r="Y182" s="22">
        <v>3705823</v>
      </c>
      <c r="Z182" s="22">
        <v>9653916</v>
      </c>
      <c r="AA182" s="22">
        <v>2197786</v>
      </c>
      <c r="AB182" s="22">
        <v>46943602</v>
      </c>
      <c r="AC182" s="22">
        <v>3220121</v>
      </c>
      <c r="AD182" s="22">
        <v>156025</v>
      </c>
      <c r="AE182" s="22">
        <v>21461906</v>
      </c>
      <c r="AF182" s="22">
        <v>1645260</v>
      </c>
      <c r="AG182" s="22">
        <v>5551</v>
      </c>
      <c r="AH182" s="22">
        <v>142587</v>
      </c>
      <c r="AI182" s="26">
        <v>739285</v>
      </c>
      <c r="AK182" s="77"/>
    </row>
    <row r="183" spans="1:37" s="84" customFormat="1" x14ac:dyDescent="0.25">
      <c r="A183" s="100"/>
      <c r="B183" s="13" t="s">
        <v>48</v>
      </c>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6"/>
      <c r="AK183" s="77"/>
    </row>
    <row r="184" spans="1:37" s="84" customFormat="1" x14ac:dyDescent="0.25">
      <c r="A184" s="7" t="s">
        <v>24</v>
      </c>
      <c r="B184" s="10" t="s">
        <v>6</v>
      </c>
      <c r="C184" s="98">
        <v>25000</v>
      </c>
      <c r="D184" s="98">
        <v>900000</v>
      </c>
      <c r="E184" s="98">
        <v>20000</v>
      </c>
      <c r="F184" s="98">
        <v>4694600</v>
      </c>
      <c r="G184" s="98">
        <v>23500</v>
      </c>
      <c r="H184" s="98">
        <v>157000</v>
      </c>
      <c r="I184" s="98">
        <v>89089</v>
      </c>
      <c r="J184" s="98">
        <v>3500000</v>
      </c>
      <c r="K184" s="98">
        <v>180000</v>
      </c>
      <c r="L184" s="98">
        <v>17500</v>
      </c>
      <c r="M184" s="98">
        <v>63000</v>
      </c>
      <c r="N184" s="98">
        <v>115000</v>
      </c>
      <c r="O184" s="98">
        <v>59500</v>
      </c>
      <c r="P184" s="98">
        <v>780000</v>
      </c>
      <c r="Q184" s="98">
        <v>55000</v>
      </c>
      <c r="R184" s="98">
        <v>100000</v>
      </c>
      <c r="S184" s="98">
        <v>823462</v>
      </c>
      <c r="T184" s="98">
        <v>800000</v>
      </c>
      <c r="U184" s="98">
        <v>5050000</v>
      </c>
      <c r="V184" s="98">
        <v>81250</v>
      </c>
      <c r="W184" s="98">
        <v>180000</v>
      </c>
      <c r="X184" s="98">
        <v>280000</v>
      </c>
      <c r="Y184" s="98">
        <v>535624</v>
      </c>
      <c r="Z184" s="98">
        <v>376000</v>
      </c>
      <c r="AA184" s="98">
        <v>66593</v>
      </c>
      <c r="AB184" s="98">
        <v>620105</v>
      </c>
      <c r="AC184" s="98">
        <v>125000</v>
      </c>
      <c r="AD184" s="98">
        <v>14355</v>
      </c>
      <c r="AE184" s="98">
        <v>39904</v>
      </c>
      <c r="AF184" s="98"/>
      <c r="AG184" s="98">
        <v>0</v>
      </c>
      <c r="AH184" s="98">
        <v>0</v>
      </c>
      <c r="AI184" s="99">
        <v>37458</v>
      </c>
      <c r="AK184" s="77"/>
    </row>
    <row r="185" spans="1:37" s="84" customFormat="1" x14ac:dyDescent="0.25">
      <c r="A185" s="7"/>
      <c r="B185" s="12" t="s">
        <v>318</v>
      </c>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9"/>
      <c r="AK185" s="77"/>
    </row>
    <row r="186" spans="1:37" x14ac:dyDescent="0.25">
      <c r="A186" s="7" t="s">
        <v>25</v>
      </c>
      <c r="B186" s="10" t="s">
        <v>7</v>
      </c>
      <c r="C186" s="98">
        <v>0</v>
      </c>
      <c r="D186" s="98">
        <v>441306</v>
      </c>
      <c r="E186" s="98">
        <v>0</v>
      </c>
      <c r="F186" s="98">
        <v>192122</v>
      </c>
      <c r="G186" s="98">
        <v>0</v>
      </c>
      <c r="H186" s="98">
        <v>0</v>
      </c>
      <c r="I186" s="98">
        <v>9344</v>
      </c>
      <c r="J186" s="98">
        <v>1080257</v>
      </c>
      <c r="K186" s="98">
        <v>8796</v>
      </c>
      <c r="L186" s="98">
        <v>6681</v>
      </c>
      <c r="M186" s="98">
        <v>0</v>
      </c>
      <c r="N186" s="98">
        <v>60000</v>
      </c>
      <c r="O186" s="98">
        <v>0</v>
      </c>
      <c r="P186" s="98">
        <v>451</v>
      </c>
      <c r="Q186" s="98">
        <v>0</v>
      </c>
      <c r="R186" s="98">
        <v>0</v>
      </c>
      <c r="S186" s="98">
        <v>0</v>
      </c>
      <c r="T186" s="98">
        <v>0</v>
      </c>
      <c r="U186" s="98">
        <v>0</v>
      </c>
      <c r="V186" s="98">
        <v>0</v>
      </c>
      <c r="W186" s="98">
        <v>0</v>
      </c>
      <c r="X186" s="98">
        <v>7008</v>
      </c>
      <c r="Y186" s="98">
        <v>0</v>
      </c>
      <c r="Z186" s="98">
        <v>10109</v>
      </c>
      <c r="AA186" s="98">
        <v>0</v>
      </c>
      <c r="AB186" s="98">
        <v>163703</v>
      </c>
      <c r="AC186" s="98"/>
      <c r="AD186" s="98">
        <v>0</v>
      </c>
      <c r="AE186" s="98">
        <v>0</v>
      </c>
      <c r="AF186" s="98"/>
      <c r="AG186" s="98">
        <v>0</v>
      </c>
      <c r="AH186" s="98">
        <v>0</v>
      </c>
      <c r="AI186" s="99">
        <v>0</v>
      </c>
      <c r="AK186" s="77"/>
    </row>
    <row r="187" spans="1:37" x14ac:dyDescent="0.25">
      <c r="A187" s="7"/>
      <c r="B187" s="12" t="s">
        <v>49</v>
      </c>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8"/>
      <c r="AH187" s="98"/>
      <c r="AI187" s="99"/>
      <c r="AK187" s="77"/>
    </row>
    <row r="188" spans="1:37" s="84" customFormat="1" x14ac:dyDescent="0.25">
      <c r="A188" s="7" t="s">
        <v>26</v>
      </c>
      <c r="B188" s="10" t="s">
        <v>319</v>
      </c>
      <c r="C188" s="98">
        <v>0</v>
      </c>
      <c r="D188" s="98">
        <v>9894</v>
      </c>
      <c r="E188" s="98">
        <v>124</v>
      </c>
      <c r="F188" s="98">
        <v>1000000</v>
      </c>
      <c r="G188" s="98">
        <v>0</v>
      </c>
      <c r="H188" s="98">
        <v>0</v>
      </c>
      <c r="I188" s="98">
        <v>0</v>
      </c>
      <c r="J188" s="98">
        <v>868193</v>
      </c>
      <c r="K188" s="98">
        <v>50000</v>
      </c>
      <c r="L188" s="98">
        <v>0</v>
      </c>
      <c r="M188" s="98">
        <v>0</v>
      </c>
      <c r="N188" s="98">
        <v>0</v>
      </c>
      <c r="O188" s="98">
        <v>0</v>
      </c>
      <c r="P188" s="98">
        <v>0</v>
      </c>
      <c r="Q188" s="98">
        <v>0</v>
      </c>
      <c r="R188" s="98">
        <v>0</v>
      </c>
      <c r="S188" s="98">
        <v>0</v>
      </c>
      <c r="T188" s="98">
        <v>0</v>
      </c>
      <c r="U188" s="98">
        <v>0</v>
      </c>
      <c r="V188" s="98">
        <v>0</v>
      </c>
      <c r="W188" s="98">
        <v>15000</v>
      </c>
      <c r="X188" s="98">
        <v>0</v>
      </c>
      <c r="Y188" s="98">
        <v>0</v>
      </c>
      <c r="Z188" s="98">
        <v>0</v>
      </c>
      <c r="AA188" s="98">
        <v>0</v>
      </c>
      <c r="AB188" s="98">
        <v>135000</v>
      </c>
      <c r="AC188" s="98"/>
      <c r="AD188" s="98">
        <v>0</v>
      </c>
      <c r="AE188" s="98">
        <v>1087</v>
      </c>
      <c r="AF188" s="98">
        <v>60000</v>
      </c>
      <c r="AG188" s="98">
        <v>0</v>
      </c>
      <c r="AH188" s="98">
        <v>0</v>
      </c>
      <c r="AI188" s="99">
        <v>0</v>
      </c>
      <c r="AK188" s="77"/>
    </row>
    <row r="189" spans="1:37" s="84" customFormat="1" x14ac:dyDescent="0.25">
      <c r="A189" s="7"/>
      <c r="B189" s="12" t="s">
        <v>320</v>
      </c>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c r="AG189" s="98"/>
      <c r="AH189" s="98"/>
      <c r="AI189" s="99"/>
      <c r="AK189" s="77"/>
    </row>
    <row r="190" spans="1:37" s="102" customFormat="1" x14ac:dyDescent="0.25">
      <c r="A190" s="7" t="s">
        <v>27</v>
      </c>
      <c r="B190" s="10" t="s">
        <v>321</v>
      </c>
      <c r="C190" s="98">
        <v>0</v>
      </c>
      <c r="D190" s="98">
        <v>-21699</v>
      </c>
      <c r="E190" s="98">
        <v>0</v>
      </c>
      <c r="F190" s="98">
        <v>-3727</v>
      </c>
      <c r="G190" s="98">
        <v>0</v>
      </c>
      <c r="H190" s="98">
        <v>0</v>
      </c>
      <c r="I190" s="98">
        <v>-1583</v>
      </c>
      <c r="J190" s="98">
        <v>0</v>
      </c>
      <c r="K190" s="98">
        <v>0</v>
      </c>
      <c r="L190" s="98">
        <v>0</v>
      </c>
      <c r="M190" s="98">
        <v>0</v>
      </c>
      <c r="N190" s="98">
        <v>0</v>
      </c>
      <c r="O190" s="98">
        <v>0</v>
      </c>
      <c r="P190" s="98">
        <v>0</v>
      </c>
      <c r="Q190" s="98">
        <v>0</v>
      </c>
      <c r="R190" s="98">
        <v>0</v>
      </c>
      <c r="S190" s="98">
        <v>0</v>
      </c>
      <c r="T190" s="98">
        <v>0</v>
      </c>
      <c r="U190" s="98">
        <v>0</v>
      </c>
      <c r="V190" s="98">
        <v>0</v>
      </c>
      <c r="W190" s="98">
        <v>0</v>
      </c>
      <c r="X190" s="98">
        <v>0</v>
      </c>
      <c r="Y190" s="98">
        <v>0</v>
      </c>
      <c r="Z190" s="98">
        <v>0</v>
      </c>
      <c r="AA190" s="98">
        <v>0</v>
      </c>
      <c r="AB190" s="98">
        <v>-230</v>
      </c>
      <c r="AC190" s="98"/>
      <c r="AD190" s="98">
        <v>0</v>
      </c>
      <c r="AE190" s="98"/>
      <c r="AF190" s="98"/>
      <c r="AG190" s="98">
        <v>0</v>
      </c>
      <c r="AH190" s="98">
        <v>0</v>
      </c>
      <c r="AI190" s="99">
        <v>0</v>
      </c>
      <c r="AK190" s="77"/>
    </row>
    <row r="191" spans="1:37" s="102" customFormat="1" x14ac:dyDescent="0.25">
      <c r="A191" s="7"/>
      <c r="B191" s="12" t="s">
        <v>322</v>
      </c>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8"/>
      <c r="AG191" s="98"/>
      <c r="AH191" s="98"/>
      <c r="AI191" s="99"/>
      <c r="AK191" s="77"/>
    </row>
    <row r="192" spans="1:37" s="102" customFormat="1" x14ac:dyDescent="0.25">
      <c r="A192" s="7" t="s">
        <v>28</v>
      </c>
      <c r="B192" s="10" t="s">
        <v>8</v>
      </c>
      <c r="C192" s="98">
        <v>-274</v>
      </c>
      <c r="D192" s="98">
        <v>-708664</v>
      </c>
      <c r="E192" s="98">
        <v>1831</v>
      </c>
      <c r="F192" s="98">
        <v>-174419</v>
      </c>
      <c r="G192" s="98">
        <v>13</v>
      </c>
      <c r="H192" s="98">
        <v>-333</v>
      </c>
      <c r="I192" s="98">
        <v>-38172</v>
      </c>
      <c r="J192" s="98">
        <v>8241</v>
      </c>
      <c r="K192" s="98">
        <v>-5361</v>
      </c>
      <c r="L192" s="98">
        <v>-96</v>
      </c>
      <c r="M192" s="98">
        <v>-2761</v>
      </c>
      <c r="N192" s="98">
        <v>-7741</v>
      </c>
      <c r="O192" s="98">
        <v>-7120</v>
      </c>
      <c r="P192" s="98">
        <v>-2940</v>
      </c>
      <c r="Q192" s="98">
        <v>-9113</v>
      </c>
      <c r="R192" s="98">
        <v>-755</v>
      </c>
      <c r="S192" s="98">
        <v>-1783</v>
      </c>
      <c r="T192" s="98">
        <v>-74569</v>
      </c>
      <c r="U192" s="98">
        <v>-121010</v>
      </c>
      <c r="V192" s="98">
        <v>-22225</v>
      </c>
      <c r="W192" s="98">
        <v>-5136</v>
      </c>
      <c r="X192" s="98">
        <v>3020</v>
      </c>
      <c r="Y192" s="98">
        <v>-1262</v>
      </c>
      <c r="Z192" s="98">
        <v>-85197</v>
      </c>
      <c r="AA192" s="98">
        <v>0</v>
      </c>
      <c r="AB192" s="98">
        <v>-399529</v>
      </c>
      <c r="AC192" s="98">
        <v>-18</v>
      </c>
      <c r="AD192" s="98">
        <v>449</v>
      </c>
      <c r="AE192" s="98">
        <v>-28834</v>
      </c>
      <c r="AF192" s="98">
        <v>278</v>
      </c>
      <c r="AG192" s="98">
        <v>0</v>
      </c>
      <c r="AH192" s="98">
        <v>0</v>
      </c>
      <c r="AI192" s="99">
        <v>0</v>
      </c>
      <c r="AK192" s="77"/>
    </row>
    <row r="193" spans="1:37" s="102" customFormat="1" x14ac:dyDescent="0.25">
      <c r="A193" s="7"/>
      <c r="B193" s="12" t="s">
        <v>50</v>
      </c>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c r="AG193" s="98"/>
      <c r="AH193" s="98"/>
      <c r="AI193" s="99"/>
      <c r="AK193" s="77"/>
    </row>
    <row r="194" spans="1:37" s="102" customFormat="1" x14ac:dyDescent="0.25">
      <c r="A194" s="7" t="s">
        <v>29</v>
      </c>
      <c r="B194" s="10" t="s">
        <v>323</v>
      </c>
      <c r="C194" s="98">
        <v>-573</v>
      </c>
      <c r="D194" s="98">
        <v>344701</v>
      </c>
      <c r="E194" s="98">
        <v>37173</v>
      </c>
      <c r="F194" s="98">
        <v>600126</v>
      </c>
      <c r="G194" s="98">
        <v>1712</v>
      </c>
      <c r="H194" s="98">
        <v>19587</v>
      </c>
      <c r="I194" s="98">
        <v>28828</v>
      </c>
      <c r="J194" s="98">
        <v>544892</v>
      </c>
      <c r="K194" s="98">
        <v>79624</v>
      </c>
      <c r="L194" s="98">
        <v>11757</v>
      </c>
      <c r="M194" s="98">
        <v>-32500</v>
      </c>
      <c r="N194" s="98">
        <v>91036</v>
      </c>
      <c r="O194" s="98">
        <v>-6703</v>
      </c>
      <c r="P194" s="98">
        <v>58268</v>
      </c>
      <c r="Q194" s="98">
        <v>9246</v>
      </c>
      <c r="R194" s="98">
        <v>74225</v>
      </c>
      <c r="S194" s="98">
        <v>168406</v>
      </c>
      <c r="T194" s="98">
        <v>227097</v>
      </c>
      <c r="U194" s="98">
        <v>1226178</v>
      </c>
      <c r="V194" s="98">
        <v>143240</v>
      </c>
      <c r="W194" s="98">
        <v>9842</v>
      </c>
      <c r="X194" s="98">
        <v>11724</v>
      </c>
      <c r="Y194" s="98">
        <v>64985</v>
      </c>
      <c r="Z194" s="98">
        <v>262244</v>
      </c>
      <c r="AA194" s="98">
        <v>44576</v>
      </c>
      <c r="AB194" s="98">
        <v>956303</v>
      </c>
      <c r="AC194" s="98">
        <v>19524</v>
      </c>
      <c r="AD194" s="98">
        <v>6911</v>
      </c>
      <c r="AE194" s="98">
        <v>24983</v>
      </c>
      <c r="AF194" s="98">
        <v>10252</v>
      </c>
      <c r="AG194" s="98">
        <v>0</v>
      </c>
      <c r="AH194" s="98">
        <v>2786</v>
      </c>
      <c r="AI194" s="99">
        <v>4228</v>
      </c>
      <c r="AK194" s="77"/>
    </row>
    <row r="195" spans="1:37" s="102" customFormat="1" x14ac:dyDescent="0.25">
      <c r="A195" s="7"/>
      <c r="B195" s="12" t="s">
        <v>324</v>
      </c>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c r="AG195" s="98"/>
      <c r="AH195" s="98"/>
      <c r="AI195" s="99"/>
      <c r="AK195" s="77"/>
    </row>
    <row r="196" spans="1:37" s="102" customFormat="1" x14ac:dyDescent="0.25">
      <c r="A196" s="7" t="s">
        <v>325</v>
      </c>
      <c r="B196" s="10" t="s">
        <v>326</v>
      </c>
      <c r="C196" s="98">
        <v>2378</v>
      </c>
      <c r="D196" s="98">
        <v>89139</v>
      </c>
      <c r="E196" s="98">
        <v>5135</v>
      </c>
      <c r="F196" s="98">
        <v>300648</v>
      </c>
      <c r="G196" s="98">
        <v>-2705</v>
      </c>
      <c r="H196" s="98">
        <v>-17632</v>
      </c>
      <c r="I196" s="98">
        <v>20196</v>
      </c>
      <c r="J196" s="98">
        <v>255997</v>
      </c>
      <c r="K196" s="98">
        <v>27352</v>
      </c>
      <c r="L196" s="98">
        <v>2661</v>
      </c>
      <c r="M196" s="98">
        <v>5829</v>
      </c>
      <c r="N196" s="98">
        <v>4700</v>
      </c>
      <c r="O196" s="98">
        <v>6234</v>
      </c>
      <c r="P196" s="98">
        <v>564</v>
      </c>
      <c r="Q196" s="98">
        <v>5836</v>
      </c>
      <c r="R196" s="98">
        <v>7241</v>
      </c>
      <c r="S196" s="98">
        <v>36336</v>
      </c>
      <c r="T196" s="98">
        <v>41491</v>
      </c>
      <c r="U196" s="98">
        <v>47256</v>
      </c>
      <c r="V196" s="98">
        <v>45603</v>
      </c>
      <c r="W196" s="98">
        <v>-55832</v>
      </c>
      <c r="X196" s="98">
        <v>-8855</v>
      </c>
      <c r="Y196" s="98">
        <v>28392</v>
      </c>
      <c r="Z196" s="98">
        <v>15893</v>
      </c>
      <c r="AA196" s="98">
        <v>7049</v>
      </c>
      <c r="AB196" s="98">
        <v>278010</v>
      </c>
      <c r="AC196" s="98">
        <v>9610</v>
      </c>
      <c r="AD196" s="98">
        <v>-995</v>
      </c>
      <c r="AE196" s="98">
        <v>-27812</v>
      </c>
      <c r="AF196" s="98">
        <v>2662</v>
      </c>
      <c r="AG196" s="98">
        <v>699</v>
      </c>
      <c r="AH196" s="98">
        <v>-4074</v>
      </c>
      <c r="AI196" s="99">
        <v>1619</v>
      </c>
      <c r="AK196" s="77"/>
    </row>
    <row r="197" spans="1:37" s="102" customFormat="1" x14ac:dyDescent="0.25">
      <c r="A197" s="7"/>
      <c r="B197" s="12" t="s">
        <v>327</v>
      </c>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8"/>
      <c r="AH197" s="98"/>
      <c r="AI197" s="99"/>
      <c r="AK197" s="77"/>
    </row>
    <row r="198" spans="1:37" s="102" customFormat="1" x14ac:dyDescent="0.25">
      <c r="A198" s="7" t="s">
        <v>328</v>
      </c>
      <c r="B198" s="10" t="s">
        <v>329</v>
      </c>
      <c r="C198" s="98">
        <v>0</v>
      </c>
      <c r="D198" s="98">
        <v>0</v>
      </c>
      <c r="E198" s="98">
        <v>0</v>
      </c>
      <c r="F198" s="98">
        <v>0</v>
      </c>
      <c r="G198" s="98">
        <v>0</v>
      </c>
      <c r="H198" s="98">
        <v>0</v>
      </c>
      <c r="I198" s="98">
        <v>0</v>
      </c>
      <c r="J198" s="98">
        <v>0</v>
      </c>
      <c r="K198" s="98">
        <v>0</v>
      </c>
      <c r="L198" s="98">
        <v>-500</v>
      </c>
      <c r="M198" s="98">
        <v>0</v>
      </c>
      <c r="N198" s="98">
        <v>0</v>
      </c>
      <c r="O198" s="98">
        <v>0</v>
      </c>
      <c r="P198" s="98">
        <v>0</v>
      </c>
      <c r="Q198" s="98">
        <v>0</v>
      </c>
      <c r="R198" s="98">
        <v>0</v>
      </c>
      <c r="S198" s="98">
        <v>0</v>
      </c>
      <c r="T198" s="98">
        <v>0</v>
      </c>
      <c r="U198" s="98">
        <v>0</v>
      </c>
      <c r="V198" s="98">
        <v>0</v>
      </c>
      <c r="W198" s="98">
        <v>0</v>
      </c>
      <c r="X198" s="98">
        <v>0</v>
      </c>
      <c r="Y198" s="98">
        <v>0</v>
      </c>
      <c r="Z198" s="98">
        <v>0</v>
      </c>
      <c r="AA198" s="98">
        <v>0</v>
      </c>
      <c r="AB198" s="98">
        <v>0</v>
      </c>
      <c r="AC198" s="98"/>
      <c r="AD198" s="98">
        <v>0</v>
      </c>
      <c r="AE198" s="98">
        <v>0</v>
      </c>
      <c r="AF198" s="98"/>
      <c r="AG198" s="98">
        <v>0</v>
      </c>
      <c r="AH198" s="98">
        <v>0</v>
      </c>
      <c r="AI198" s="99">
        <v>0</v>
      </c>
      <c r="AK198" s="77"/>
    </row>
    <row r="199" spans="1:37" s="102" customFormat="1" x14ac:dyDescent="0.25">
      <c r="A199" s="7"/>
      <c r="B199" s="12" t="s">
        <v>330</v>
      </c>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c r="AG199" s="98"/>
      <c r="AH199" s="98"/>
      <c r="AI199" s="99"/>
      <c r="AK199" s="77"/>
    </row>
    <row r="200" spans="1:37" s="102" customFormat="1" x14ac:dyDescent="0.25">
      <c r="A200" s="14"/>
      <c r="B200" s="15" t="s">
        <v>51</v>
      </c>
      <c r="C200" s="22">
        <v>26531</v>
      </c>
      <c r="D200" s="22">
        <v>1054677</v>
      </c>
      <c r="E200" s="22">
        <v>64263</v>
      </c>
      <c r="F200" s="22">
        <v>6609350</v>
      </c>
      <c r="G200" s="22">
        <v>22520</v>
      </c>
      <c r="H200" s="22">
        <v>158622</v>
      </c>
      <c r="I200" s="22">
        <v>107702</v>
      </c>
      <c r="J200" s="22">
        <v>6257580</v>
      </c>
      <c r="K200" s="22">
        <v>340411</v>
      </c>
      <c r="L200" s="22">
        <v>38003</v>
      </c>
      <c r="M200" s="22">
        <v>33568</v>
      </c>
      <c r="N200" s="22">
        <v>262995</v>
      </c>
      <c r="O200" s="22">
        <v>51911</v>
      </c>
      <c r="P200" s="22">
        <v>836343</v>
      </c>
      <c r="Q200" s="22">
        <v>60969</v>
      </c>
      <c r="R200" s="22">
        <v>180711</v>
      </c>
      <c r="S200" s="22">
        <v>1026421</v>
      </c>
      <c r="T200" s="22">
        <v>994019</v>
      </c>
      <c r="U200" s="22">
        <v>6202424</v>
      </c>
      <c r="V200" s="22">
        <v>247868</v>
      </c>
      <c r="W200" s="22">
        <v>143874</v>
      </c>
      <c r="X200" s="22">
        <v>292897</v>
      </c>
      <c r="Y200" s="22">
        <v>627739</v>
      </c>
      <c r="Z200" s="22">
        <v>579049</v>
      </c>
      <c r="AA200" s="22">
        <v>118218</v>
      </c>
      <c r="AB200" s="22">
        <v>1753362</v>
      </c>
      <c r="AC200" s="22">
        <v>154116</v>
      </c>
      <c r="AD200" s="22">
        <v>20720</v>
      </c>
      <c r="AE200" s="22">
        <v>9328</v>
      </c>
      <c r="AF200" s="22">
        <v>73192</v>
      </c>
      <c r="AG200" s="22">
        <v>699</v>
      </c>
      <c r="AH200" s="22">
        <v>-1288</v>
      </c>
      <c r="AI200" s="26">
        <v>43305</v>
      </c>
      <c r="AK200" s="77"/>
    </row>
    <row r="201" spans="1:37" s="84" customFormat="1" x14ac:dyDescent="0.25">
      <c r="A201" s="16"/>
      <c r="B201" s="17" t="s">
        <v>52</v>
      </c>
      <c r="C201" s="103">
        <v>1066294</v>
      </c>
      <c r="D201" s="103">
        <v>42418618</v>
      </c>
      <c r="E201" s="103">
        <v>3783272</v>
      </c>
      <c r="F201" s="103">
        <v>102143987</v>
      </c>
      <c r="G201" s="103">
        <v>246669</v>
      </c>
      <c r="H201" s="103">
        <v>4136212</v>
      </c>
      <c r="I201" s="103">
        <v>900969</v>
      </c>
      <c r="J201" s="103">
        <v>75963873</v>
      </c>
      <c r="K201" s="103">
        <v>3748642</v>
      </c>
      <c r="L201" s="103">
        <v>555472</v>
      </c>
      <c r="M201" s="103">
        <v>462277</v>
      </c>
      <c r="N201" s="103">
        <v>2053213</v>
      </c>
      <c r="O201" s="103">
        <v>582294</v>
      </c>
      <c r="P201" s="103">
        <v>12385904</v>
      </c>
      <c r="Q201" s="103">
        <v>1322666</v>
      </c>
      <c r="R201" s="103">
        <v>789096</v>
      </c>
      <c r="S201" s="103">
        <v>13212782</v>
      </c>
      <c r="T201" s="103">
        <v>20884020</v>
      </c>
      <c r="U201" s="103">
        <v>112902810</v>
      </c>
      <c r="V201" s="103">
        <v>2005527</v>
      </c>
      <c r="W201" s="103">
        <v>3334188</v>
      </c>
      <c r="X201" s="103">
        <v>8036206</v>
      </c>
      <c r="Y201" s="103">
        <v>4333562</v>
      </c>
      <c r="Z201" s="103">
        <v>10232965</v>
      </c>
      <c r="AA201" s="103">
        <v>2316004</v>
      </c>
      <c r="AB201" s="103">
        <v>48696964</v>
      </c>
      <c r="AC201" s="103">
        <v>3374237</v>
      </c>
      <c r="AD201" s="103">
        <v>176745</v>
      </c>
      <c r="AE201" s="103">
        <v>21471234</v>
      </c>
      <c r="AF201" s="103">
        <v>1718452</v>
      </c>
      <c r="AG201" s="103">
        <v>6250</v>
      </c>
      <c r="AH201" s="103">
        <v>141299</v>
      </c>
      <c r="AI201" s="104">
        <v>782590</v>
      </c>
      <c r="AK201" s="77"/>
    </row>
    <row r="202" spans="1:37" s="88" customFormat="1" x14ac:dyDescent="0.25">
      <c r="A202" s="105"/>
      <c r="B202" s="87"/>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row>
    <row r="203" spans="1:37" s="84" customFormat="1" x14ac:dyDescent="0.25">
      <c r="A203" s="18" t="s">
        <v>135</v>
      </c>
      <c r="B203" s="106"/>
      <c r="C203" s="24"/>
      <c r="D203" s="24"/>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c r="AA203" s="107"/>
      <c r="AB203" s="107"/>
      <c r="AC203" s="107"/>
      <c r="AD203" s="107"/>
      <c r="AE203" s="107"/>
      <c r="AF203" s="107"/>
      <c r="AG203" s="107"/>
      <c r="AH203" s="107"/>
      <c r="AI203" s="107"/>
    </row>
    <row r="204" spans="1:37" s="84" customFormat="1" x14ac:dyDescent="0.25">
      <c r="A204" s="19" t="s">
        <v>53</v>
      </c>
      <c r="B204" s="106"/>
      <c r="C204" s="24"/>
      <c r="D204" s="24"/>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07"/>
      <c r="AC204" s="107"/>
      <c r="AD204" s="107"/>
      <c r="AE204" s="107"/>
      <c r="AF204" s="107"/>
      <c r="AG204" s="107"/>
      <c r="AH204" s="107"/>
      <c r="AI204" s="107"/>
    </row>
    <row r="205" spans="1:37" s="84" customFormat="1" x14ac:dyDescent="0.25">
      <c r="A205" s="19"/>
      <c r="B205" s="106"/>
      <c r="C205" s="24"/>
      <c r="D205" s="24"/>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c r="AA205" s="107"/>
      <c r="AB205" s="107"/>
      <c r="AC205" s="107"/>
      <c r="AD205" s="107"/>
      <c r="AE205" s="107"/>
      <c r="AF205" s="107"/>
      <c r="AG205" s="107"/>
      <c r="AH205" s="107"/>
      <c r="AI205" s="107"/>
    </row>
    <row r="206" spans="1:37" x14ac:dyDescent="0.25">
      <c r="A206" s="18" t="s">
        <v>331</v>
      </c>
      <c r="B206" s="106"/>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row>
    <row r="207" spans="1:37" x14ac:dyDescent="0.25">
      <c r="A207" s="19" t="s">
        <v>332</v>
      </c>
      <c r="B207" s="106"/>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row>
    <row r="208" spans="1:37" x14ac:dyDescent="0.25">
      <c r="A208" s="19"/>
      <c r="B208" s="106"/>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row>
    <row r="209" spans="1:35" x14ac:dyDescent="0.25">
      <c r="A209" s="18" t="s">
        <v>336</v>
      </c>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row>
    <row r="210" spans="1:35" s="114" customFormat="1" ht="12.75" x14ac:dyDescent="0.2">
      <c r="A210" s="112" t="s">
        <v>337</v>
      </c>
      <c r="B210" s="113"/>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c r="AE210" s="113"/>
      <c r="AF210" s="113"/>
      <c r="AG210" s="113"/>
      <c r="AH210" s="113"/>
      <c r="AI210" s="113"/>
    </row>
  </sheetData>
  <pageMargins left="0.43307086614173229" right="0.23622047244094491" top="0.27559055118110237" bottom="0.39370078740157483" header="0.15748031496062992" footer="0.31496062992125984"/>
  <pageSetup paperSize="9" scale="8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K207"/>
  <sheetViews>
    <sheetView showGridLines="0" zoomScaleNormal="100" workbookViewId="0">
      <pane xSplit="2" topLeftCell="C1" activePane="topRight" state="frozen"/>
      <selection pane="topRight" activeCell="C1" sqref="C1"/>
    </sheetView>
  </sheetViews>
  <sheetFormatPr defaultColWidth="9.140625" defaultRowHeight="15" x14ac:dyDescent="0.25"/>
  <cols>
    <col min="1" max="1" width="4.28515625" style="66" customWidth="1"/>
    <col min="2" max="2" width="51.7109375" style="18" customWidth="1"/>
    <col min="3" max="35" width="10" style="20" customWidth="1"/>
    <col min="36" max="36" width="9.140625" style="66"/>
    <col min="37" max="37" width="12.42578125" style="66" bestFit="1" customWidth="1"/>
    <col min="38" max="16384" width="9.140625" style="66"/>
  </cols>
  <sheetData>
    <row r="1" spans="1:37" x14ac:dyDescent="0.25">
      <c r="A1" s="65" t="s">
        <v>40</v>
      </c>
      <c r="B1" s="33"/>
    </row>
    <row r="2" spans="1:37" x14ac:dyDescent="0.25">
      <c r="A2" s="65" t="s">
        <v>369</v>
      </c>
      <c r="B2" s="33"/>
    </row>
    <row r="3" spans="1:37" x14ac:dyDescent="0.25">
      <c r="A3" s="67" t="s">
        <v>161</v>
      </c>
      <c r="B3" s="68"/>
    </row>
    <row r="4" spans="1:37" ht="30" customHeight="1" x14ac:dyDescent="0.25">
      <c r="A4" s="69"/>
      <c r="B4" s="6"/>
      <c r="C4" s="46" t="s">
        <v>162</v>
      </c>
      <c r="D4" s="46" t="s">
        <v>30</v>
      </c>
      <c r="E4" s="46" t="s">
        <v>163</v>
      </c>
      <c r="F4" s="70" t="s">
        <v>31</v>
      </c>
      <c r="G4" s="46" t="s">
        <v>32</v>
      </c>
      <c r="H4" s="46" t="s">
        <v>164</v>
      </c>
      <c r="I4" s="46" t="s">
        <v>1</v>
      </c>
      <c r="J4" s="46" t="s">
        <v>165</v>
      </c>
      <c r="K4" s="46" t="s">
        <v>166</v>
      </c>
      <c r="L4" s="46" t="s">
        <v>167</v>
      </c>
      <c r="M4" s="46" t="s">
        <v>33</v>
      </c>
      <c r="N4" s="46" t="s">
        <v>34</v>
      </c>
      <c r="O4" s="46" t="s">
        <v>35</v>
      </c>
      <c r="P4" s="46" t="s">
        <v>168</v>
      </c>
      <c r="Q4" s="46" t="s">
        <v>169</v>
      </c>
      <c r="R4" s="46" t="s">
        <v>170</v>
      </c>
      <c r="S4" s="46" t="s">
        <v>103</v>
      </c>
      <c r="T4" s="46" t="s">
        <v>36</v>
      </c>
      <c r="U4" s="46" t="s">
        <v>2</v>
      </c>
      <c r="V4" s="46" t="s">
        <v>37</v>
      </c>
      <c r="W4" s="46" t="s">
        <v>171</v>
      </c>
      <c r="X4" s="46" t="s">
        <v>0</v>
      </c>
      <c r="Y4" s="46" t="s">
        <v>172</v>
      </c>
      <c r="Z4" s="46" t="s">
        <v>173</v>
      </c>
      <c r="AA4" s="70" t="s">
        <v>174</v>
      </c>
      <c r="AB4" s="70" t="s">
        <v>38</v>
      </c>
      <c r="AC4" s="70" t="s">
        <v>175</v>
      </c>
      <c r="AD4" s="46" t="s">
        <v>370</v>
      </c>
      <c r="AE4" s="46" t="s">
        <v>177</v>
      </c>
      <c r="AF4" s="46" t="s">
        <v>39</v>
      </c>
      <c r="AG4" s="46" t="s">
        <v>178</v>
      </c>
      <c r="AH4" s="46" t="s">
        <v>179</v>
      </c>
      <c r="AI4" s="47" t="s">
        <v>180</v>
      </c>
    </row>
    <row r="5" spans="1:37" s="73" customFormat="1" ht="15" customHeight="1" x14ac:dyDescent="0.25">
      <c r="A5" s="8"/>
      <c r="B5" s="9" t="s">
        <v>335</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5"/>
    </row>
    <row r="6" spans="1:37" s="84" customFormat="1" x14ac:dyDescent="0.25">
      <c r="A6" s="7" t="s">
        <v>9</v>
      </c>
      <c r="B6" s="10" t="s">
        <v>182</v>
      </c>
      <c r="C6" s="75">
        <v>21981</v>
      </c>
      <c r="D6" s="75">
        <v>597100</v>
      </c>
      <c r="E6" s="75">
        <v>122</v>
      </c>
      <c r="F6" s="75">
        <v>431728</v>
      </c>
      <c r="G6" s="75">
        <v>6</v>
      </c>
      <c r="H6" s="75">
        <v>3</v>
      </c>
      <c r="I6" s="75">
        <v>5855</v>
      </c>
      <c r="J6" s="75">
        <v>1324220</v>
      </c>
      <c r="K6" s="75">
        <v>11752</v>
      </c>
      <c r="L6" s="75">
        <v>2810</v>
      </c>
      <c r="M6" s="75">
        <v>0</v>
      </c>
      <c r="N6" s="75">
        <v>4615</v>
      </c>
      <c r="O6" s="75">
        <v>5947</v>
      </c>
      <c r="P6" s="75">
        <v>265757</v>
      </c>
      <c r="Q6" s="75">
        <v>7465</v>
      </c>
      <c r="R6" s="75">
        <v>702</v>
      </c>
      <c r="S6" s="75">
        <v>282945</v>
      </c>
      <c r="T6" s="75">
        <v>171614</v>
      </c>
      <c r="U6" s="75">
        <v>1112337</v>
      </c>
      <c r="V6" s="75">
        <v>4275</v>
      </c>
      <c r="W6" s="75">
        <v>79785</v>
      </c>
      <c r="X6" s="75">
        <v>74009</v>
      </c>
      <c r="Y6" s="75">
        <v>26225</v>
      </c>
      <c r="Z6" s="75">
        <v>130677</v>
      </c>
      <c r="AA6" s="75">
        <v>76</v>
      </c>
      <c r="AB6" s="75">
        <v>785153</v>
      </c>
      <c r="AC6" s="75">
        <v>11764</v>
      </c>
      <c r="AD6" s="75">
        <v>2636</v>
      </c>
      <c r="AE6" s="75">
        <v>110166</v>
      </c>
      <c r="AF6" s="75">
        <v>3256</v>
      </c>
      <c r="AG6" s="75">
        <v>0</v>
      </c>
      <c r="AH6" s="75">
        <v>763</v>
      </c>
      <c r="AI6" s="76">
        <v>1292</v>
      </c>
    </row>
    <row r="7" spans="1:37" s="84" customFormat="1" x14ac:dyDescent="0.25">
      <c r="A7" s="7"/>
      <c r="B7" s="11" t="s">
        <v>183</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6"/>
    </row>
    <row r="8" spans="1:37" x14ac:dyDescent="0.25">
      <c r="A8" s="78"/>
      <c r="B8" s="79" t="s">
        <v>184</v>
      </c>
      <c r="C8" s="109">
        <v>1130</v>
      </c>
      <c r="D8" s="80">
        <v>145119</v>
      </c>
      <c r="E8" s="80">
        <v>104</v>
      </c>
      <c r="F8" s="80">
        <v>336743</v>
      </c>
      <c r="G8" s="80">
        <v>5</v>
      </c>
      <c r="H8" s="80">
        <v>0</v>
      </c>
      <c r="I8" s="80" t="s">
        <v>185</v>
      </c>
      <c r="J8" s="80">
        <v>129175</v>
      </c>
      <c r="K8" s="80">
        <v>16</v>
      </c>
      <c r="L8" s="80">
        <v>2810</v>
      </c>
      <c r="M8" s="80">
        <v>0</v>
      </c>
      <c r="N8" s="80">
        <v>58</v>
      </c>
      <c r="O8" s="80">
        <v>189</v>
      </c>
      <c r="P8" s="80">
        <v>65289</v>
      </c>
      <c r="Q8" s="80">
        <v>2</v>
      </c>
      <c r="R8" s="80">
        <v>16</v>
      </c>
      <c r="S8" s="80">
        <v>91862</v>
      </c>
      <c r="T8" s="80">
        <v>85112</v>
      </c>
      <c r="U8" s="80">
        <v>300498</v>
      </c>
      <c r="V8" s="80" t="s">
        <v>185</v>
      </c>
      <c r="W8" s="80">
        <v>40809</v>
      </c>
      <c r="X8" s="80">
        <v>17866</v>
      </c>
      <c r="Y8" s="80">
        <v>12</v>
      </c>
      <c r="Z8" s="80">
        <v>37012</v>
      </c>
      <c r="AA8" s="80">
        <v>50</v>
      </c>
      <c r="AB8" s="80">
        <v>178530</v>
      </c>
      <c r="AC8" s="80">
        <v>1612</v>
      </c>
      <c r="AD8" s="80">
        <v>1280</v>
      </c>
      <c r="AE8" s="80" t="s">
        <v>185</v>
      </c>
      <c r="AF8" s="80">
        <v>0</v>
      </c>
      <c r="AG8" s="80">
        <v>0</v>
      </c>
      <c r="AH8" s="80">
        <v>0</v>
      </c>
      <c r="AI8" s="81">
        <v>1</v>
      </c>
      <c r="AK8" s="84"/>
    </row>
    <row r="9" spans="1:37" x14ac:dyDescent="0.25">
      <c r="A9" s="78"/>
      <c r="B9" s="82" t="s">
        <v>186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1"/>
      <c r="AK9" s="84"/>
    </row>
    <row r="10" spans="1:37" x14ac:dyDescent="0.25">
      <c r="A10" s="83"/>
      <c r="B10" s="79" t="s">
        <v>187</v>
      </c>
      <c r="C10" s="80">
        <v>20851</v>
      </c>
      <c r="D10" s="80">
        <v>451981</v>
      </c>
      <c r="E10" s="80">
        <v>18</v>
      </c>
      <c r="F10" s="80">
        <v>94985</v>
      </c>
      <c r="G10" s="80">
        <v>1</v>
      </c>
      <c r="H10" s="80">
        <v>3</v>
      </c>
      <c r="I10" s="80" t="s">
        <v>185</v>
      </c>
      <c r="J10" s="80">
        <v>1195045</v>
      </c>
      <c r="K10" s="80">
        <v>11736</v>
      </c>
      <c r="L10" s="80">
        <v>0</v>
      </c>
      <c r="M10" s="80">
        <v>0</v>
      </c>
      <c r="N10" s="80">
        <v>4557</v>
      </c>
      <c r="O10" s="80">
        <v>5758</v>
      </c>
      <c r="P10" s="80">
        <v>200468</v>
      </c>
      <c r="Q10" s="80">
        <v>7463</v>
      </c>
      <c r="R10" s="80">
        <v>686</v>
      </c>
      <c r="S10" s="80">
        <v>191083</v>
      </c>
      <c r="T10" s="80">
        <v>86502</v>
      </c>
      <c r="U10" s="80">
        <v>811839</v>
      </c>
      <c r="V10" s="80" t="s">
        <v>185</v>
      </c>
      <c r="W10" s="80">
        <v>38976</v>
      </c>
      <c r="X10" s="80">
        <v>56143</v>
      </c>
      <c r="Y10" s="80">
        <v>26213</v>
      </c>
      <c r="Z10" s="80">
        <v>93665</v>
      </c>
      <c r="AA10" s="80">
        <v>26</v>
      </c>
      <c r="AB10" s="80">
        <v>606623</v>
      </c>
      <c r="AC10" s="80">
        <v>10152</v>
      </c>
      <c r="AD10" s="80">
        <v>1356</v>
      </c>
      <c r="AE10" s="80" t="s">
        <v>185</v>
      </c>
      <c r="AF10" s="80">
        <v>3256</v>
      </c>
      <c r="AG10" s="80">
        <v>0</v>
      </c>
      <c r="AH10" s="80">
        <v>763</v>
      </c>
      <c r="AI10" s="81">
        <v>1291</v>
      </c>
      <c r="AK10" s="84"/>
    </row>
    <row r="11" spans="1:37" x14ac:dyDescent="0.25">
      <c r="A11" s="83"/>
      <c r="B11" s="82" t="s">
        <v>188</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1"/>
      <c r="AK11" s="84"/>
    </row>
    <row r="12" spans="1:37" s="84" customFormat="1" x14ac:dyDescent="0.25">
      <c r="A12" s="7" t="s">
        <v>10</v>
      </c>
      <c r="B12" s="10" t="s">
        <v>189</v>
      </c>
      <c r="C12" s="75">
        <v>56695</v>
      </c>
      <c r="D12" s="75">
        <v>154314</v>
      </c>
      <c r="E12" s="75">
        <v>591858</v>
      </c>
      <c r="F12" s="75">
        <v>649356</v>
      </c>
      <c r="G12" s="75">
        <v>38930</v>
      </c>
      <c r="H12" s="75">
        <v>15016</v>
      </c>
      <c r="I12" s="75">
        <v>27817</v>
      </c>
      <c r="J12" s="75">
        <v>224107</v>
      </c>
      <c r="K12" s="75">
        <v>22818</v>
      </c>
      <c r="L12" s="75">
        <v>13728</v>
      </c>
      <c r="M12" s="75">
        <v>23635</v>
      </c>
      <c r="N12" s="75">
        <v>16627</v>
      </c>
      <c r="O12" s="75">
        <v>5540</v>
      </c>
      <c r="P12" s="75">
        <v>36014</v>
      </c>
      <c r="Q12" s="75">
        <v>64296</v>
      </c>
      <c r="R12" s="75">
        <v>4977</v>
      </c>
      <c r="S12" s="75">
        <v>86255</v>
      </c>
      <c r="T12" s="75">
        <v>93122</v>
      </c>
      <c r="U12" s="75">
        <v>746215</v>
      </c>
      <c r="V12" s="75">
        <v>1462</v>
      </c>
      <c r="W12" s="75">
        <v>29779</v>
      </c>
      <c r="X12" s="75">
        <v>85474</v>
      </c>
      <c r="Y12" s="75">
        <v>24300</v>
      </c>
      <c r="Z12" s="75">
        <v>67354</v>
      </c>
      <c r="AA12" s="75">
        <v>14389</v>
      </c>
      <c r="AB12" s="75">
        <v>273160</v>
      </c>
      <c r="AC12" s="75">
        <v>57666</v>
      </c>
      <c r="AD12" s="75">
        <v>1334</v>
      </c>
      <c r="AE12" s="75">
        <v>111096</v>
      </c>
      <c r="AF12" s="75">
        <v>14760</v>
      </c>
      <c r="AG12" s="75">
        <v>1</v>
      </c>
      <c r="AH12" s="75">
        <v>11935</v>
      </c>
      <c r="AI12" s="76">
        <v>13902</v>
      </c>
    </row>
    <row r="13" spans="1:37" s="84" customFormat="1" x14ac:dyDescent="0.25">
      <c r="A13" s="7"/>
      <c r="B13" s="11" t="s">
        <v>190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6"/>
    </row>
    <row r="14" spans="1:37" s="84" customFormat="1" x14ac:dyDescent="0.25">
      <c r="A14" s="7" t="s">
        <v>11</v>
      </c>
      <c r="B14" s="10" t="s">
        <v>191</v>
      </c>
      <c r="C14" s="75">
        <v>0</v>
      </c>
      <c r="D14" s="75">
        <v>895675</v>
      </c>
      <c r="E14" s="75">
        <v>403764</v>
      </c>
      <c r="F14" s="75">
        <v>3371968</v>
      </c>
      <c r="G14" s="75">
        <v>0</v>
      </c>
      <c r="H14" s="75">
        <v>0</v>
      </c>
      <c r="I14" s="75">
        <v>34048</v>
      </c>
      <c r="J14" s="75">
        <v>4651391</v>
      </c>
      <c r="K14" s="75">
        <v>924784</v>
      </c>
      <c r="L14" s="75">
        <v>84</v>
      </c>
      <c r="M14" s="75">
        <v>1954</v>
      </c>
      <c r="N14" s="75">
        <v>109231</v>
      </c>
      <c r="O14" s="75">
        <v>40950</v>
      </c>
      <c r="P14" s="75">
        <v>31045</v>
      </c>
      <c r="Q14" s="75">
        <v>142205</v>
      </c>
      <c r="R14" s="75">
        <v>16086</v>
      </c>
      <c r="S14" s="75">
        <v>6592</v>
      </c>
      <c r="T14" s="75">
        <v>233942</v>
      </c>
      <c r="U14" s="75">
        <v>4811125</v>
      </c>
      <c r="V14" s="75">
        <v>816028</v>
      </c>
      <c r="W14" s="75">
        <v>11428</v>
      </c>
      <c r="X14" s="75">
        <v>348654</v>
      </c>
      <c r="Y14" s="75">
        <v>454774</v>
      </c>
      <c r="Z14" s="75">
        <v>26984</v>
      </c>
      <c r="AA14" s="75">
        <v>3754</v>
      </c>
      <c r="AB14" s="75">
        <v>2219352</v>
      </c>
      <c r="AC14" s="75">
        <v>20936</v>
      </c>
      <c r="AD14" s="75">
        <v>0</v>
      </c>
      <c r="AE14" s="75">
        <v>9350</v>
      </c>
      <c r="AF14" s="75">
        <v>0</v>
      </c>
      <c r="AG14" s="75">
        <v>0</v>
      </c>
      <c r="AH14" s="75">
        <v>0</v>
      </c>
      <c r="AI14" s="76">
        <v>0</v>
      </c>
    </row>
    <row r="15" spans="1:37" s="84" customFormat="1" x14ac:dyDescent="0.25">
      <c r="A15" s="7"/>
      <c r="B15" s="11" t="s">
        <v>41</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6"/>
    </row>
    <row r="16" spans="1:37" x14ac:dyDescent="0.25">
      <c r="A16" s="83"/>
      <c r="B16" s="79" t="s">
        <v>192</v>
      </c>
      <c r="C16" s="80">
        <v>0</v>
      </c>
      <c r="D16" s="80">
        <v>0</v>
      </c>
      <c r="E16" s="80">
        <v>1305</v>
      </c>
      <c r="F16" s="80">
        <v>1330448</v>
      </c>
      <c r="G16" s="80">
        <v>0</v>
      </c>
      <c r="H16" s="80">
        <v>0</v>
      </c>
      <c r="I16" s="80" t="s">
        <v>185</v>
      </c>
      <c r="J16" s="80">
        <v>2742497</v>
      </c>
      <c r="K16" s="80">
        <v>6614</v>
      </c>
      <c r="L16" s="80">
        <v>0</v>
      </c>
      <c r="M16" s="80">
        <v>0</v>
      </c>
      <c r="N16" s="80" t="s">
        <v>185</v>
      </c>
      <c r="O16" s="80">
        <v>3928</v>
      </c>
      <c r="P16" s="80">
        <v>0</v>
      </c>
      <c r="Q16" s="80">
        <v>9129</v>
      </c>
      <c r="R16" s="80">
        <v>0</v>
      </c>
      <c r="S16" s="80">
        <v>4617</v>
      </c>
      <c r="T16" s="80">
        <v>66821</v>
      </c>
      <c r="U16" s="80">
        <v>1279202</v>
      </c>
      <c r="V16" s="80" t="s">
        <v>185</v>
      </c>
      <c r="W16" s="80">
        <v>0</v>
      </c>
      <c r="X16" s="80">
        <v>7361</v>
      </c>
      <c r="Y16" s="80">
        <v>117006</v>
      </c>
      <c r="Z16" s="80">
        <v>0</v>
      </c>
      <c r="AA16" s="80">
        <v>0</v>
      </c>
      <c r="AB16" s="80">
        <v>0</v>
      </c>
      <c r="AC16" s="80">
        <v>0</v>
      </c>
      <c r="AD16" s="80">
        <v>0</v>
      </c>
      <c r="AE16" s="80" t="s">
        <v>185</v>
      </c>
      <c r="AF16" s="80">
        <v>0</v>
      </c>
      <c r="AG16" s="80">
        <v>0</v>
      </c>
      <c r="AH16" s="80">
        <v>0</v>
      </c>
      <c r="AI16" s="81">
        <v>0</v>
      </c>
      <c r="AK16" s="84"/>
    </row>
    <row r="17" spans="1:37" x14ac:dyDescent="0.25">
      <c r="A17" s="83"/>
      <c r="B17" s="82" t="s">
        <v>193</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1"/>
      <c r="AK17" s="84"/>
    </row>
    <row r="18" spans="1:37" x14ac:dyDescent="0.25">
      <c r="A18" s="83"/>
      <c r="B18" s="79" t="s">
        <v>194</v>
      </c>
      <c r="C18" s="80">
        <v>0</v>
      </c>
      <c r="D18" s="80">
        <v>13118</v>
      </c>
      <c r="E18" s="80">
        <v>0</v>
      </c>
      <c r="F18" s="80">
        <v>0</v>
      </c>
      <c r="G18" s="80">
        <v>0</v>
      </c>
      <c r="H18" s="80">
        <v>0</v>
      </c>
      <c r="I18" s="80" t="s">
        <v>185</v>
      </c>
      <c r="J18" s="80">
        <v>9306</v>
      </c>
      <c r="K18" s="80">
        <v>313392</v>
      </c>
      <c r="L18" s="80">
        <v>0</v>
      </c>
      <c r="M18" s="80">
        <v>817</v>
      </c>
      <c r="N18" s="80" t="s">
        <v>185</v>
      </c>
      <c r="O18" s="80">
        <v>34134</v>
      </c>
      <c r="P18" s="80">
        <v>0</v>
      </c>
      <c r="Q18" s="80">
        <v>38654</v>
      </c>
      <c r="R18" s="80">
        <v>0</v>
      </c>
      <c r="S18" s="80">
        <v>0</v>
      </c>
      <c r="T18" s="80">
        <v>5352</v>
      </c>
      <c r="U18" s="80">
        <v>0</v>
      </c>
      <c r="V18" s="80" t="s">
        <v>185</v>
      </c>
      <c r="W18" s="80">
        <v>125</v>
      </c>
      <c r="X18" s="80">
        <v>0</v>
      </c>
      <c r="Y18" s="80">
        <v>0</v>
      </c>
      <c r="Z18" s="80">
        <v>0</v>
      </c>
      <c r="AA18" s="80">
        <v>0</v>
      </c>
      <c r="AB18" s="80">
        <v>0</v>
      </c>
      <c r="AC18" s="80">
        <v>0</v>
      </c>
      <c r="AD18" s="80">
        <v>0</v>
      </c>
      <c r="AE18" s="80" t="s">
        <v>185</v>
      </c>
      <c r="AF18" s="80">
        <v>0</v>
      </c>
      <c r="AG18" s="80">
        <v>0</v>
      </c>
      <c r="AH18" s="80">
        <v>0</v>
      </c>
      <c r="AI18" s="81">
        <v>0</v>
      </c>
      <c r="AK18" s="84"/>
    </row>
    <row r="19" spans="1:37" x14ac:dyDescent="0.25">
      <c r="A19" s="83"/>
      <c r="B19" s="82" t="s">
        <v>195</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1"/>
      <c r="AK19" s="84"/>
    </row>
    <row r="20" spans="1:37" x14ac:dyDescent="0.25">
      <c r="A20" s="78"/>
      <c r="B20" s="79" t="s">
        <v>196</v>
      </c>
      <c r="C20" s="80">
        <v>0</v>
      </c>
      <c r="D20" s="80">
        <v>197237</v>
      </c>
      <c r="E20" s="80">
        <v>20260</v>
      </c>
      <c r="F20" s="80">
        <v>17042</v>
      </c>
      <c r="G20" s="80">
        <v>0</v>
      </c>
      <c r="H20" s="80">
        <v>0</v>
      </c>
      <c r="I20" s="80" t="s">
        <v>185</v>
      </c>
      <c r="J20" s="80">
        <v>7107</v>
      </c>
      <c r="K20" s="80">
        <v>20688</v>
      </c>
      <c r="L20" s="80">
        <v>0</v>
      </c>
      <c r="M20" s="80">
        <v>0</v>
      </c>
      <c r="N20" s="80" t="s">
        <v>185</v>
      </c>
      <c r="O20" s="80">
        <v>1217</v>
      </c>
      <c r="P20" s="80">
        <v>0</v>
      </c>
      <c r="Q20" s="80">
        <v>325</v>
      </c>
      <c r="R20" s="80">
        <v>0</v>
      </c>
      <c r="S20" s="80">
        <v>516</v>
      </c>
      <c r="T20" s="80">
        <v>2240</v>
      </c>
      <c r="U20" s="80">
        <v>71929</v>
      </c>
      <c r="V20" s="80" t="s">
        <v>185</v>
      </c>
      <c r="W20" s="80">
        <v>7925</v>
      </c>
      <c r="X20" s="80">
        <v>0</v>
      </c>
      <c r="Y20" s="80">
        <v>226936</v>
      </c>
      <c r="Z20" s="80">
        <v>0</v>
      </c>
      <c r="AA20" s="80">
        <v>0</v>
      </c>
      <c r="AB20" s="80">
        <v>0</v>
      </c>
      <c r="AC20" s="80">
        <v>0</v>
      </c>
      <c r="AD20" s="80">
        <v>0</v>
      </c>
      <c r="AE20" s="80" t="s">
        <v>185</v>
      </c>
      <c r="AF20" s="80">
        <v>0</v>
      </c>
      <c r="AG20" s="80">
        <v>0</v>
      </c>
      <c r="AH20" s="80">
        <v>0</v>
      </c>
      <c r="AI20" s="81">
        <v>0</v>
      </c>
      <c r="AK20" s="84"/>
    </row>
    <row r="21" spans="1:37" x14ac:dyDescent="0.25">
      <c r="A21" s="78"/>
      <c r="B21" s="82" t="s">
        <v>197</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1"/>
      <c r="AK21" s="84"/>
    </row>
    <row r="22" spans="1:37" x14ac:dyDescent="0.25">
      <c r="A22" s="78"/>
      <c r="B22" s="79" t="s">
        <v>198</v>
      </c>
      <c r="C22" s="80">
        <v>0</v>
      </c>
      <c r="D22" s="80">
        <v>0</v>
      </c>
      <c r="E22" s="80">
        <v>60455</v>
      </c>
      <c r="F22" s="80">
        <v>283145</v>
      </c>
      <c r="G22" s="80">
        <v>0</v>
      </c>
      <c r="H22" s="80">
        <v>0</v>
      </c>
      <c r="I22" s="80" t="s">
        <v>185</v>
      </c>
      <c r="J22" s="80">
        <v>0</v>
      </c>
      <c r="K22" s="80">
        <v>0</v>
      </c>
      <c r="L22" s="80">
        <v>0</v>
      </c>
      <c r="M22" s="80">
        <v>0</v>
      </c>
      <c r="N22" s="80" t="s">
        <v>185</v>
      </c>
      <c r="O22" s="80">
        <v>0</v>
      </c>
      <c r="P22" s="80">
        <v>0</v>
      </c>
      <c r="Q22" s="80">
        <v>0</v>
      </c>
      <c r="R22" s="80">
        <v>0</v>
      </c>
      <c r="S22" s="80">
        <v>0</v>
      </c>
      <c r="T22" s="80">
        <v>11231</v>
      </c>
      <c r="U22" s="80">
        <v>107603</v>
      </c>
      <c r="V22" s="80" t="s">
        <v>185</v>
      </c>
      <c r="W22" s="80">
        <v>555</v>
      </c>
      <c r="X22" s="80">
        <v>14919</v>
      </c>
      <c r="Y22" s="80">
        <v>0</v>
      </c>
      <c r="Z22" s="80">
        <v>4590</v>
      </c>
      <c r="AA22" s="80">
        <v>0</v>
      </c>
      <c r="AB22" s="80">
        <v>485863</v>
      </c>
      <c r="AC22" s="80">
        <v>0</v>
      </c>
      <c r="AD22" s="80">
        <v>0</v>
      </c>
      <c r="AE22" s="80" t="s">
        <v>185</v>
      </c>
      <c r="AF22" s="80">
        <v>0</v>
      </c>
      <c r="AG22" s="80">
        <v>0</v>
      </c>
      <c r="AH22" s="80">
        <v>0</v>
      </c>
      <c r="AI22" s="81">
        <v>0</v>
      </c>
      <c r="AK22" s="84"/>
    </row>
    <row r="23" spans="1:37" x14ac:dyDescent="0.25">
      <c r="A23" s="78"/>
      <c r="B23" s="82" t="s">
        <v>199</v>
      </c>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1"/>
      <c r="AK23" s="84"/>
    </row>
    <row r="24" spans="1:37" x14ac:dyDescent="0.25">
      <c r="A24" s="78"/>
      <c r="B24" s="79" t="s">
        <v>200</v>
      </c>
      <c r="C24" s="80">
        <v>0</v>
      </c>
      <c r="D24" s="80">
        <v>685320</v>
      </c>
      <c r="E24" s="80">
        <v>321744</v>
      </c>
      <c r="F24" s="80">
        <v>1741333</v>
      </c>
      <c r="G24" s="80">
        <v>0</v>
      </c>
      <c r="H24" s="80">
        <v>0</v>
      </c>
      <c r="I24" s="80" t="s">
        <v>185</v>
      </c>
      <c r="J24" s="80">
        <v>1892481</v>
      </c>
      <c r="K24" s="80">
        <v>584090</v>
      </c>
      <c r="L24" s="80">
        <v>84</v>
      </c>
      <c r="M24" s="80">
        <v>1137</v>
      </c>
      <c r="N24" s="80" t="s">
        <v>185</v>
      </c>
      <c r="O24" s="80">
        <v>1671</v>
      </c>
      <c r="P24" s="80">
        <v>31045</v>
      </c>
      <c r="Q24" s="80">
        <v>94097</v>
      </c>
      <c r="R24" s="80">
        <v>16086</v>
      </c>
      <c r="S24" s="80">
        <v>1459</v>
      </c>
      <c r="T24" s="80">
        <v>148298</v>
      </c>
      <c r="U24" s="80">
        <v>3352391</v>
      </c>
      <c r="V24" s="80" t="s">
        <v>185</v>
      </c>
      <c r="W24" s="80">
        <v>2823</v>
      </c>
      <c r="X24" s="80">
        <v>326374</v>
      </c>
      <c r="Y24" s="80">
        <v>110832</v>
      </c>
      <c r="Z24" s="80">
        <v>22394</v>
      </c>
      <c r="AA24" s="80">
        <v>3754</v>
      </c>
      <c r="AB24" s="80">
        <v>1733489</v>
      </c>
      <c r="AC24" s="80">
        <v>20936</v>
      </c>
      <c r="AD24" s="80">
        <v>0</v>
      </c>
      <c r="AE24" s="80" t="s">
        <v>185</v>
      </c>
      <c r="AF24" s="80">
        <v>0</v>
      </c>
      <c r="AG24" s="80">
        <v>0</v>
      </c>
      <c r="AH24" s="80">
        <v>0</v>
      </c>
      <c r="AI24" s="81">
        <v>0</v>
      </c>
      <c r="AK24" s="84"/>
    </row>
    <row r="25" spans="1:37" x14ac:dyDescent="0.25">
      <c r="A25" s="78"/>
      <c r="B25" s="82" t="s">
        <v>201</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1"/>
      <c r="AK25" s="84"/>
    </row>
    <row r="26" spans="1:37" s="84" customFormat="1" x14ac:dyDescent="0.25">
      <c r="A26" s="7" t="s">
        <v>12</v>
      </c>
      <c r="B26" s="10" t="s">
        <v>202</v>
      </c>
      <c r="C26" s="75">
        <v>49471</v>
      </c>
      <c r="D26" s="75">
        <v>54348</v>
      </c>
      <c r="E26" s="75">
        <v>0</v>
      </c>
      <c r="F26" s="75">
        <v>0</v>
      </c>
      <c r="G26" s="75">
        <v>0</v>
      </c>
      <c r="H26" s="75">
        <v>0</v>
      </c>
      <c r="I26" s="75">
        <v>0</v>
      </c>
      <c r="J26" s="75">
        <v>1513151</v>
      </c>
      <c r="K26" s="75">
        <v>0</v>
      </c>
      <c r="L26" s="75">
        <v>2</v>
      </c>
      <c r="M26" s="75">
        <v>0</v>
      </c>
      <c r="N26" s="75">
        <v>0</v>
      </c>
      <c r="O26" s="75">
        <v>0</v>
      </c>
      <c r="P26" s="75">
        <v>229255</v>
      </c>
      <c r="Q26" s="75">
        <v>172444</v>
      </c>
      <c r="R26" s="75">
        <v>0</v>
      </c>
      <c r="S26" s="75">
        <v>13450</v>
      </c>
      <c r="T26" s="75">
        <v>4071</v>
      </c>
      <c r="U26" s="75">
        <v>890534</v>
      </c>
      <c r="V26" s="75">
        <v>29421</v>
      </c>
      <c r="W26" s="75">
        <v>10581</v>
      </c>
      <c r="X26" s="75">
        <v>0</v>
      </c>
      <c r="Y26" s="75">
        <v>157864</v>
      </c>
      <c r="Z26" s="75">
        <v>31416</v>
      </c>
      <c r="AA26" s="75">
        <v>0</v>
      </c>
      <c r="AB26" s="75">
        <v>97850</v>
      </c>
      <c r="AC26" s="75">
        <v>0</v>
      </c>
      <c r="AD26" s="75">
        <v>0</v>
      </c>
      <c r="AE26" s="75">
        <v>0</v>
      </c>
      <c r="AF26" s="75">
        <v>0</v>
      </c>
      <c r="AG26" s="75">
        <v>0</v>
      </c>
      <c r="AH26" s="75">
        <v>0</v>
      </c>
      <c r="AI26" s="76">
        <v>0</v>
      </c>
    </row>
    <row r="27" spans="1:37" s="84" customFormat="1" x14ac:dyDescent="0.25">
      <c r="A27" s="7"/>
      <c r="B27" s="11" t="s">
        <v>203</v>
      </c>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6"/>
    </row>
    <row r="28" spans="1:37" x14ac:dyDescent="0.25">
      <c r="A28" s="78"/>
      <c r="B28" s="79" t="s">
        <v>204</v>
      </c>
      <c r="C28" s="80">
        <v>10654</v>
      </c>
      <c r="D28" s="80">
        <v>0</v>
      </c>
      <c r="E28" s="80">
        <v>0</v>
      </c>
      <c r="F28" s="80">
        <v>0</v>
      </c>
      <c r="G28" s="80">
        <v>0</v>
      </c>
      <c r="H28" s="80">
        <v>0</v>
      </c>
      <c r="I28" s="80">
        <v>0</v>
      </c>
      <c r="J28" s="80">
        <v>0</v>
      </c>
      <c r="K28" s="80">
        <v>0</v>
      </c>
      <c r="L28" s="80">
        <v>0</v>
      </c>
      <c r="M28" s="80">
        <v>0</v>
      </c>
      <c r="N28" s="80">
        <v>0</v>
      </c>
      <c r="O28" s="80">
        <v>0</v>
      </c>
      <c r="P28" s="80">
        <v>38400</v>
      </c>
      <c r="Q28" s="80">
        <v>25638</v>
      </c>
      <c r="R28" s="80">
        <v>0</v>
      </c>
      <c r="S28" s="80">
        <v>0</v>
      </c>
      <c r="T28" s="80">
        <v>0</v>
      </c>
      <c r="U28" s="80">
        <v>0</v>
      </c>
      <c r="V28" s="80" t="s">
        <v>185</v>
      </c>
      <c r="W28" s="80">
        <v>0</v>
      </c>
      <c r="X28" s="80">
        <v>0</v>
      </c>
      <c r="Y28" s="80">
        <v>157864</v>
      </c>
      <c r="Z28" s="80">
        <v>7108</v>
      </c>
      <c r="AA28" s="80">
        <v>0</v>
      </c>
      <c r="AB28" s="80">
        <v>97850</v>
      </c>
      <c r="AC28" s="80">
        <v>0</v>
      </c>
      <c r="AD28" s="80">
        <v>0</v>
      </c>
      <c r="AE28" s="80">
        <v>0</v>
      </c>
      <c r="AF28" s="80">
        <v>0</v>
      </c>
      <c r="AG28" s="80">
        <v>0</v>
      </c>
      <c r="AH28" s="80">
        <v>0</v>
      </c>
      <c r="AI28" s="81">
        <v>0</v>
      </c>
      <c r="AK28" s="84"/>
    </row>
    <row r="29" spans="1:37" x14ac:dyDescent="0.25">
      <c r="A29" s="78"/>
      <c r="B29" s="82" t="s">
        <v>193</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1"/>
      <c r="AK29" s="84"/>
    </row>
    <row r="30" spans="1:37" x14ac:dyDescent="0.25">
      <c r="A30" s="83"/>
      <c r="B30" s="79" t="s">
        <v>205</v>
      </c>
      <c r="C30" s="80">
        <v>0</v>
      </c>
      <c r="D30" s="80">
        <v>0</v>
      </c>
      <c r="E30" s="80">
        <v>0</v>
      </c>
      <c r="F30" s="80">
        <v>0</v>
      </c>
      <c r="G30" s="80">
        <v>0</v>
      </c>
      <c r="H30" s="80">
        <v>0</v>
      </c>
      <c r="I30" s="80">
        <v>0</v>
      </c>
      <c r="J30" s="80">
        <v>775885</v>
      </c>
      <c r="K30" s="80">
        <v>0</v>
      </c>
      <c r="L30" s="80">
        <v>0</v>
      </c>
      <c r="M30" s="80">
        <v>0</v>
      </c>
      <c r="N30" s="80">
        <v>0</v>
      </c>
      <c r="O30" s="80">
        <v>0</v>
      </c>
      <c r="P30" s="80">
        <v>133206</v>
      </c>
      <c r="Q30" s="80">
        <v>10882</v>
      </c>
      <c r="R30" s="80">
        <v>0</v>
      </c>
      <c r="S30" s="80">
        <v>13450</v>
      </c>
      <c r="T30" s="80">
        <v>4071</v>
      </c>
      <c r="U30" s="80">
        <v>9017</v>
      </c>
      <c r="V30" s="80" t="s">
        <v>185</v>
      </c>
      <c r="W30" s="80">
        <v>10581</v>
      </c>
      <c r="X30" s="80">
        <v>0</v>
      </c>
      <c r="Y30" s="80">
        <v>0</v>
      </c>
      <c r="Z30" s="80">
        <v>24308</v>
      </c>
      <c r="AA30" s="80">
        <v>0</v>
      </c>
      <c r="AB30" s="80">
        <v>0</v>
      </c>
      <c r="AC30" s="80">
        <v>0</v>
      </c>
      <c r="AD30" s="80">
        <v>0</v>
      </c>
      <c r="AE30" s="80">
        <v>0</v>
      </c>
      <c r="AF30" s="80">
        <v>0</v>
      </c>
      <c r="AG30" s="80">
        <v>0</v>
      </c>
      <c r="AH30" s="80">
        <v>0</v>
      </c>
      <c r="AI30" s="81">
        <v>0</v>
      </c>
      <c r="AK30" s="84"/>
    </row>
    <row r="31" spans="1:37" x14ac:dyDescent="0.25">
      <c r="A31" s="83"/>
      <c r="B31" s="82" t="s">
        <v>195</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1"/>
      <c r="AK31" s="84"/>
    </row>
    <row r="32" spans="1:37" x14ac:dyDescent="0.25">
      <c r="A32" s="78"/>
      <c r="B32" s="79" t="s">
        <v>206</v>
      </c>
      <c r="C32" s="80">
        <v>0</v>
      </c>
      <c r="D32" s="80">
        <v>54348</v>
      </c>
      <c r="E32" s="80">
        <v>0</v>
      </c>
      <c r="F32" s="80">
        <v>0</v>
      </c>
      <c r="G32" s="80">
        <v>0</v>
      </c>
      <c r="H32" s="80">
        <v>0</v>
      </c>
      <c r="I32" s="80">
        <v>0</v>
      </c>
      <c r="J32" s="80">
        <v>12395</v>
      </c>
      <c r="K32" s="80">
        <v>0</v>
      </c>
      <c r="L32" s="80">
        <v>2</v>
      </c>
      <c r="M32" s="80">
        <v>0</v>
      </c>
      <c r="N32" s="80">
        <v>0</v>
      </c>
      <c r="O32" s="80">
        <v>0</v>
      </c>
      <c r="P32" s="80">
        <v>57649</v>
      </c>
      <c r="Q32" s="80">
        <v>135924</v>
      </c>
      <c r="R32" s="80">
        <v>0</v>
      </c>
      <c r="S32" s="80">
        <v>0</v>
      </c>
      <c r="T32" s="80">
        <v>0</v>
      </c>
      <c r="U32" s="80">
        <v>297712</v>
      </c>
      <c r="V32" s="80" t="s">
        <v>185</v>
      </c>
      <c r="W32" s="80">
        <v>0</v>
      </c>
      <c r="X32" s="80">
        <v>0</v>
      </c>
      <c r="Y32" s="80">
        <v>0</v>
      </c>
      <c r="Z32" s="80">
        <v>0</v>
      </c>
      <c r="AA32" s="80">
        <v>0</v>
      </c>
      <c r="AB32" s="80">
        <v>0</v>
      </c>
      <c r="AC32" s="80">
        <v>0</v>
      </c>
      <c r="AD32" s="80">
        <v>0</v>
      </c>
      <c r="AE32" s="80">
        <v>0</v>
      </c>
      <c r="AF32" s="80">
        <v>0</v>
      </c>
      <c r="AG32" s="80">
        <v>0</v>
      </c>
      <c r="AH32" s="80">
        <v>0</v>
      </c>
      <c r="AI32" s="81">
        <v>0</v>
      </c>
      <c r="AK32" s="84"/>
    </row>
    <row r="33" spans="1:37" x14ac:dyDescent="0.25">
      <c r="A33" s="78"/>
      <c r="B33" s="82" t="s">
        <v>197</v>
      </c>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1"/>
      <c r="AK33" s="84"/>
    </row>
    <row r="34" spans="1:37" x14ac:dyDescent="0.25">
      <c r="A34" s="78"/>
      <c r="B34" s="79" t="s">
        <v>207</v>
      </c>
      <c r="C34" s="80">
        <v>38817</v>
      </c>
      <c r="D34" s="80">
        <v>0</v>
      </c>
      <c r="E34" s="80">
        <v>0</v>
      </c>
      <c r="F34" s="80">
        <v>0</v>
      </c>
      <c r="G34" s="80">
        <v>0</v>
      </c>
      <c r="H34" s="80">
        <v>0</v>
      </c>
      <c r="I34" s="80">
        <v>0</v>
      </c>
      <c r="J34" s="80">
        <v>724871</v>
      </c>
      <c r="K34" s="80">
        <v>0</v>
      </c>
      <c r="L34" s="80">
        <v>0</v>
      </c>
      <c r="M34" s="80">
        <v>0</v>
      </c>
      <c r="N34" s="80">
        <v>0</v>
      </c>
      <c r="O34" s="80">
        <v>0</v>
      </c>
      <c r="P34" s="80">
        <v>0</v>
      </c>
      <c r="Q34" s="80">
        <v>0</v>
      </c>
      <c r="R34" s="80">
        <v>0</v>
      </c>
      <c r="S34" s="80">
        <v>0</v>
      </c>
      <c r="T34" s="80">
        <v>0</v>
      </c>
      <c r="U34" s="80">
        <v>583805</v>
      </c>
      <c r="V34" s="80" t="s">
        <v>185</v>
      </c>
      <c r="W34" s="80">
        <v>0</v>
      </c>
      <c r="X34" s="80">
        <v>0</v>
      </c>
      <c r="Y34" s="80">
        <v>0</v>
      </c>
      <c r="Z34" s="80">
        <v>0</v>
      </c>
      <c r="AA34" s="80">
        <v>0</v>
      </c>
      <c r="AB34" s="80">
        <v>0</v>
      </c>
      <c r="AC34" s="80">
        <v>0</v>
      </c>
      <c r="AD34" s="80">
        <v>0</v>
      </c>
      <c r="AE34" s="80">
        <v>0</v>
      </c>
      <c r="AF34" s="80">
        <v>0</v>
      </c>
      <c r="AG34" s="80">
        <v>0</v>
      </c>
      <c r="AH34" s="80">
        <v>0</v>
      </c>
      <c r="AI34" s="81">
        <v>0</v>
      </c>
      <c r="AK34" s="84"/>
    </row>
    <row r="35" spans="1:37" x14ac:dyDescent="0.25">
      <c r="A35" s="78"/>
      <c r="B35" s="82" t="s">
        <v>199</v>
      </c>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1"/>
      <c r="AK35" s="84"/>
    </row>
    <row r="36" spans="1:37" s="84" customFormat="1" x14ac:dyDescent="0.25">
      <c r="A36" s="7" t="s">
        <v>13</v>
      </c>
      <c r="B36" s="10" t="s">
        <v>208</v>
      </c>
      <c r="C36" s="75">
        <v>4872</v>
      </c>
      <c r="D36" s="75">
        <v>7884099</v>
      </c>
      <c r="E36" s="75">
        <v>41198</v>
      </c>
      <c r="F36" s="75">
        <v>12970019</v>
      </c>
      <c r="G36" s="75">
        <v>1260</v>
      </c>
      <c r="H36" s="75">
        <v>2371</v>
      </c>
      <c r="I36" s="75">
        <v>667316</v>
      </c>
      <c r="J36" s="75">
        <v>8293635</v>
      </c>
      <c r="K36" s="75">
        <v>263837</v>
      </c>
      <c r="L36" s="75">
        <v>84801</v>
      </c>
      <c r="M36" s="75">
        <v>239978</v>
      </c>
      <c r="N36" s="75">
        <v>330885</v>
      </c>
      <c r="O36" s="75">
        <v>103021</v>
      </c>
      <c r="P36" s="75">
        <v>105560</v>
      </c>
      <c r="Q36" s="75">
        <v>258901</v>
      </c>
      <c r="R36" s="75">
        <v>36178</v>
      </c>
      <c r="S36" s="75">
        <v>324702</v>
      </c>
      <c r="T36" s="75">
        <v>4923256</v>
      </c>
      <c r="U36" s="75">
        <v>10304327</v>
      </c>
      <c r="V36" s="75">
        <v>305117</v>
      </c>
      <c r="W36" s="75">
        <v>142590</v>
      </c>
      <c r="X36" s="75">
        <v>162494</v>
      </c>
      <c r="Y36" s="75">
        <v>68470</v>
      </c>
      <c r="Z36" s="75">
        <v>837780</v>
      </c>
      <c r="AA36" s="75">
        <v>0</v>
      </c>
      <c r="AB36" s="75">
        <v>12675345</v>
      </c>
      <c r="AC36" s="75">
        <v>9202</v>
      </c>
      <c r="AD36" s="75">
        <v>1642</v>
      </c>
      <c r="AE36" s="75">
        <v>1897781</v>
      </c>
      <c r="AF36" s="75">
        <v>259679</v>
      </c>
      <c r="AG36" s="75">
        <v>0</v>
      </c>
      <c r="AH36" s="75">
        <v>40019</v>
      </c>
      <c r="AI36" s="76">
        <v>0</v>
      </c>
    </row>
    <row r="37" spans="1:37" s="84" customFormat="1" x14ac:dyDescent="0.25">
      <c r="A37" s="7"/>
      <c r="B37" s="12" t="s">
        <v>209</v>
      </c>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6"/>
    </row>
    <row r="38" spans="1:37" x14ac:dyDescent="0.25">
      <c r="A38" s="7"/>
      <c r="B38" s="79" t="s">
        <v>210</v>
      </c>
      <c r="C38" s="80">
        <v>4872</v>
      </c>
      <c r="D38" s="80">
        <v>4615712</v>
      </c>
      <c r="E38" s="80">
        <v>853</v>
      </c>
      <c r="F38" s="80">
        <v>20903</v>
      </c>
      <c r="G38" s="80">
        <v>1260</v>
      </c>
      <c r="H38" s="80">
        <v>136</v>
      </c>
      <c r="I38" s="80" t="s">
        <v>185</v>
      </c>
      <c r="J38" s="80">
        <v>496480</v>
      </c>
      <c r="K38" s="80">
        <v>2163</v>
      </c>
      <c r="L38" s="80">
        <v>597</v>
      </c>
      <c r="M38" s="80">
        <v>936</v>
      </c>
      <c r="N38" s="80" t="s">
        <v>185</v>
      </c>
      <c r="O38" s="80">
        <v>10853</v>
      </c>
      <c r="P38" s="80">
        <v>0</v>
      </c>
      <c r="Q38" s="80">
        <v>66973</v>
      </c>
      <c r="R38" s="80">
        <v>81</v>
      </c>
      <c r="S38" s="80">
        <v>13195</v>
      </c>
      <c r="T38" s="80">
        <v>493936</v>
      </c>
      <c r="U38" s="80">
        <v>1941471</v>
      </c>
      <c r="V38" s="80" t="s">
        <v>185</v>
      </c>
      <c r="W38" s="80">
        <v>116611</v>
      </c>
      <c r="X38" s="80">
        <v>15864</v>
      </c>
      <c r="Y38" s="80">
        <v>0</v>
      </c>
      <c r="Z38" s="80">
        <v>454672</v>
      </c>
      <c r="AA38" s="80">
        <v>0</v>
      </c>
      <c r="AB38" s="80">
        <v>5222143</v>
      </c>
      <c r="AC38" s="80">
        <v>3093</v>
      </c>
      <c r="AD38" s="80">
        <v>301</v>
      </c>
      <c r="AE38" s="80" t="s">
        <v>185</v>
      </c>
      <c r="AF38" s="80">
        <v>7500</v>
      </c>
      <c r="AG38" s="80">
        <v>0</v>
      </c>
      <c r="AH38" s="80">
        <v>0</v>
      </c>
      <c r="AI38" s="81">
        <v>0</v>
      </c>
      <c r="AK38" s="84"/>
    </row>
    <row r="39" spans="1:37" x14ac:dyDescent="0.25">
      <c r="A39" s="7"/>
      <c r="B39" s="82" t="s">
        <v>193</v>
      </c>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1"/>
      <c r="AK39" s="84"/>
    </row>
    <row r="40" spans="1:37" x14ac:dyDescent="0.25">
      <c r="A40" s="7"/>
      <c r="B40" s="79" t="s">
        <v>211</v>
      </c>
      <c r="C40" s="80">
        <v>0</v>
      </c>
      <c r="D40" s="80">
        <v>3157818</v>
      </c>
      <c r="E40" s="80">
        <v>0</v>
      </c>
      <c r="F40" s="80">
        <v>12140324</v>
      </c>
      <c r="G40" s="80">
        <v>0</v>
      </c>
      <c r="H40" s="80">
        <v>2235</v>
      </c>
      <c r="I40" s="80" t="s">
        <v>185</v>
      </c>
      <c r="J40" s="80">
        <v>6554118</v>
      </c>
      <c r="K40" s="80">
        <v>243959</v>
      </c>
      <c r="L40" s="80">
        <v>80154</v>
      </c>
      <c r="M40" s="80">
        <v>238490</v>
      </c>
      <c r="N40" s="80" t="s">
        <v>185</v>
      </c>
      <c r="O40" s="80">
        <v>86060</v>
      </c>
      <c r="P40" s="80">
        <v>101839</v>
      </c>
      <c r="Q40" s="80">
        <v>155144</v>
      </c>
      <c r="R40" s="80">
        <v>0</v>
      </c>
      <c r="S40" s="80">
        <v>43390</v>
      </c>
      <c r="T40" s="80">
        <v>4441456</v>
      </c>
      <c r="U40" s="80">
        <v>5957718</v>
      </c>
      <c r="V40" s="80" t="s">
        <v>185</v>
      </c>
      <c r="W40" s="80">
        <v>19544</v>
      </c>
      <c r="X40" s="80">
        <v>140686</v>
      </c>
      <c r="Y40" s="80">
        <v>64833</v>
      </c>
      <c r="Z40" s="80">
        <v>379969</v>
      </c>
      <c r="AA40" s="80">
        <v>0</v>
      </c>
      <c r="AB40" s="80">
        <v>7404460</v>
      </c>
      <c r="AC40" s="80">
        <v>2776</v>
      </c>
      <c r="AD40" s="80">
        <v>0</v>
      </c>
      <c r="AE40" s="80" t="s">
        <v>185</v>
      </c>
      <c r="AF40" s="80">
        <v>252179</v>
      </c>
      <c r="AG40" s="80">
        <v>0</v>
      </c>
      <c r="AH40" s="80">
        <v>0</v>
      </c>
      <c r="AI40" s="81">
        <v>0</v>
      </c>
      <c r="AK40" s="84"/>
    </row>
    <row r="41" spans="1:37" x14ac:dyDescent="0.25">
      <c r="A41" s="7"/>
      <c r="B41" s="82" t="s">
        <v>195</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1"/>
      <c r="AK41" s="84"/>
    </row>
    <row r="42" spans="1:37" x14ac:dyDescent="0.25">
      <c r="A42" s="7"/>
      <c r="B42" s="79" t="s">
        <v>212</v>
      </c>
      <c r="C42" s="80">
        <v>0</v>
      </c>
      <c r="D42" s="80">
        <v>99652</v>
      </c>
      <c r="E42" s="80">
        <v>960</v>
      </c>
      <c r="F42" s="80">
        <v>939721</v>
      </c>
      <c r="G42" s="80">
        <v>0</v>
      </c>
      <c r="H42" s="80">
        <v>0</v>
      </c>
      <c r="I42" s="80" t="s">
        <v>185</v>
      </c>
      <c r="J42" s="80">
        <v>626076</v>
      </c>
      <c r="K42" s="80">
        <v>10307</v>
      </c>
      <c r="L42" s="80">
        <v>4110</v>
      </c>
      <c r="M42" s="80">
        <v>719</v>
      </c>
      <c r="N42" s="80" t="s">
        <v>185</v>
      </c>
      <c r="O42" s="80">
        <v>13914</v>
      </c>
      <c r="P42" s="80">
        <v>3721</v>
      </c>
      <c r="Q42" s="80">
        <v>36784</v>
      </c>
      <c r="R42" s="80">
        <v>0</v>
      </c>
      <c r="S42" s="80">
        <v>269364</v>
      </c>
      <c r="T42" s="80">
        <v>7954</v>
      </c>
      <c r="U42" s="80">
        <v>1676807</v>
      </c>
      <c r="V42" s="80" t="s">
        <v>185</v>
      </c>
      <c r="W42" s="80">
        <v>2818</v>
      </c>
      <c r="X42" s="80">
        <v>6558</v>
      </c>
      <c r="Y42" s="80">
        <v>3637</v>
      </c>
      <c r="Z42" s="80">
        <v>3139</v>
      </c>
      <c r="AA42" s="80">
        <v>0</v>
      </c>
      <c r="AB42" s="80">
        <v>97374</v>
      </c>
      <c r="AC42" s="80">
        <v>3010</v>
      </c>
      <c r="AD42" s="80">
        <v>1341</v>
      </c>
      <c r="AE42" s="80" t="s">
        <v>185</v>
      </c>
      <c r="AF42" s="80">
        <v>0</v>
      </c>
      <c r="AG42" s="80">
        <v>0</v>
      </c>
      <c r="AH42" s="80">
        <v>0</v>
      </c>
      <c r="AI42" s="81">
        <v>0</v>
      </c>
      <c r="AK42" s="84"/>
    </row>
    <row r="43" spans="1:37" x14ac:dyDescent="0.25">
      <c r="A43" s="7"/>
      <c r="B43" s="82" t="s">
        <v>197</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1"/>
      <c r="AK43" s="84"/>
    </row>
    <row r="44" spans="1:37" x14ac:dyDescent="0.25">
      <c r="A44" s="7"/>
      <c r="B44" s="79" t="s">
        <v>213</v>
      </c>
      <c r="C44" s="80">
        <v>0</v>
      </c>
      <c r="D44" s="80">
        <v>73258</v>
      </c>
      <c r="E44" s="80">
        <v>39664</v>
      </c>
      <c r="F44" s="80">
        <v>4925</v>
      </c>
      <c r="G44" s="80">
        <v>0</v>
      </c>
      <c r="H44" s="80">
        <v>0</v>
      </c>
      <c r="I44" s="80" t="s">
        <v>185</v>
      </c>
      <c r="J44" s="80">
        <v>727554</v>
      </c>
      <c r="K44" s="80">
        <v>23953</v>
      </c>
      <c r="L44" s="80">
        <v>0</v>
      </c>
      <c r="M44" s="80">
        <v>0</v>
      </c>
      <c r="N44" s="80" t="s">
        <v>185</v>
      </c>
      <c r="O44" s="80">
        <v>0</v>
      </c>
      <c r="P44" s="80">
        <v>0</v>
      </c>
      <c r="Q44" s="80">
        <v>0</v>
      </c>
      <c r="R44" s="80">
        <v>45100</v>
      </c>
      <c r="S44" s="80">
        <v>0</v>
      </c>
      <c r="T44" s="80">
        <v>10921</v>
      </c>
      <c r="U44" s="80">
        <v>1127607</v>
      </c>
      <c r="V44" s="80" t="s">
        <v>185</v>
      </c>
      <c r="W44" s="80">
        <v>4308</v>
      </c>
      <c r="X44" s="80">
        <v>0</v>
      </c>
      <c r="Y44" s="80">
        <v>0</v>
      </c>
      <c r="Z44" s="80">
        <v>0</v>
      </c>
      <c r="AA44" s="80">
        <v>0</v>
      </c>
      <c r="AB44" s="80">
        <v>0</v>
      </c>
      <c r="AC44" s="80">
        <v>548</v>
      </c>
      <c r="AD44" s="80">
        <v>0</v>
      </c>
      <c r="AE44" s="80" t="s">
        <v>185</v>
      </c>
      <c r="AF44" s="80">
        <v>0</v>
      </c>
      <c r="AG44" s="80">
        <v>0</v>
      </c>
      <c r="AH44" s="80">
        <v>40019</v>
      </c>
      <c r="AI44" s="81">
        <v>0</v>
      </c>
      <c r="AK44" s="84"/>
    </row>
    <row r="45" spans="1:37" x14ac:dyDescent="0.25">
      <c r="A45" s="7"/>
      <c r="B45" s="82" t="s">
        <v>199</v>
      </c>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1"/>
      <c r="AK45" s="84"/>
    </row>
    <row r="46" spans="1:37" x14ac:dyDescent="0.25">
      <c r="A46" s="7"/>
      <c r="B46" s="79" t="s">
        <v>214</v>
      </c>
      <c r="C46" s="80">
        <v>0</v>
      </c>
      <c r="D46" s="80">
        <v>-62341</v>
      </c>
      <c r="E46" s="80">
        <v>-279</v>
      </c>
      <c r="F46" s="80">
        <v>-135854</v>
      </c>
      <c r="G46" s="80">
        <v>0</v>
      </c>
      <c r="H46" s="80">
        <v>0</v>
      </c>
      <c r="I46" s="80" t="s">
        <v>185</v>
      </c>
      <c r="J46" s="80">
        <v>-110593</v>
      </c>
      <c r="K46" s="80">
        <v>-16545</v>
      </c>
      <c r="L46" s="80">
        <v>-60</v>
      </c>
      <c r="M46" s="80">
        <v>-167</v>
      </c>
      <c r="N46" s="80" t="s">
        <v>185</v>
      </c>
      <c r="O46" s="80">
        <v>-7806</v>
      </c>
      <c r="P46" s="80">
        <v>0</v>
      </c>
      <c r="Q46" s="80">
        <v>0</v>
      </c>
      <c r="R46" s="80">
        <v>-9003</v>
      </c>
      <c r="S46" s="80">
        <v>-1247</v>
      </c>
      <c r="T46" s="80">
        <v>-31011</v>
      </c>
      <c r="U46" s="80">
        <v>-399276</v>
      </c>
      <c r="V46" s="80" t="s">
        <v>185</v>
      </c>
      <c r="W46" s="80">
        <v>-691</v>
      </c>
      <c r="X46" s="80">
        <v>-614</v>
      </c>
      <c r="Y46" s="80">
        <v>0</v>
      </c>
      <c r="Z46" s="80">
        <v>0</v>
      </c>
      <c r="AA46" s="80">
        <v>0</v>
      </c>
      <c r="AB46" s="80">
        <v>-48632</v>
      </c>
      <c r="AC46" s="80">
        <v>-225</v>
      </c>
      <c r="AD46" s="80">
        <v>0</v>
      </c>
      <c r="AE46" s="80" t="s">
        <v>185</v>
      </c>
      <c r="AF46" s="80">
        <v>0</v>
      </c>
      <c r="AG46" s="80">
        <v>0</v>
      </c>
      <c r="AH46" s="80">
        <v>0</v>
      </c>
      <c r="AI46" s="81">
        <v>0</v>
      </c>
      <c r="AK46" s="84"/>
    </row>
    <row r="47" spans="1:37" x14ac:dyDescent="0.25">
      <c r="A47" s="7"/>
      <c r="B47" s="82" t="s">
        <v>215</v>
      </c>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1"/>
      <c r="AK47" s="84"/>
    </row>
    <row r="48" spans="1:37" s="84" customFormat="1" x14ac:dyDescent="0.25">
      <c r="A48" s="7" t="s">
        <v>14</v>
      </c>
      <c r="B48" s="10" t="s">
        <v>216</v>
      </c>
      <c r="C48" s="75">
        <v>407457</v>
      </c>
      <c r="D48" s="75">
        <v>3771488</v>
      </c>
      <c r="E48" s="75">
        <v>1891044</v>
      </c>
      <c r="F48" s="75">
        <v>7923646</v>
      </c>
      <c r="G48" s="75">
        <v>160349</v>
      </c>
      <c r="H48" s="75">
        <v>349135</v>
      </c>
      <c r="I48" s="75">
        <v>67530</v>
      </c>
      <c r="J48" s="75">
        <v>10375586</v>
      </c>
      <c r="K48" s="75">
        <v>1043080</v>
      </c>
      <c r="L48" s="75">
        <v>8154</v>
      </c>
      <c r="M48" s="75">
        <v>53869</v>
      </c>
      <c r="N48" s="75">
        <v>1024752</v>
      </c>
      <c r="O48" s="75">
        <v>0</v>
      </c>
      <c r="P48" s="75">
        <v>901299</v>
      </c>
      <c r="Q48" s="75">
        <v>30</v>
      </c>
      <c r="R48" s="75">
        <v>15405</v>
      </c>
      <c r="S48" s="75">
        <v>251534</v>
      </c>
      <c r="T48" s="75">
        <v>77211</v>
      </c>
      <c r="U48" s="75">
        <v>14374784</v>
      </c>
      <c r="V48" s="75">
        <v>76962</v>
      </c>
      <c r="W48" s="75">
        <v>385354</v>
      </c>
      <c r="X48" s="75">
        <v>368246</v>
      </c>
      <c r="Y48" s="75">
        <v>1313990</v>
      </c>
      <c r="Z48" s="75">
        <v>350824</v>
      </c>
      <c r="AA48" s="75">
        <v>0</v>
      </c>
      <c r="AB48" s="75">
        <v>6804822</v>
      </c>
      <c r="AC48" s="75">
        <v>667569</v>
      </c>
      <c r="AD48" s="75">
        <v>67692</v>
      </c>
      <c r="AE48" s="75">
        <v>8238344</v>
      </c>
      <c r="AF48" s="75">
        <v>410048</v>
      </c>
      <c r="AG48" s="75">
        <v>0</v>
      </c>
      <c r="AH48" s="75">
        <v>13061</v>
      </c>
      <c r="AI48" s="76">
        <v>3542</v>
      </c>
    </row>
    <row r="49" spans="1:37" s="84" customFormat="1" x14ac:dyDescent="0.25">
      <c r="A49" s="7"/>
      <c r="B49" s="12" t="s">
        <v>217</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6"/>
    </row>
    <row r="50" spans="1:37" x14ac:dyDescent="0.25">
      <c r="A50" s="7"/>
      <c r="B50" s="79" t="s">
        <v>218</v>
      </c>
      <c r="C50" s="80">
        <v>4365</v>
      </c>
      <c r="D50" s="80">
        <v>0</v>
      </c>
      <c r="E50" s="80">
        <v>0</v>
      </c>
      <c r="F50" s="80">
        <v>0</v>
      </c>
      <c r="G50" s="80">
        <v>0</v>
      </c>
      <c r="H50" s="80">
        <v>0</v>
      </c>
      <c r="I50" s="80" t="s">
        <v>185</v>
      </c>
      <c r="J50" s="80">
        <v>46309</v>
      </c>
      <c r="K50" s="80">
        <v>34256</v>
      </c>
      <c r="L50" s="80">
        <v>0</v>
      </c>
      <c r="M50" s="80">
        <v>0</v>
      </c>
      <c r="N50" s="80" t="s">
        <v>185</v>
      </c>
      <c r="O50" s="80">
        <v>0</v>
      </c>
      <c r="P50" s="80">
        <v>175000</v>
      </c>
      <c r="Q50" s="80">
        <v>0</v>
      </c>
      <c r="R50" s="80">
        <v>0</v>
      </c>
      <c r="S50" s="80">
        <v>0</v>
      </c>
      <c r="T50" s="80">
        <v>15000</v>
      </c>
      <c r="U50" s="80">
        <v>1031900</v>
      </c>
      <c r="V50" s="80" t="s">
        <v>185</v>
      </c>
      <c r="W50" s="80">
        <v>0</v>
      </c>
      <c r="X50" s="80">
        <v>0</v>
      </c>
      <c r="Y50" s="80">
        <v>91698</v>
      </c>
      <c r="Z50" s="80">
        <v>0</v>
      </c>
      <c r="AA50" s="80">
        <v>0</v>
      </c>
      <c r="AB50" s="80">
        <v>0</v>
      </c>
      <c r="AC50" s="80">
        <v>0</v>
      </c>
      <c r="AD50" s="80">
        <v>10000</v>
      </c>
      <c r="AE50" s="80" t="s">
        <v>185</v>
      </c>
      <c r="AF50" s="80">
        <v>0</v>
      </c>
      <c r="AG50" s="80">
        <v>0</v>
      </c>
      <c r="AH50" s="80">
        <v>0</v>
      </c>
      <c r="AI50" s="81">
        <v>0</v>
      </c>
      <c r="AK50" s="84"/>
    </row>
    <row r="51" spans="1:37" x14ac:dyDescent="0.25">
      <c r="A51" s="7"/>
      <c r="B51" s="82" t="s">
        <v>219</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1"/>
      <c r="AK51" s="84"/>
    </row>
    <row r="52" spans="1:37" x14ac:dyDescent="0.25">
      <c r="A52" s="7"/>
      <c r="B52" s="79" t="s">
        <v>220</v>
      </c>
      <c r="C52" s="80">
        <v>374122</v>
      </c>
      <c r="D52" s="80">
        <v>2947762</v>
      </c>
      <c r="E52" s="80">
        <v>1885799</v>
      </c>
      <c r="F52" s="80">
        <v>6269545</v>
      </c>
      <c r="G52" s="80">
        <v>160349</v>
      </c>
      <c r="H52" s="80">
        <v>349135</v>
      </c>
      <c r="I52" s="80" t="s">
        <v>185</v>
      </c>
      <c r="J52" s="80">
        <v>8788753</v>
      </c>
      <c r="K52" s="80">
        <v>0</v>
      </c>
      <c r="L52" s="80">
        <v>8154</v>
      </c>
      <c r="M52" s="80">
        <v>8880</v>
      </c>
      <c r="N52" s="80" t="s">
        <v>185</v>
      </c>
      <c r="O52" s="80">
        <v>0</v>
      </c>
      <c r="P52" s="80">
        <v>0</v>
      </c>
      <c r="Q52" s="80">
        <v>0</v>
      </c>
      <c r="R52" s="80">
        <v>0</v>
      </c>
      <c r="S52" s="80">
        <v>235480</v>
      </c>
      <c r="T52" s="80">
        <v>327</v>
      </c>
      <c r="U52" s="80">
        <v>3036093</v>
      </c>
      <c r="V52" s="80" t="s">
        <v>185</v>
      </c>
      <c r="W52" s="80">
        <v>0</v>
      </c>
      <c r="X52" s="80">
        <v>185149</v>
      </c>
      <c r="Y52" s="80">
        <v>499316</v>
      </c>
      <c r="Z52" s="80">
        <v>205549</v>
      </c>
      <c r="AA52" s="80">
        <v>0</v>
      </c>
      <c r="AB52" s="80">
        <v>2340340</v>
      </c>
      <c r="AC52" s="80">
        <v>667569</v>
      </c>
      <c r="AD52" s="80">
        <v>57692</v>
      </c>
      <c r="AE52" s="80" t="s">
        <v>185</v>
      </c>
      <c r="AF52" s="80">
        <v>0</v>
      </c>
      <c r="AG52" s="80">
        <v>0</v>
      </c>
      <c r="AH52" s="80">
        <v>13061</v>
      </c>
      <c r="AI52" s="81">
        <v>3540</v>
      </c>
      <c r="AK52" s="84"/>
    </row>
    <row r="53" spans="1:37" x14ac:dyDescent="0.25">
      <c r="A53" s="7"/>
      <c r="B53" s="82" t="s">
        <v>153</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1"/>
      <c r="AK53" s="84"/>
    </row>
    <row r="54" spans="1:37" x14ac:dyDescent="0.25">
      <c r="A54" s="7"/>
      <c r="B54" s="79" t="s">
        <v>221</v>
      </c>
      <c r="C54" s="80">
        <v>0</v>
      </c>
      <c r="D54" s="80">
        <v>177479</v>
      </c>
      <c r="E54" s="80">
        <v>0</v>
      </c>
      <c r="F54" s="80">
        <v>297678</v>
      </c>
      <c r="G54" s="80">
        <v>0</v>
      </c>
      <c r="H54" s="80">
        <v>0</v>
      </c>
      <c r="I54" s="80" t="s">
        <v>185</v>
      </c>
      <c r="J54" s="80">
        <v>1090002</v>
      </c>
      <c r="K54" s="80">
        <v>0</v>
      </c>
      <c r="L54" s="80">
        <v>0</v>
      </c>
      <c r="M54" s="80">
        <v>44989</v>
      </c>
      <c r="N54" s="80" t="s">
        <v>185</v>
      </c>
      <c r="O54" s="80">
        <v>0</v>
      </c>
      <c r="P54" s="80">
        <v>193116</v>
      </c>
      <c r="Q54" s="80">
        <v>0</v>
      </c>
      <c r="R54" s="80">
        <v>0</v>
      </c>
      <c r="S54" s="80">
        <v>0</v>
      </c>
      <c r="T54" s="80">
        <v>0</v>
      </c>
      <c r="U54" s="80">
        <v>7767494</v>
      </c>
      <c r="V54" s="80" t="s">
        <v>185</v>
      </c>
      <c r="W54" s="80">
        <v>349828</v>
      </c>
      <c r="X54" s="80">
        <v>181751</v>
      </c>
      <c r="Y54" s="80">
        <v>0</v>
      </c>
      <c r="Z54" s="80">
        <v>10000</v>
      </c>
      <c r="AA54" s="80">
        <v>0</v>
      </c>
      <c r="AB54" s="80">
        <v>4267453</v>
      </c>
      <c r="AC54" s="80">
        <v>0</v>
      </c>
      <c r="AD54" s="80">
        <v>0</v>
      </c>
      <c r="AE54" s="80" t="s">
        <v>185</v>
      </c>
      <c r="AF54" s="80">
        <v>375257</v>
      </c>
      <c r="AG54" s="80">
        <v>0</v>
      </c>
      <c r="AH54" s="80">
        <v>0</v>
      </c>
      <c r="AI54" s="81">
        <v>0</v>
      </c>
      <c r="AK54" s="84"/>
    </row>
    <row r="55" spans="1:37" x14ac:dyDescent="0.25">
      <c r="A55" s="7"/>
      <c r="B55" s="82" t="s">
        <v>222</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1"/>
      <c r="AK55" s="84"/>
    </row>
    <row r="56" spans="1:37" x14ac:dyDescent="0.25">
      <c r="A56" s="7"/>
      <c r="B56" s="79" t="s">
        <v>223</v>
      </c>
      <c r="C56" s="80">
        <v>28970</v>
      </c>
      <c r="D56" s="80">
        <v>654570</v>
      </c>
      <c r="E56" s="80">
        <v>5248</v>
      </c>
      <c r="F56" s="80">
        <v>1374676</v>
      </c>
      <c r="G56" s="80">
        <v>0</v>
      </c>
      <c r="H56" s="80">
        <v>0</v>
      </c>
      <c r="I56" s="80" t="s">
        <v>185</v>
      </c>
      <c r="J56" s="80">
        <v>450552</v>
      </c>
      <c r="K56" s="80">
        <v>697171</v>
      </c>
      <c r="L56" s="80">
        <v>0</v>
      </c>
      <c r="M56" s="80">
        <v>0</v>
      </c>
      <c r="N56" s="80" t="s">
        <v>185</v>
      </c>
      <c r="O56" s="80">
        <v>0</v>
      </c>
      <c r="P56" s="80">
        <v>533187</v>
      </c>
      <c r="Q56" s="80">
        <v>30</v>
      </c>
      <c r="R56" s="80">
        <v>15405</v>
      </c>
      <c r="S56" s="80">
        <v>16054</v>
      </c>
      <c r="T56" s="80">
        <v>61932</v>
      </c>
      <c r="U56" s="80">
        <v>2728636</v>
      </c>
      <c r="V56" s="80" t="s">
        <v>185</v>
      </c>
      <c r="W56" s="80">
        <v>35526</v>
      </c>
      <c r="X56" s="80">
        <v>377</v>
      </c>
      <c r="Y56" s="80">
        <v>722976</v>
      </c>
      <c r="Z56" s="80">
        <v>135275</v>
      </c>
      <c r="AA56" s="80">
        <v>0</v>
      </c>
      <c r="AB56" s="80">
        <v>125308</v>
      </c>
      <c r="AC56" s="80">
        <v>0</v>
      </c>
      <c r="AD56" s="80">
        <v>0</v>
      </c>
      <c r="AE56" s="80" t="s">
        <v>185</v>
      </c>
      <c r="AF56" s="80">
        <v>34791</v>
      </c>
      <c r="AG56" s="80">
        <v>0</v>
      </c>
      <c r="AH56" s="80">
        <v>0</v>
      </c>
      <c r="AI56" s="81">
        <v>2</v>
      </c>
      <c r="AK56" s="84"/>
    </row>
    <row r="57" spans="1:37" x14ac:dyDescent="0.25">
      <c r="A57" s="7"/>
      <c r="B57" s="82" t="s">
        <v>224</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1"/>
      <c r="AK57" s="84"/>
    </row>
    <row r="58" spans="1:37" x14ac:dyDescent="0.25">
      <c r="A58" s="7"/>
      <c r="B58" s="79" t="s">
        <v>225</v>
      </c>
      <c r="C58" s="80">
        <v>0</v>
      </c>
      <c r="D58" s="80">
        <v>0</v>
      </c>
      <c r="E58" s="80">
        <v>0</v>
      </c>
      <c r="F58" s="80">
        <v>0</v>
      </c>
      <c r="G58" s="80">
        <v>0</v>
      </c>
      <c r="H58" s="80">
        <v>0</v>
      </c>
      <c r="I58" s="80" t="s">
        <v>185</v>
      </c>
      <c r="J58" s="80">
        <v>0</v>
      </c>
      <c r="K58" s="80">
        <v>311878</v>
      </c>
      <c r="L58" s="80">
        <v>0</v>
      </c>
      <c r="M58" s="80">
        <v>0</v>
      </c>
      <c r="N58" s="80" t="s">
        <v>185</v>
      </c>
      <c r="O58" s="80">
        <v>0</v>
      </c>
      <c r="P58" s="80">
        <v>0</v>
      </c>
      <c r="Q58" s="80">
        <v>0</v>
      </c>
      <c r="R58" s="80">
        <v>0</v>
      </c>
      <c r="S58" s="80">
        <v>0</v>
      </c>
      <c r="T58" s="80">
        <v>0</v>
      </c>
      <c r="U58" s="80">
        <v>0</v>
      </c>
      <c r="V58" s="80" t="s">
        <v>185</v>
      </c>
      <c r="W58" s="80">
        <v>0</v>
      </c>
      <c r="X58" s="80">
        <v>970</v>
      </c>
      <c r="Y58" s="80">
        <v>0</v>
      </c>
      <c r="Z58" s="80">
        <v>0</v>
      </c>
      <c r="AA58" s="80">
        <v>0</v>
      </c>
      <c r="AB58" s="80">
        <v>71721</v>
      </c>
      <c r="AC58" s="80">
        <v>0</v>
      </c>
      <c r="AD58" s="80">
        <v>0</v>
      </c>
      <c r="AE58" s="80" t="s">
        <v>185</v>
      </c>
      <c r="AF58" s="80">
        <v>0</v>
      </c>
      <c r="AG58" s="80">
        <v>0</v>
      </c>
      <c r="AH58" s="80">
        <v>0</v>
      </c>
      <c r="AI58" s="81">
        <v>0</v>
      </c>
      <c r="AK58" s="84"/>
    </row>
    <row r="59" spans="1:37" x14ac:dyDescent="0.25">
      <c r="A59" s="7"/>
      <c r="B59" s="82" t="s">
        <v>226</v>
      </c>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1"/>
      <c r="AK59" s="84"/>
    </row>
    <row r="60" spans="1:37" x14ac:dyDescent="0.25">
      <c r="A60" s="7"/>
      <c r="B60" s="79" t="s">
        <v>227</v>
      </c>
      <c r="C60" s="80">
        <v>0</v>
      </c>
      <c r="D60" s="80">
        <v>-8323</v>
      </c>
      <c r="E60" s="80">
        <v>-3</v>
      </c>
      <c r="F60" s="80">
        <v>-18253</v>
      </c>
      <c r="G60" s="80">
        <v>0</v>
      </c>
      <c r="H60" s="80">
        <v>0</v>
      </c>
      <c r="I60" s="80" t="s">
        <v>185</v>
      </c>
      <c r="J60" s="80">
        <v>-30</v>
      </c>
      <c r="K60" s="80">
        <v>-225</v>
      </c>
      <c r="L60" s="80">
        <v>0</v>
      </c>
      <c r="M60" s="80">
        <v>0</v>
      </c>
      <c r="N60" s="80" t="s">
        <v>185</v>
      </c>
      <c r="O60" s="80">
        <v>0</v>
      </c>
      <c r="P60" s="80">
        <v>-4</v>
      </c>
      <c r="Q60" s="80">
        <v>0</v>
      </c>
      <c r="R60" s="80">
        <v>0</v>
      </c>
      <c r="S60" s="80">
        <v>0</v>
      </c>
      <c r="T60" s="80">
        <v>-48</v>
      </c>
      <c r="U60" s="80">
        <v>-189339</v>
      </c>
      <c r="V60" s="80" t="s">
        <v>185</v>
      </c>
      <c r="W60" s="80">
        <v>0</v>
      </c>
      <c r="X60" s="80">
        <v>-1</v>
      </c>
      <c r="Y60" s="80">
        <v>0</v>
      </c>
      <c r="Z60" s="80">
        <v>0</v>
      </c>
      <c r="AA60" s="80">
        <v>0</v>
      </c>
      <c r="AB60" s="80">
        <v>0</v>
      </c>
      <c r="AC60" s="80">
        <v>0</v>
      </c>
      <c r="AD60" s="80">
        <v>0</v>
      </c>
      <c r="AE60" s="80" t="s">
        <v>185</v>
      </c>
      <c r="AF60" s="80">
        <v>0</v>
      </c>
      <c r="AG60" s="80">
        <v>0</v>
      </c>
      <c r="AH60" s="80">
        <v>0</v>
      </c>
      <c r="AI60" s="81">
        <v>0</v>
      </c>
      <c r="AK60" s="84"/>
    </row>
    <row r="61" spans="1:37" x14ac:dyDescent="0.25">
      <c r="A61" s="7"/>
      <c r="B61" s="82" t="s">
        <v>215</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1"/>
      <c r="AK61" s="84"/>
    </row>
    <row r="62" spans="1:37" s="84" customFormat="1" x14ac:dyDescent="0.25">
      <c r="A62" s="7" t="s">
        <v>15</v>
      </c>
      <c r="B62" s="10" t="s">
        <v>228</v>
      </c>
      <c r="C62" s="75">
        <v>301342</v>
      </c>
      <c r="D62" s="75">
        <v>28772424</v>
      </c>
      <c r="E62" s="75">
        <v>130658</v>
      </c>
      <c r="F62" s="75">
        <v>55817240</v>
      </c>
      <c r="G62" s="75">
        <v>22617</v>
      </c>
      <c r="H62" s="75">
        <v>2874822</v>
      </c>
      <c r="I62" s="75">
        <v>50752</v>
      </c>
      <c r="J62" s="75">
        <v>42122030</v>
      </c>
      <c r="K62" s="75">
        <v>991896</v>
      </c>
      <c r="L62" s="75">
        <v>399486</v>
      </c>
      <c r="M62" s="75">
        <v>76642</v>
      </c>
      <c r="N62" s="75">
        <v>403380</v>
      </c>
      <c r="O62" s="75">
        <v>291108</v>
      </c>
      <c r="P62" s="75">
        <v>10016711</v>
      </c>
      <c r="Q62" s="75">
        <v>476117</v>
      </c>
      <c r="R62" s="75">
        <v>590279</v>
      </c>
      <c r="S62" s="75">
        <v>8373478</v>
      </c>
      <c r="T62" s="75">
        <v>14329107</v>
      </c>
      <c r="U62" s="75">
        <v>68614232</v>
      </c>
      <c r="V62" s="75">
        <v>821613</v>
      </c>
      <c r="W62" s="75">
        <v>2324852</v>
      </c>
      <c r="X62" s="75">
        <v>6445507</v>
      </c>
      <c r="Y62" s="75">
        <v>1461247</v>
      </c>
      <c r="Z62" s="75">
        <v>7249105</v>
      </c>
      <c r="AA62" s="75">
        <v>1307928</v>
      </c>
      <c r="AB62" s="75">
        <v>29484832</v>
      </c>
      <c r="AC62" s="75">
        <v>2296669</v>
      </c>
      <c r="AD62" s="75">
        <v>27792</v>
      </c>
      <c r="AE62" s="75">
        <v>9145061</v>
      </c>
      <c r="AF62" s="75">
        <v>842429</v>
      </c>
      <c r="AG62" s="75">
        <v>0</v>
      </c>
      <c r="AH62" s="75">
        <v>44623</v>
      </c>
      <c r="AI62" s="76">
        <v>279319</v>
      </c>
    </row>
    <row r="63" spans="1:37" s="84" customFormat="1" x14ac:dyDescent="0.25">
      <c r="A63" s="7"/>
      <c r="B63" s="12" t="s">
        <v>229</v>
      </c>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6"/>
    </row>
    <row r="64" spans="1:37" x14ac:dyDescent="0.25">
      <c r="A64" s="7"/>
      <c r="B64" s="79" t="s">
        <v>230</v>
      </c>
      <c r="C64" s="85">
        <v>300960</v>
      </c>
      <c r="D64" s="85">
        <v>23370062</v>
      </c>
      <c r="E64" s="85">
        <v>130673</v>
      </c>
      <c r="F64" s="85">
        <v>44073710</v>
      </c>
      <c r="G64" s="85">
        <v>22515</v>
      </c>
      <c r="H64" s="85">
        <v>2838340</v>
      </c>
      <c r="I64" s="85" t="s">
        <v>185</v>
      </c>
      <c r="J64" s="85">
        <v>41801827</v>
      </c>
      <c r="K64" s="85">
        <v>1027254</v>
      </c>
      <c r="L64" s="85">
        <v>401183</v>
      </c>
      <c r="M64" s="85">
        <v>76666</v>
      </c>
      <c r="N64" s="85" t="s">
        <v>185</v>
      </c>
      <c r="O64" s="85">
        <v>62488</v>
      </c>
      <c r="P64" s="85">
        <v>7181736</v>
      </c>
      <c r="Q64" s="85">
        <v>361639</v>
      </c>
      <c r="R64" s="85">
        <v>292527</v>
      </c>
      <c r="S64" s="85">
        <v>8009696</v>
      </c>
      <c r="T64" s="85">
        <v>10815580</v>
      </c>
      <c r="U64" s="85">
        <v>64198690</v>
      </c>
      <c r="V64" s="85" t="s">
        <v>185</v>
      </c>
      <c r="W64" s="85">
        <v>1689859</v>
      </c>
      <c r="X64" s="85">
        <v>5677301</v>
      </c>
      <c r="Y64" s="85">
        <v>1424881</v>
      </c>
      <c r="Z64" s="85">
        <v>5712933</v>
      </c>
      <c r="AA64" s="85">
        <v>620661</v>
      </c>
      <c r="AB64" s="85">
        <v>18564582</v>
      </c>
      <c r="AC64" s="85">
        <v>2283399</v>
      </c>
      <c r="AD64" s="85">
        <v>28236</v>
      </c>
      <c r="AE64" s="85" t="s">
        <v>185</v>
      </c>
      <c r="AF64" s="85">
        <v>843523</v>
      </c>
      <c r="AG64" s="85">
        <v>0</v>
      </c>
      <c r="AH64" s="85">
        <v>44623</v>
      </c>
      <c r="AI64" s="86">
        <v>278565</v>
      </c>
      <c r="AK64" s="84"/>
    </row>
    <row r="65" spans="1:37" x14ac:dyDescent="0.25">
      <c r="A65" s="7"/>
      <c r="B65" s="82" t="s">
        <v>231</v>
      </c>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6"/>
      <c r="AK65" s="84"/>
    </row>
    <row r="66" spans="1:37" x14ac:dyDescent="0.25">
      <c r="A66" s="7"/>
      <c r="B66" s="79" t="s">
        <v>232</v>
      </c>
      <c r="C66" s="80">
        <v>0</v>
      </c>
      <c r="D66" s="80">
        <v>3287928</v>
      </c>
      <c r="E66" s="80">
        <v>0</v>
      </c>
      <c r="F66" s="80">
        <v>9238484</v>
      </c>
      <c r="G66" s="80">
        <v>0</v>
      </c>
      <c r="H66" s="80">
        <v>0</v>
      </c>
      <c r="I66" s="80" t="s">
        <v>185</v>
      </c>
      <c r="J66" s="80">
        <v>367384</v>
      </c>
      <c r="K66" s="80">
        <v>0</v>
      </c>
      <c r="L66" s="80">
        <v>0</v>
      </c>
      <c r="M66" s="80">
        <v>0</v>
      </c>
      <c r="N66" s="80" t="s">
        <v>185</v>
      </c>
      <c r="O66" s="80">
        <v>182202</v>
      </c>
      <c r="P66" s="80">
        <v>2418994</v>
      </c>
      <c r="Q66" s="80">
        <v>0</v>
      </c>
      <c r="R66" s="80">
        <v>288979</v>
      </c>
      <c r="S66" s="80">
        <v>0</v>
      </c>
      <c r="T66" s="80">
        <v>3324210</v>
      </c>
      <c r="U66" s="80">
        <v>28901</v>
      </c>
      <c r="V66" s="80" t="s">
        <v>185</v>
      </c>
      <c r="W66" s="80">
        <v>456382</v>
      </c>
      <c r="X66" s="80">
        <v>0</v>
      </c>
      <c r="Y66" s="80">
        <v>0</v>
      </c>
      <c r="Z66" s="80">
        <v>0</v>
      </c>
      <c r="AA66" s="80">
        <v>678153</v>
      </c>
      <c r="AB66" s="80">
        <v>7892449</v>
      </c>
      <c r="AC66" s="80">
        <v>0</v>
      </c>
      <c r="AD66" s="80">
        <v>0</v>
      </c>
      <c r="AE66" s="80" t="s">
        <v>185</v>
      </c>
      <c r="AF66" s="80">
        <v>0</v>
      </c>
      <c r="AG66" s="80">
        <v>0</v>
      </c>
      <c r="AH66" s="80">
        <v>0</v>
      </c>
      <c r="AI66" s="81">
        <v>0</v>
      </c>
      <c r="AK66" s="84"/>
    </row>
    <row r="67" spans="1:37" x14ac:dyDescent="0.25">
      <c r="A67" s="7"/>
      <c r="B67" s="82" t="s">
        <v>233</v>
      </c>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1"/>
      <c r="AK67" s="84"/>
    </row>
    <row r="68" spans="1:37" x14ac:dyDescent="0.25">
      <c r="A68" s="7"/>
      <c r="B68" s="79" t="s">
        <v>234</v>
      </c>
      <c r="C68" s="80">
        <v>0</v>
      </c>
      <c r="D68" s="80">
        <v>1947610</v>
      </c>
      <c r="E68" s="80">
        <v>0</v>
      </c>
      <c r="F68" s="80">
        <v>2747728</v>
      </c>
      <c r="G68" s="80">
        <v>0</v>
      </c>
      <c r="H68" s="80">
        <v>13450</v>
      </c>
      <c r="I68" s="80" t="s">
        <v>185</v>
      </c>
      <c r="J68" s="80">
        <v>0</v>
      </c>
      <c r="K68" s="80">
        <v>0</v>
      </c>
      <c r="L68" s="80">
        <v>0</v>
      </c>
      <c r="M68" s="80">
        <v>0</v>
      </c>
      <c r="N68" s="80" t="s">
        <v>185</v>
      </c>
      <c r="O68" s="80">
        <v>43071</v>
      </c>
      <c r="P68" s="80">
        <v>348138</v>
      </c>
      <c r="Q68" s="80">
        <v>101572</v>
      </c>
      <c r="R68" s="80">
        <v>0</v>
      </c>
      <c r="S68" s="80">
        <v>398963</v>
      </c>
      <c r="T68" s="80">
        <v>0</v>
      </c>
      <c r="U68" s="80">
        <v>4267225</v>
      </c>
      <c r="V68" s="80" t="s">
        <v>185</v>
      </c>
      <c r="W68" s="80">
        <v>157484</v>
      </c>
      <c r="X68" s="80">
        <v>734758</v>
      </c>
      <c r="Y68" s="80">
        <v>36366</v>
      </c>
      <c r="Z68" s="80">
        <v>1452225</v>
      </c>
      <c r="AA68" s="80">
        <v>0</v>
      </c>
      <c r="AB68" s="80">
        <v>2867483</v>
      </c>
      <c r="AC68" s="80">
        <v>9</v>
      </c>
      <c r="AD68" s="80">
        <v>0</v>
      </c>
      <c r="AE68" s="80" t="s">
        <v>185</v>
      </c>
      <c r="AF68" s="80">
        <v>0</v>
      </c>
      <c r="AG68" s="80">
        <v>0</v>
      </c>
      <c r="AH68" s="80">
        <v>0</v>
      </c>
      <c r="AI68" s="81">
        <v>0</v>
      </c>
      <c r="AK68" s="84"/>
    </row>
    <row r="69" spans="1:37" x14ac:dyDescent="0.25">
      <c r="A69" s="7"/>
      <c r="B69" s="82" t="s">
        <v>235</v>
      </c>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1"/>
      <c r="AK69" s="84"/>
    </row>
    <row r="70" spans="1:37" x14ac:dyDescent="0.25">
      <c r="A70" s="7"/>
      <c r="B70" s="79" t="s">
        <v>236</v>
      </c>
      <c r="C70" s="80">
        <v>495</v>
      </c>
      <c r="D70" s="80">
        <v>560515</v>
      </c>
      <c r="E70" s="80">
        <v>373</v>
      </c>
      <c r="F70" s="80">
        <v>1646146</v>
      </c>
      <c r="G70" s="80">
        <v>514</v>
      </c>
      <c r="H70" s="80">
        <v>210544</v>
      </c>
      <c r="I70" s="80" t="s">
        <v>185</v>
      </c>
      <c r="J70" s="80">
        <v>944391</v>
      </c>
      <c r="K70" s="80">
        <v>9145</v>
      </c>
      <c r="L70" s="80">
        <v>7533</v>
      </c>
      <c r="M70" s="80">
        <v>744</v>
      </c>
      <c r="N70" s="80" t="s">
        <v>185</v>
      </c>
      <c r="O70" s="80">
        <v>15020</v>
      </c>
      <c r="P70" s="80">
        <v>325569</v>
      </c>
      <c r="Q70" s="80">
        <v>20232</v>
      </c>
      <c r="R70" s="80">
        <v>174858</v>
      </c>
      <c r="S70" s="80">
        <v>475876</v>
      </c>
      <c r="T70" s="80">
        <v>600877</v>
      </c>
      <c r="U70" s="80">
        <v>1850017</v>
      </c>
      <c r="V70" s="80" t="s">
        <v>185</v>
      </c>
      <c r="W70" s="80">
        <v>83088</v>
      </c>
      <c r="X70" s="80">
        <v>85139</v>
      </c>
      <c r="Y70" s="80">
        <v>9017</v>
      </c>
      <c r="Z70" s="80">
        <v>252126</v>
      </c>
      <c r="AA70" s="80">
        <v>53904</v>
      </c>
      <c r="AB70" s="80">
        <v>429641</v>
      </c>
      <c r="AC70" s="80">
        <v>33281</v>
      </c>
      <c r="AD70" s="80">
        <v>395</v>
      </c>
      <c r="AE70" s="80" t="s">
        <v>185</v>
      </c>
      <c r="AF70" s="80">
        <v>2921</v>
      </c>
      <c r="AG70" s="80">
        <v>0</v>
      </c>
      <c r="AH70" s="80">
        <v>0</v>
      </c>
      <c r="AI70" s="81">
        <v>9234</v>
      </c>
      <c r="AK70" s="84"/>
    </row>
    <row r="71" spans="1:37" x14ac:dyDescent="0.25">
      <c r="A71" s="7"/>
      <c r="B71" s="82" t="s">
        <v>237</v>
      </c>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1"/>
      <c r="AK71" s="84"/>
    </row>
    <row r="72" spans="1:37" x14ac:dyDescent="0.25">
      <c r="A72" s="7"/>
      <c r="B72" s="79" t="s">
        <v>238</v>
      </c>
      <c r="C72" s="80">
        <v>-113</v>
      </c>
      <c r="D72" s="80">
        <v>-393691</v>
      </c>
      <c r="E72" s="80">
        <v>-388</v>
      </c>
      <c r="F72" s="80">
        <v>-1888828</v>
      </c>
      <c r="G72" s="80">
        <v>-412</v>
      </c>
      <c r="H72" s="80">
        <v>-187512</v>
      </c>
      <c r="I72" s="80">
        <v>-146</v>
      </c>
      <c r="J72" s="80">
        <v>-991572</v>
      </c>
      <c r="K72" s="80">
        <v>-44503</v>
      </c>
      <c r="L72" s="80">
        <v>-9230</v>
      </c>
      <c r="M72" s="80">
        <v>-768</v>
      </c>
      <c r="N72" s="80" t="s">
        <v>185</v>
      </c>
      <c r="O72" s="80">
        <v>-11673</v>
      </c>
      <c r="P72" s="80">
        <v>-257726</v>
      </c>
      <c r="Q72" s="80">
        <v>-7326</v>
      </c>
      <c r="R72" s="80">
        <v>-166085</v>
      </c>
      <c r="S72" s="80">
        <v>-511057</v>
      </c>
      <c r="T72" s="80">
        <v>-411560</v>
      </c>
      <c r="U72" s="80">
        <v>-1730601</v>
      </c>
      <c r="V72" s="80">
        <v>-28122</v>
      </c>
      <c r="W72" s="80">
        <v>-61961</v>
      </c>
      <c r="X72" s="80">
        <v>-51691</v>
      </c>
      <c r="Y72" s="80">
        <v>-9017</v>
      </c>
      <c r="Z72" s="80">
        <v>-168179</v>
      </c>
      <c r="AA72" s="80">
        <v>-44790</v>
      </c>
      <c r="AB72" s="80">
        <v>-269323</v>
      </c>
      <c r="AC72" s="80">
        <v>-20020</v>
      </c>
      <c r="AD72" s="80">
        <v>-839</v>
      </c>
      <c r="AE72" s="80">
        <v>-272929</v>
      </c>
      <c r="AF72" s="80">
        <v>-4015</v>
      </c>
      <c r="AG72" s="80">
        <v>0</v>
      </c>
      <c r="AH72" s="80">
        <v>0</v>
      </c>
      <c r="AI72" s="81">
        <v>-8480</v>
      </c>
      <c r="AK72" s="84"/>
    </row>
    <row r="73" spans="1:37" x14ac:dyDescent="0.25">
      <c r="A73" s="7"/>
      <c r="B73" s="82" t="s">
        <v>42</v>
      </c>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1"/>
      <c r="AK73" s="84"/>
    </row>
    <row r="74" spans="1:37" s="84" customFormat="1" x14ac:dyDescent="0.25">
      <c r="A74" s="7" t="s">
        <v>16</v>
      </c>
      <c r="B74" s="10" t="s">
        <v>239</v>
      </c>
      <c r="C74" s="75">
        <v>25634</v>
      </c>
      <c r="D74" s="75">
        <v>0</v>
      </c>
      <c r="E74" s="75">
        <v>0</v>
      </c>
      <c r="F74" s="75">
        <v>5589340</v>
      </c>
      <c r="G74" s="75">
        <v>0</v>
      </c>
      <c r="H74" s="75">
        <v>724981</v>
      </c>
      <c r="I74" s="75">
        <v>0</v>
      </c>
      <c r="J74" s="75">
        <v>1922696</v>
      </c>
      <c r="K74" s="75">
        <v>43169</v>
      </c>
      <c r="L74" s="75">
        <v>3101</v>
      </c>
      <c r="M74" s="75">
        <v>15359</v>
      </c>
      <c r="N74" s="75">
        <v>0</v>
      </c>
      <c r="O74" s="75">
        <v>103834</v>
      </c>
      <c r="P74" s="75">
        <v>0</v>
      </c>
      <c r="Q74" s="75">
        <v>68202</v>
      </c>
      <c r="R74" s="75">
        <v>0</v>
      </c>
      <c r="S74" s="75">
        <v>2650198</v>
      </c>
      <c r="T74" s="75">
        <v>57848</v>
      </c>
      <c r="U74" s="75">
        <v>0</v>
      </c>
      <c r="V74" s="75">
        <v>0</v>
      </c>
      <c r="W74" s="75">
        <v>0</v>
      </c>
      <c r="X74" s="75">
        <v>0</v>
      </c>
      <c r="Y74" s="75">
        <v>0</v>
      </c>
      <c r="Z74" s="75">
        <v>125483</v>
      </c>
      <c r="AA74" s="75">
        <v>698091</v>
      </c>
      <c r="AB74" s="75">
        <v>0</v>
      </c>
      <c r="AC74" s="75">
        <v>0</v>
      </c>
      <c r="AD74" s="75">
        <v>0</v>
      </c>
      <c r="AE74" s="75">
        <v>0</v>
      </c>
      <c r="AF74" s="75">
        <v>0</v>
      </c>
      <c r="AG74" s="75">
        <v>0</v>
      </c>
      <c r="AH74" s="75">
        <v>0</v>
      </c>
      <c r="AI74" s="76">
        <v>547775</v>
      </c>
    </row>
    <row r="75" spans="1:37" s="84" customFormat="1" x14ac:dyDescent="0.25">
      <c r="A75" s="7"/>
      <c r="B75" s="12" t="s">
        <v>240</v>
      </c>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6"/>
    </row>
    <row r="76" spans="1:37" x14ac:dyDescent="0.25">
      <c r="A76" s="7"/>
      <c r="B76" s="79" t="s">
        <v>241</v>
      </c>
      <c r="C76" s="80">
        <v>25634</v>
      </c>
      <c r="D76" s="80">
        <v>0</v>
      </c>
      <c r="E76" s="80">
        <v>0</v>
      </c>
      <c r="F76" s="80">
        <v>2540295</v>
      </c>
      <c r="G76" s="80">
        <v>0</v>
      </c>
      <c r="H76" s="80">
        <v>0</v>
      </c>
      <c r="I76" s="80">
        <v>0</v>
      </c>
      <c r="J76" s="80">
        <v>241502</v>
      </c>
      <c r="K76" s="80">
        <v>0</v>
      </c>
      <c r="L76" s="80">
        <v>3101</v>
      </c>
      <c r="M76" s="80">
        <v>0</v>
      </c>
      <c r="N76" s="80">
        <v>0</v>
      </c>
      <c r="O76" s="80">
        <v>7090</v>
      </c>
      <c r="P76" s="80">
        <v>0</v>
      </c>
      <c r="Q76" s="80">
        <v>948</v>
      </c>
      <c r="R76" s="80">
        <v>0</v>
      </c>
      <c r="S76" s="80">
        <v>1668039</v>
      </c>
      <c r="T76" s="80">
        <v>43662</v>
      </c>
      <c r="U76" s="80">
        <v>0</v>
      </c>
      <c r="V76" s="80">
        <v>0</v>
      </c>
      <c r="W76" s="80">
        <v>0</v>
      </c>
      <c r="X76" s="80">
        <v>0</v>
      </c>
      <c r="Y76" s="80">
        <v>0</v>
      </c>
      <c r="Z76" s="80">
        <v>125483</v>
      </c>
      <c r="AA76" s="80">
        <v>0</v>
      </c>
      <c r="AB76" s="80">
        <v>0</v>
      </c>
      <c r="AC76" s="80">
        <v>0</v>
      </c>
      <c r="AD76" s="80">
        <v>0</v>
      </c>
      <c r="AE76" s="80">
        <v>0</v>
      </c>
      <c r="AF76" s="80">
        <v>0</v>
      </c>
      <c r="AG76" s="80">
        <v>0</v>
      </c>
      <c r="AH76" s="80">
        <v>0</v>
      </c>
      <c r="AI76" s="81">
        <v>20000</v>
      </c>
      <c r="AK76" s="84"/>
    </row>
    <row r="77" spans="1:37" x14ac:dyDescent="0.25">
      <c r="A77" s="7"/>
      <c r="B77" s="82" t="s">
        <v>193</v>
      </c>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1"/>
      <c r="AK77" s="84"/>
    </row>
    <row r="78" spans="1:37" x14ac:dyDescent="0.25">
      <c r="A78" s="7"/>
      <c r="B78" s="79" t="s">
        <v>242</v>
      </c>
      <c r="C78" s="80">
        <v>0</v>
      </c>
      <c r="D78" s="80">
        <v>0</v>
      </c>
      <c r="E78" s="80">
        <v>0</v>
      </c>
      <c r="F78" s="80">
        <v>3049045</v>
      </c>
      <c r="G78" s="80">
        <v>0</v>
      </c>
      <c r="H78" s="80">
        <v>724981</v>
      </c>
      <c r="I78" s="80">
        <v>0</v>
      </c>
      <c r="J78" s="80">
        <v>1742709</v>
      </c>
      <c r="K78" s="80">
        <v>43169</v>
      </c>
      <c r="L78" s="80">
        <v>0</v>
      </c>
      <c r="M78" s="80">
        <v>15492</v>
      </c>
      <c r="N78" s="80">
        <v>0</v>
      </c>
      <c r="O78" s="80">
        <v>96744</v>
      </c>
      <c r="P78" s="80">
        <v>0</v>
      </c>
      <c r="Q78" s="80">
        <v>67254</v>
      </c>
      <c r="R78" s="80">
        <v>0</v>
      </c>
      <c r="S78" s="80">
        <v>982159</v>
      </c>
      <c r="T78" s="80">
        <v>14186</v>
      </c>
      <c r="U78" s="80">
        <v>0</v>
      </c>
      <c r="V78" s="80">
        <v>0</v>
      </c>
      <c r="W78" s="80">
        <v>0</v>
      </c>
      <c r="X78" s="80">
        <v>0</v>
      </c>
      <c r="Y78" s="80">
        <v>0</v>
      </c>
      <c r="Z78" s="80">
        <v>0</v>
      </c>
      <c r="AA78" s="80">
        <v>698091</v>
      </c>
      <c r="AB78" s="80">
        <v>0</v>
      </c>
      <c r="AC78" s="80">
        <v>0</v>
      </c>
      <c r="AD78" s="80">
        <v>0</v>
      </c>
      <c r="AE78" s="80">
        <v>0</v>
      </c>
      <c r="AF78" s="80">
        <v>0</v>
      </c>
      <c r="AG78" s="80">
        <v>0</v>
      </c>
      <c r="AH78" s="80">
        <v>0</v>
      </c>
      <c r="AI78" s="81">
        <v>527775</v>
      </c>
      <c r="AK78" s="84"/>
    </row>
    <row r="79" spans="1:37" x14ac:dyDescent="0.25">
      <c r="A79" s="7"/>
      <c r="B79" s="82" t="s">
        <v>195</v>
      </c>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1"/>
      <c r="AK79" s="84"/>
    </row>
    <row r="80" spans="1:37" x14ac:dyDescent="0.25">
      <c r="A80" s="7"/>
      <c r="B80" s="79" t="s">
        <v>243</v>
      </c>
      <c r="C80" s="80">
        <v>0</v>
      </c>
      <c r="D80" s="80">
        <v>0</v>
      </c>
      <c r="E80" s="80">
        <v>0</v>
      </c>
      <c r="F80" s="80">
        <v>0</v>
      </c>
      <c r="G80" s="80">
        <v>0</v>
      </c>
      <c r="H80" s="80">
        <v>0</v>
      </c>
      <c r="I80" s="80">
        <v>0</v>
      </c>
      <c r="J80" s="80">
        <v>-61515</v>
      </c>
      <c r="K80" s="80">
        <v>0</v>
      </c>
      <c r="L80" s="80">
        <v>0</v>
      </c>
      <c r="M80" s="80">
        <v>-133</v>
      </c>
      <c r="N80" s="80">
        <v>0</v>
      </c>
      <c r="O80" s="80">
        <v>0</v>
      </c>
      <c r="P80" s="80">
        <v>0</v>
      </c>
      <c r="Q80" s="80">
        <v>0</v>
      </c>
      <c r="R80" s="80">
        <v>0</v>
      </c>
      <c r="S80" s="80">
        <v>0</v>
      </c>
      <c r="T80" s="80">
        <v>0</v>
      </c>
      <c r="U80" s="80">
        <v>0</v>
      </c>
      <c r="V80" s="80">
        <v>0</v>
      </c>
      <c r="W80" s="80">
        <v>0</v>
      </c>
      <c r="X80" s="80">
        <v>0</v>
      </c>
      <c r="Y80" s="80">
        <v>0</v>
      </c>
      <c r="Z80" s="80">
        <v>0</v>
      </c>
      <c r="AA80" s="80">
        <v>0</v>
      </c>
      <c r="AB80" s="80">
        <v>0</v>
      </c>
      <c r="AC80" s="80">
        <v>0</v>
      </c>
      <c r="AD80" s="80">
        <v>0</v>
      </c>
      <c r="AE80" s="80">
        <v>0</v>
      </c>
      <c r="AF80" s="80">
        <v>0</v>
      </c>
      <c r="AG80" s="80">
        <v>0</v>
      </c>
      <c r="AH80" s="80">
        <v>0</v>
      </c>
      <c r="AI80" s="81">
        <v>0</v>
      </c>
      <c r="AK80" s="84"/>
    </row>
    <row r="81" spans="1:37" x14ac:dyDescent="0.25">
      <c r="A81" s="7"/>
      <c r="B81" s="82" t="s">
        <v>215</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1"/>
      <c r="AK81" s="84"/>
    </row>
    <row r="82" spans="1:37" x14ac:dyDescent="0.25">
      <c r="A82" s="7" t="s">
        <v>17</v>
      </c>
      <c r="B82" s="10" t="s">
        <v>244</v>
      </c>
      <c r="C82" s="75">
        <v>0</v>
      </c>
      <c r="D82" s="75">
        <v>0</v>
      </c>
      <c r="E82" s="75">
        <v>0</v>
      </c>
      <c r="F82" s="75">
        <v>0</v>
      </c>
      <c r="G82" s="75">
        <v>0</v>
      </c>
      <c r="H82" s="75">
        <v>0</v>
      </c>
      <c r="I82" s="75">
        <v>0</v>
      </c>
      <c r="J82" s="75">
        <v>0</v>
      </c>
      <c r="K82" s="75">
        <v>0</v>
      </c>
      <c r="L82" s="75">
        <v>0</v>
      </c>
      <c r="M82" s="75">
        <v>0</v>
      </c>
      <c r="N82" s="75">
        <v>0</v>
      </c>
      <c r="O82" s="75">
        <v>0</v>
      </c>
      <c r="P82" s="75">
        <v>0</v>
      </c>
      <c r="Q82" s="75">
        <v>2121</v>
      </c>
      <c r="R82" s="75">
        <v>0</v>
      </c>
      <c r="S82" s="75">
        <v>0</v>
      </c>
      <c r="T82" s="75">
        <v>0</v>
      </c>
      <c r="U82" s="75">
        <v>0</v>
      </c>
      <c r="V82" s="75">
        <v>0</v>
      </c>
      <c r="W82" s="75">
        <v>0</v>
      </c>
      <c r="X82" s="75">
        <v>0</v>
      </c>
      <c r="Y82" s="75">
        <v>0</v>
      </c>
      <c r="Z82" s="75">
        <v>0</v>
      </c>
      <c r="AA82" s="75">
        <v>0</v>
      </c>
      <c r="AB82" s="75">
        <v>0</v>
      </c>
      <c r="AC82" s="75">
        <v>0</v>
      </c>
      <c r="AD82" s="75">
        <v>0</v>
      </c>
      <c r="AE82" s="75">
        <v>0</v>
      </c>
      <c r="AF82" s="75">
        <v>0</v>
      </c>
      <c r="AG82" s="75">
        <v>0</v>
      </c>
      <c r="AH82" s="75">
        <v>0</v>
      </c>
      <c r="AI82" s="76">
        <v>0</v>
      </c>
      <c r="AK82" s="84"/>
    </row>
    <row r="83" spans="1:37" x14ac:dyDescent="0.25">
      <c r="A83" s="7"/>
      <c r="B83" s="12" t="s">
        <v>245</v>
      </c>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6"/>
      <c r="AK83" s="84"/>
    </row>
    <row r="84" spans="1:37" s="84" customFormat="1" x14ac:dyDescent="0.25">
      <c r="A84" s="7" t="s">
        <v>18</v>
      </c>
      <c r="B84" s="10" t="s">
        <v>246</v>
      </c>
      <c r="C84" s="75">
        <v>0</v>
      </c>
      <c r="D84" s="75">
        <v>491674</v>
      </c>
      <c r="E84" s="75">
        <v>49</v>
      </c>
      <c r="F84" s="75">
        <v>542330</v>
      </c>
      <c r="G84" s="75">
        <v>0</v>
      </c>
      <c r="H84" s="75">
        <v>0</v>
      </c>
      <c r="I84" s="75">
        <v>0</v>
      </c>
      <c r="J84" s="75">
        <v>673780</v>
      </c>
      <c r="K84" s="75">
        <v>1421</v>
      </c>
      <c r="L84" s="75">
        <v>2</v>
      </c>
      <c r="M84" s="75">
        <v>390</v>
      </c>
      <c r="N84" s="75">
        <v>0</v>
      </c>
      <c r="O84" s="75">
        <v>0</v>
      </c>
      <c r="P84" s="75">
        <v>0</v>
      </c>
      <c r="Q84" s="75">
        <v>2657</v>
      </c>
      <c r="R84" s="75">
        <v>0</v>
      </c>
      <c r="S84" s="75">
        <v>0</v>
      </c>
      <c r="T84" s="75">
        <v>9466</v>
      </c>
      <c r="U84" s="75">
        <v>154126</v>
      </c>
      <c r="V84" s="75">
        <v>1283</v>
      </c>
      <c r="W84" s="75">
        <v>0</v>
      </c>
      <c r="X84" s="75">
        <v>32697</v>
      </c>
      <c r="Y84" s="75">
        <v>0</v>
      </c>
      <c r="Z84" s="75">
        <v>0</v>
      </c>
      <c r="AA84" s="75">
        <v>0</v>
      </c>
      <c r="AB84" s="75">
        <v>299623</v>
      </c>
      <c r="AC84" s="75">
        <v>0</v>
      </c>
      <c r="AD84" s="75">
        <v>0</v>
      </c>
      <c r="AE84" s="75">
        <v>0</v>
      </c>
      <c r="AF84" s="75">
        <v>0</v>
      </c>
      <c r="AG84" s="75">
        <v>0</v>
      </c>
      <c r="AH84" s="75">
        <v>0</v>
      </c>
      <c r="AI84" s="76">
        <v>0</v>
      </c>
    </row>
    <row r="85" spans="1:37" s="84" customFormat="1" x14ac:dyDescent="0.25">
      <c r="A85" s="7"/>
      <c r="B85" s="12" t="s">
        <v>247</v>
      </c>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6"/>
    </row>
    <row r="86" spans="1:37" s="84" customFormat="1" x14ac:dyDescent="0.25">
      <c r="A86" s="7" t="s">
        <v>19</v>
      </c>
      <c r="B86" s="10" t="s">
        <v>248</v>
      </c>
      <c r="C86" s="75">
        <v>0</v>
      </c>
      <c r="D86" s="75">
        <v>0</v>
      </c>
      <c r="E86" s="75">
        <v>0</v>
      </c>
      <c r="F86" s="75">
        <v>685807</v>
      </c>
      <c r="G86" s="75">
        <v>0</v>
      </c>
      <c r="H86" s="75">
        <v>146310</v>
      </c>
      <c r="I86" s="75">
        <v>143</v>
      </c>
      <c r="J86" s="75">
        <v>391075</v>
      </c>
      <c r="K86" s="75">
        <v>0</v>
      </c>
      <c r="L86" s="75">
        <v>3483</v>
      </c>
      <c r="M86" s="75">
        <v>0</v>
      </c>
      <c r="N86" s="75">
        <v>0</v>
      </c>
      <c r="O86" s="75">
        <v>12922</v>
      </c>
      <c r="P86" s="75">
        <v>48705</v>
      </c>
      <c r="Q86" s="75">
        <v>0</v>
      </c>
      <c r="R86" s="75">
        <v>273</v>
      </c>
      <c r="S86" s="75">
        <v>188236</v>
      </c>
      <c r="T86" s="75">
        <v>131613</v>
      </c>
      <c r="U86" s="75">
        <v>227731</v>
      </c>
      <c r="V86" s="75">
        <v>0</v>
      </c>
      <c r="W86" s="75">
        <v>34858</v>
      </c>
      <c r="X86" s="75">
        <v>3</v>
      </c>
      <c r="Y86" s="75">
        <v>0</v>
      </c>
      <c r="Z86" s="75">
        <v>0</v>
      </c>
      <c r="AA86" s="75">
        <v>1917</v>
      </c>
      <c r="AB86" s="75">
        <v>87062</v>
      </c>
      <c r="AC86" s="75">
        <v>1743</v>
      </c>
      <c r="AD86" s="75">
        <v>0</v>
      </c>
      <c r="AE86" s="75">
        <v>18998</v>
      </c>
      <c r="AF86" s="75">
        <v>44</v>
      </c>
      <c r="AG86" s="75">
        <v>0</v>
      </c>
      <c r="AH86" s="75">
        <v>0</v>
      </c>
      <c r="AI86" s="76">
        <v>2616</v>
      </c>
    </row>
    <row r="87" spans="1:37" s="84" customFormat="1" x14ac:dyDescent="0.25">
      <c r="A87" s="7"/>
      <c r="B87" s="12" t="s">
        <v>249</v>
      </c>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6"/>
    </row>
    <row r="88" spans="1:37" x14ac:dyDescent="0.25">
      <c r="A88" s="7"/>
      <c r="B88" s="79" t="s">
        <v>250</v>
      </c>
      <c r="C88" s="80">
        <v>0</v>
      </c>
      <c r="D88" s="80">
        <v>0</v>
      </c>
      <c r="E88" s="80">
        <v>0</v>
      </c>
      <c r="F88" s="80">
        <v>859058</v>
      </c>
      <c r="G88" s="80">
        <v>0</v>
      </c>
      <c r="H88" s="80">
        <v>166503</v>
      </c>
      <c r="I88" s="80" t="s">
        <v>185</v>
      </c>
      <c r="J88" s="80">
        <v>451228</v>
      </c>
      <c r="K88" s="80">
        <v>0</v>
      </c>
      <c r="L88" s="80">
        <v>3506</v>
      </c>
      <c r="M88" s="80">
        <v>0</v>
      </c>
      <c r="N88" s="80">
        <v>0</v>
      </c>
      <c r="O88" s="80">
        <v>14465</v>
      </c>
      <c r="P88" s="80">
        <v>50913</v>
      </c>
      <c r="Q88" s="80">
        <v>0</v>
      </c>
      <c r="R88" s="80">
        <v>273</v>
      </c>
      <c r="S88" s="80">
        <v>218215</v>
      </c>
      <c r="T88" s="80">
        <v>166820</v>
      </c>
      <c r="U88" s="80">
        <v>271097</v>
      </c>
      <c r="V88" s="80">
        <v>0</v>
      </c>
      <c r="W88" s="80">
        <v>34858</v>
      </c>
      <c r="X88" s="80">
        <v>3</v>
      </c>
      <c r="Y88" s="80">
        <v>0</v>
      </c>
      <c r="Z88" s="80">
        <v>0</v>
      </c>
      <c r="AA88" s="80">
        <v>3134</v>
      </c>
      <c r="AB88" s="80">
        <v>129254</v>
      </c>
      <c r="AC88" s="80">
        <v>2153</v>
      </c>
      <c r="AD88" s="80">
        <v>0</v>
      </c>
      <c r="AE88" s="80" t="s">
        <v>185</v>
      </c>
      <c r="AF88" s="80">
        <v>44</v>
      </c>
      <c r="AG88" s="80">
        <v>0</v>
      </c>
      <c r="AH88" s="80">
        <v>0</v>
      </c>
      <c r="AI88" s="81">
        <v>5286</v>
      </c>
      <c r="AK88" s="84"/>
    </row>
    <row r="89" spans="1:37" x14ac:dyDescent="0.25">
      <c r="A89" s="7"/>
      <c r="B89" s="35" t="s">
        <v>251</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1"/>
      <c r="AK89" s="84"/>
    </row>
    <row r="90" spans="1:37" x14ac:dyDescent="0.25">
      <c r="A90" s="7"/>
      <c r="B90" s="79" t="s">
        <v>252</v>
      </c>
      <c r="C90" s="80">
        <v>0</v>
      </c>
      <c r="D90" s="80">
        <v>0</v>
      </c>
      <c r="E90" s="80">
        <v>0</v>
      </c>
      <c r="F90" s="80">
        <v>-173251</v>
      </c>
      <c r="G90" s="80">
        <v>0</v>
      </c>
      <c r="H90" s="80">
        <v>-20193</v>
      </c>
      <c r="I90" s="80" t="s">
        <v>185</v>
      </c>
      <c r="J90" s="80">
        <v>-60153</v>
      </c>
      <c r="K90" s="80">
        <v>0</v>
      </c>
      <c r="L90" s="80">
        <v>-23</v>
      </c>
      <c r="M90" s="80">
        <v>0</v>
      </c>
      <c r="N90" s="80">
        <v>0</v>
      </c>
      <c r="O90" s="80">
        <v>-1543</v>
      </c>
      <c r="P90" s="80">
        <v>-2208</v>
      </c>
      <c r="Q90" s="80">
        <v>0</v>
      </c>
      <c r="R90" s="80">
        <v>0</v>
      </c>
      <c r="S90" s="80">
        <v>-29979</v>
      </c>
      <c r="T90" s="80">
        <v>-35207</v>
      </c>
      <c r="U90" s="80">
        <v>-43366</v>
      </c>
      <c r="V90" s="80">
        <v>0</v>
      </c>
      <c r="W90" s="80">
        <v>0</v>
      </c>
      <c r="X90" s="80">
        <v>0</v>
      </c>
      <c r="Y90" s="80">
        <v>0</v>
      </c>
      <c r="Z90" s="80">
        <v>0</v>
      </c>
      <c r="AA90" s="80">
        <v>-1217</v>
      </c>
      <c r="AB90" s="80">
        <v>-42192</v>
      </c>
      <c r="AC90" s="80">
        <v>-410</v>
      </c>
      <c r="AD90" s="80">
        <v>0</v>
      </c>
      <c r="AE90" s="80" t="s">
        <v>185</v>
      </c>
      <c r="AF90" s="80">
        <v>0</v>
      </c>
      <c r="AG90" s="80">
        <v>0</v>
      </c>
      <c r="AH90" s="80">
        <v>0</v>
      </c>
      <c r="AI90" s="81">
        <v>-2670</v>
      </c>
      <c r="AK90" s="84"/>
    </row>
    <row r="91" spans="1:37" x14ac:dyDescent="0.25">
      <c r="A91" s="7"/>
      <c r="B91" s="35" t="s">
        <v>215</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1"/>
      <c r="AK91" s="84"/>
    </row>
    <row r="92" spans="1:37" s="84" customFormat="1" x14ac:dyDescent="0.25">
      <c r="A92" s="7" t="s">
        <v>20</v>
      </c>
      <c r="B92" s="10" t="s">
        <v>253</v>
      </c>
      <c r="C92" s="75">
        <v>0</v>
      </c>
      <c r="D92" s="75">
        <v>0</v>
      </c>
      <c r="E92" s="75">
        <v>0</v>
      </c>
      <c r="F92" s="75">
        <v>0</v>
      </c>
      <c r="G92" s="75">
        <v>0</v>
      </c>
      <c r="H92" s="75">
        <v>0</v>
      </c>
      <c r="I92" s="75">
        <v>0</v>
      </c>
      <c r="J92" s="75">
        <v>0</v>
      </c>
      <c r="K92" s="75">
        <v>0</v>
      </c>
      <c r="L92" s="75">
        <v>0</v>
      </c>
      <c r="M92" s="75">
        <v>0</v>
      </c>
      <c r="N92" s="75">
        <v>1308</v>
      </c>
      <c r="O92" s="75">
        <v>0</v>
      </c>
      <c r="P92" s="75">
        <v>21368</v>
      </c>
      <c r="Q92" s="75">
        <v>0</v>
      </c>
      <c r="R92" s="75">
        <v>0</v>
      </c>
      <c r="S92" s="75">
        <v>0</v>
      </c>
      <c r="T92" s="75">
        <v>0</v>
      </c>
      <c r="U92" s="75">
        <v>6295</v>
      </c>
      <c r="V92" s="75">
        <v>0</v>
      </c>
      <c r="W92" s="75">
        <v>18500</v>
      </c>
      <c r="X92" s="75">
        <v>0</v>
      </c>
      <c r="Y92" s="75">
        <v>0</v>
      </c>
      <c r="Z92" s="75">
        <v>0</v>
      </c>
      <c r="AA92" s="75">
        <v>0</v>
      </c>
      <c r="AB92" s="75">
        <v>0</v>
      </c>
      <c r="AC92" s="75">
        <v>0</v>
      </c>
      <c r="AD92" s="75">
        <v>0</v>
      </c>
      <c r="AE92" s="75">
        <v>0</v>
      </c>
      <c r="AF92" s="75">
        <v>0</v>
      </c>
      <c r="AG92" s="75">
        <v>0</v>
      </c>
      <c r="AH92" s="75">
        <v>0</v>
      </c>
      <c r="AI92" s="76">
        <v>0</v>
      </c>
    </row>
    <row r="93" spans="1:37" s="84" customFormat="1" x14ac:dyDescent="0.25">
      <c r="A93" s="7"/>
      <c r="B93" s="12" t="s">
        <v>254</v>
      </c>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6"/>
    </row>
    <row r="94" spans="1:37" x14ac:dyDescent="0.25">
      <c r="A94" s="7"/>
      <c r="B94" s="79" t="s">
        <v>255</v>
      </c>
      <c r="C94" s="80">
        <v>0</v>
      </c>
      <c r="D94" s="80">
        <v>0</v>
      </c>
      <c r="E94" s="80">
        <v>0</v>
      </c>
      <c r="F94" s="80">
        <v>0</v>
      </c>
      <c r="G94" s="80">
        <v>0</v>
      </c>
      <c r="H94" s="80">
        <v>0</v>
      </c>
      <c r="I94" s="80">
        <v>0</v>
      </c>
      <c r="J94" s="80">
        <v>0</v>
      </c>
      <c r="K94" s="80">
        <v>0</v>
      </c>
      <c r="L94" s="80">
        <v>0</v>
      </c>
      <c r="M94" s="80">
        <v>0</v>
      </c>
      <c r="N94" s="80">
        <v>1475</v>
      </c>
      <c r="O94" s="80">
        <v>0</v>
      </c>
      <c r="P94" s="80">
        <v>22330</v>
      </c>
      <c r="Q94" s="80">
        <v>0</v>
      </c>
      <c r="R94" s="80">
        <v>0</v>
      </c>
      <c r="S94" s="80">
        <v>0</v>
      </c>
      <c r="T94" s="80">
        <v>0</v>
      </c>
      <c r="U94" s="80">
        <v>6295</v>
      </c>
      <c r="V94" s="80">
        <v>0</v>
      </c>
      <c r="W94" s="80">
        <v>20684</v>
      </c>
      <c r="X94" s="80">
        <v>0</v>
      </c>
      <c r="Y94" s="80">
        <v>0</v>
      </c>
      <c r="Z94" s="80">
        <v>0</v>
      </c>
      <c r="AA94" s="80">
        <v>0</v>
      </c>
      <c r="AB94" s="80">
        <v>0</v>
      </c>
      <c r="AC94" s="80">
        <v>0</v>
      </c>
      <c r="AD94" s="80">
        <v>0</v>
      </c>
      <c r="AE94" s="80">
        <v>0</v>
      </c>
      <c r="AF94" s="80">
        <v>0</v>
      </c>
      <c r="AG94" s="80">
        <v>0</v>
      </c>
      <c r="AH94" s="80">
        <v>0</v>
      </c>
      <c r="AI94" s="81">
        <v>0</v>
      </c>
      <c r="AK94" s="84"/>
    </row>
    <row r="95" spans="1:37" x14ac:dyDescent="0.25">
      <c r="A95" s="7"/>
      <c r="B95" s="35" t="s">
        <v>251</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1"/>
      <c r="AK95" s="84"/>
    </row>
    <row r="96" spans="1:37" x14ac:dyDescent="0.25">
      <c r="A96" s="7"/>
      <c r="B96" s="79" t="s">
        <v>256</v>
      </c>
      <c r="C96" s="80">
        <v>0</v>
      </c>
      <c r="D96" s="80">
        <v>0</v>
      </c>
      <c r="E96" s="80">
        <v>0</v>
      </c>
      <c r="F96" s="80">
        <v>0</v>
      </c>
      <c r="G96" s="80">
        <v>0</v>
      </c>
      <c r="H96" s="80">
        <v>0</v>
      </c>
      <c r="I96" s="80">
        <v>0</v>
      </c>
      <c r="J96" s="80">
        <v>0</v>
      </c>
      <c r="K96" s="80">
        <v>0</v>
      </c>
      <c r="L96" s="80">
        <v>0</v>
      </c>
      <c r="M96" s="80">
        <v>0</v>
      </c>
      <c r="N96" s="80">
        <v>-167</v>
      </c>
      <c r="O96" s="80">
        <v>0</v>
      </c>
      <c r="P96" s="80">
        <v>-962</v>
      </c>
      <c r="Q96" s="80">
        <v>0</v>
      </c>
      <c r="R96" s="80">
        <v>0</v>
      </c>
      <c r="S96" s="80">
        <v>0</v>
      </c>
      <c r="T96" s="80">
        <v>0</v>
      </c>
      <c r="U96" s="80">
        <v>0</v>
      </c>
      <c r="V96" s="80">
        <v>0</v>
      </c>
      <c r="W96" s="80">
        <v>-2184</v>
      </c>
      <c r="X96" s="80">
        <v>0</v>
      </c>
      <c r="Y96" s="80">
        <v>0</v>
      </c>
      <c r="Z96" s="80">
        <v>0</v>
      </c>
      <c r="AA96" s="80">
        <v>0</v>
      </c>
      <c r="AB96" s="80">
        <v>0</v>
      </c>
      <c r="AC96" s="80">
        <v>0</v>
      </c>
      <c r="AD96" s="80">
        <v>0</v>
      </c>
      <c r="AE96" s="80">
        <v>0</v>
      </c>
      <c r="AF96" s="80">
        <v>0</v>
      </c>
      <c r="AG96" s="80">
        <v>0</v>
      </c>
      <c r="AH96" s="80">
        <v>0</v>
      </c>
      <c r="AI96" s="81">
        <v>0</v>
      </c>
      <c r="AK96" s="84"/>
    </row>
    <row r="97" spans="1:37" x14ac:dyDescent="0.25">
      <c r="A97" s="7"/>
      <c r="B97" s="35" t="s">
        <v>257</v>
      </c>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1"/>
      <c r="AK97" s="84"/>
    </row>
    <row r="98" spans="1:37" s="84" customFormat="1" x14ac:dyDescent="0.25">
      <c r="A98" s="7" t="s">
        <v>21</v>
      </c>
      <c r="B98" s="10" t="s">
        <v>258</v>
      </c>
      <c r="C98" s="75">
        <v>3462</v>
      </c>
      <c r="D98" s="75">
        <v>138656</v>
      </c>
      <c r="E98" s="75">
        <v>2247</v>
      </c>
      <c r="F98" s="75">
        <v>370780</v>
      </c>
      <c r="G98" s="75">
        <v>1443</v>
      </c>
      <c r="H98" s="75">
        <v>27</v>
      </c>
      <c r="I98" s="75">
        <v>18312</v>
      </c>
      <c r="J98" s="75">
        <v>387576</v>
      </c>
      <c r="K98" s="75">
        <v>9912</v>
      </c>
      <c r="L98" s="75">
        <v>6435</v>
      </c>
      <c r="M98" s="75">
        <v>2227</v>
      </c>
      <c r="N98" s="75">
        <v>3674</v>
      </c>
      <c r="O98" s="75">
        <v>2119</v>
      </c>
      <c r="P98" s="75">
        <v>59997</v>
      </c>
      <c r="Q98" s="75">
        <v>13452</v>
      </c>
      <c r="R98" s="75">
        <v>9516</v>
      </c>
      <c r="S98" s="75">
        <v>269966</v>
      </c>
      <c r="T98" s="75">
        <v>92686</v>
      </c>
      <c r="U98" s="75">
        <v>628126</v>
      </c>
      <c r="V98" s="75">
        <v>13030</v>
      </c>
      <c r="W98" s="75">
        <v>35662</v>
      </c>
      <c r="X98" s="75">
        <v>54907</v>
      </c>
      <c r="Y98" s="75">
        <v>2422</v>
      </c>
      <c r="Z98" s="75">
        <v>104705</v>
      </c>
      <c r="AA98" s="75">
        <v>8345</v>
      </c>
      <c r="AB98" s="75">
        <v>361919</v>
      </c>
      <c r="AC98" s="75">
        <v>8682</v>
      </c>
      <c r="AD98" s="75">
        <v>1208</v>
      </c>
      <c r="AE98" s="75">
        <v>79042</v>
      </c>
      <c r="AF98" s="75">
        <v>2220</v>
      </c>
      <c r="AG98" s="75">
        <v>2941</v>
      </c>
      <c r="AH98" s="75">
        <v>159</v>
      </c>
      <c r="AI98" s="76">
        <v>1041</v>
      </c>
    </row>
    <row r="99" spans="1:37" s="84" customFormat="1" x14ac:dyDescent="0.25">
      <c r="A99" s="7"/>
      <c r="B99" s="12" t="s">
        <v>259</v>
      </c>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6"/>
    </row>
    <row r="100" spans="1:37" x14ac:dyDescent="0.25">
      <c r="A100" s="7"/>
      <c r="B100" s="79" t="s">
        <v>260</v>
      </c>
      <c r="C100" s="85">
        <v>4431</v>
      </c>
      <c r="D100" s="85">
        <v>544758</v>
      </c>
      <c r="E100" s="85">
        <v>24763</v>
      </c>
      <c r="F100" s="85">
        <v>1125163</v>
      </c>
      <c r="G100" s="85">
        <v>2089</v>
      </c>
      <c r="H100" s="85">
        <v>4687</v>
      </c>
      <c r="I100" s="85">
        <v>24993</v>
      </c>
      <c r="J100" s="85">
        <v>1073042</v>
      </c>
      <c r="K100" s="85">
        <v>18703</v>
      </c>
      <c r="L100" s="85">
        <v>8912</v>
      </c>
      <c r="M100" s="85">
        <v>4344</v>
      </c>
      <c r="N100" s="85">
        <v>5590</v>
      </c>
      <c r="O100" s="85">
        <v>4906</v>
      </c>
      <c r="P100" s="85">
        <v>131653</v>
      </c>
      <c r="Q100" s="85">
        <v>16102</v>
      </c>
      <c r="R100" s="85">
        <v>16551</v>
      </c>
      <c r="S100" s="85">
        <v>443111</v>
      </c>
      <c r="T100" s="85">
        <v>208228</v>
      </c>
      <c r="U100" s="85">
        <v>1393650</v>
      </c>
      <c r="V100" s="85">
        <v>22443</v>
      </c>
      <c r="W100" s="85">
        <v>94463</v>
      </c>
      <c r="X100" s="85">
        <v>138099</v>
      </c>
      <c r="Y100" s="85">
        <v>5809</v>
      </c>
      <c r="Z100" s="85">
        <v>187524</v>
      </c>
      <c r="AA100" s="85">
        <v>16889</v>
      </c>
      <c r="AB100" s="85">
        <v>790867</v>
      </c>
      <c r="AC100" s="85">
        <v>18012</v>
      </c>
      <c r="AD100" s="85">
        <v>2714</v>
      </c>
      <c r="AE100" s="85">
        <v>140458</v>
      </c>
      <c r="AF100" s="85">
        <v>5488</v>
      </c>
      <c r="AG100" s="85">
        <v>3871</v>
      </c>
      <c r="AH100" s="85">
        <v>436</v>
      </c>
      <c r="AI100" s="86">
        <v>3085</v>
      </c>
      <c r="AK100" s="84"/>
    </row>
    <row r="101" spans="1:37" x14ac:dyDescent="0.25">
      <c r="A101" s="7"/>
      <c r="B101" s="35" t="s">
        <v>251</v>
      </c>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6"/>
      <c r="AK101" s="84"/>
    </row>
    <row r="102" spans="1:37" x14ac:dyDescent="0.25">
      <c r="A102" s="7"/>
      <c r="B102" s="79" t="s">
        <v>261</v>
      </c>
      <c r="C102" s="85">
        <v>-969</v>
      </c>
      <c r="D102" s="85">
        <v>-406102</v>
      </c>
      <c r="E102" s="85">
        <v>-22516</v>
      </c>
      <c r="F102" s="85">
        <v>-754383</v>
      </c>
      <c r="G102" s="85">
        <v>-646</v>
      </c>
      <c r="H102" s="85">
        <v>-4660</v>
      </c>
      <c r="I102" s="85">
        <v>-6681</v>
      </c>
      <c r="J102" s="85">
        <v>-685466</v>
      </c>
      <c r="K102" s="85">
        <v>-8791</v>
      </c>
      <c r="L102" s="85">
        <v>-2477</v>
      </c>
      <c r="M102" s="85">
        <v>-2117</v>
      </c>
      <c r="N102" s="85">
        <v>-1916</v>
      </c>
      <c r="O102" s="85">
        <v>-2787</v>
      </c>
      <c r="P102" s="85">
        <v>-71656</v>
      </c>
      <c r="Q102" s="85">
        <v>-2650</v>
      </c>
      <c r="R102" s="85">
        <v>-7035</v>
      </c>
      <c r="S102" s="85">
        <v>-173145</v>
      </c>
      <c r="T102" s="85">
        <v>-115542</v>
      </c>
      <c r="U102" s="85">
        <v>-765524</v>
      </c>
      <c r="V102" s="85">
        <v>-9413</v>
      </c>
      <c r="W102" s="85">
        <v>-58801</v>
      </c>
      <c r="X102" s="85">
        <v>-83192</v>
      </c>
      <c r="Y102" s="85">
        <v>-3387</v>
      </c>
      <c r="Z102" s="85">
        <v>-82819</v>
      </c>
      <c r="AA102" s="85">
        <v>-8544</v>
      </c>
      <c r="AB102" s="85">
        <v>-428948</v>
      </c>
      <c r="AC102" s="85">
        <v>-9330</v>
      </c>
      <c r="AD102" s="85">
        <v>-1506</v>
      </c>
      <c r="AE102" s="85">
        <v>-61416</v>
      </c>
      <c r="AF102" s="85">
        <v>-3268</v>
      </c>
      <c r="AG102" s="85">
        <v>-930</v>
      </c>
      <c r="AH102" s="85">
        <v>-277</v>
      </c>
      <c r="AI102" s="86">
        <v>-2044</v>
      </c>
      <c r="AK102" s="84"/>
    </row>
    <row r="103" spans="1:37" x14ac:dyDescent="0.25">
      <c r="A103" s="7"/>
      <c r="B103" s="35" t="s">
        <v>257</v>
      </c>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6"/>
      <c r="AK103" s="84"/>
    </row>
    <row r="104" spans="1:37" s="84" customFormat="1" x14ac:dyDescent="0.25">
      <c r="A104" s="7" t="s">
        <v>22</v>
      </c>
      <c r="B104" s="10" t="s">
        <v>262</v>
      </c>
      <c r="C104" s="75">
        <v>1002</v>
      </c>
      <c r="D104" s="75">
        <v>6215</v>
      </c>
      <c r="E104" s="75">
        <v>33</v>
      </c>
      <c r="F104" s="75">
        <v>8529</v>
      </c>
      <c r="G104" s="75">
        <v>7</v>
      </c>
      <c r="H104" s="75">
        <v>0</v>
      </c>
      <c r="I104" s="75">
        <v>497</v>
      </c>
      <c r="J104" s="75">
        <v>104958</v>
      </c>
      <c r="K104" s="75">
        <v>2013</v>
      </c>
      <c r="L104" s="75">
        <v>578</v>
      </c>
      <c r="M104" s="75">
        <v>707</v>
      </c>
      <c r="N104" s="75">
        <v>50</v>
      </c>
      <c r="O104" s="75">
        <v>614</v>
      </c>
      <c r="P104" s="75">
        <v>3838</v>
      </c>
      <c r="Q104" s="75">
        <v>3730</v>
      </c>
      <c r="R104" s="75">
        <v>157</v>
      </c>
      <c r="S104" s="75">
        <v>390</v>
      </c>
      <c r="T104" s="75">
        <v>16655</v>
      </c>
      <c r="U104" s="75">
        <v>126314</v>
      </c>
      <c r="V104" s="75">
        <v>422</v>
      </c>
      <c r="W104" s="75">
        <v>2389</v>
      </c>
      <c r="X104" s="75">
        <v>3717</v>
      </c>
      <c r="Y104" s="75">
        <v>238</v>
      </c>
      <c r="Z104" s="75">
        <v>1747</v>
      </c>
      <c r="AA104" s="75">
        <v>2563</v>
      </c>
      <c r="AB104" s="75">
        <v>78877</v>
      </c>
      <c r="AC104" s="75">
        <v>738</v>
      </c>
      <c r="AD104" s="75">
        <v>13</v>
      </c>
      <c r="AE104" s="75">
        <v>107563</v>
      </c>
      <c r="AF104" s="75">
        <v>151</v>
      </c>
      <c r="AG104" s="75">
        <v>185</v>
      </c>
      <c r="AH104" s="75">
        <v>224</v>
      </c>
      <c r="AI104" s="76">
        <v>0</v>
      </c>
    </row>
    <row r="105" spans="1:37" s="84" customFormat="1" x14ac:dyDescent="0.25">
      <c r="A105" s="7"/>
      <c r="B105" s="12" t="s">
        <v>43</v>
      </c>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6"/>
    </row>
    <row r="106" spans="1:37" x14ac:dyDescent="0.25">
      <c r="A106" s="7"/>
      <c r="B106" s="79" t="s">
        <v>263</v>
      </c>
      <c r="C106" s="85">
        <v>1829</v>
      </c>
      <c r="D106" s="85">
        <v>81480</v>
      </c>
      <c r="E106" s="85">
        <v>3177</v>
      </c>
      <c r="F106" s="85">
        <v>15835</v>
      </c>
      <c r="G106" s="85">
        <v>57</v>
      </c>
      <c r="H106" s="85">
        <v>0</v>
      </c>
      <c r="I106" s="85">
        <v>6782</v>
      </c>
      <c r="J106" s="85">
        <v>545871</v>
      </c>
      <c r="K106" s="85">
        <v>11098</v>
      </c>
      <c r="L106" s="85">
        <v>4042</v>
      </c>
      <c r="M106" s="85">
        <v>11091</v>
      </c>
      <c r="N106" s="85">
        <v>56</v>
      </c>
      <c r="O106" s="85">
        <v>1464</v>
      </c>
      <c r="P106" s="85">
        <v>41120</v>
      </c>
      <c r="Q106" s="85">
        <v>7125</v>
      </c>
      <c r="R106" s="85">
        <v>3750</v>
      </c>
      <c r="S106" s="85">
        <v>15456</v>
      </c>
      <c r="T106" s="85">
        <v>61074</v>
      </c>
      <c r="U106" s="85">
        <v>488895</v>
      </c>
      <c r="V106" s="85">
        <v>4482</v>
      </c>
      <c r="W106" s="85">
        <v>15506</v>
      </c>
      <c r="X106" s="85">
        <v>5204</v>
      </c>
      <c r="Y106" s="85">
        <v>1383</v>
      </c>
      <c r="Z106" s="85">
        <v>20485</v>
      </c>
      <c r="AA106" s="85">
        <v>9276</v>
      </c>
      <c r="AB106" s="85">
        <v>284069</v>
      </c>
      <c r="AC106" s="85">
        <v>8982</v>
      </c>
      <c r="AD106" s="85">
        <v>201</v>
      </c>
      <c r="AE106" s="85">
        <v>133607</v>
      </c>
      <c r="AF106" s="85">
        <v>1160</v>
      </c>
      <c r="AG106" s="85">
        <v>385</v>
      </c>
      <c r="AH106" s="85">
        <v>2107</v>
      </c>
      <c r="AI106" s="86">
        <v>0</v>
      </c>
      <c r="AK106" s="84"/>
    </row>
    <row r="107" spans="1:37" x14ac:dyDescent="0.25">
      <c r="A107" s="7"/>
      <c r="B107" s="35" t="s">
        <v>251</v>
      </c>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6"/>
      <c r="AK107" s="84"/>
    </row>
    <row r="108" spans="1:37" x14ac:dyDescent="0.25">
      <c r="A108" s="7"/>
      <c r="B108" s="79" t="s">
        <v>264</v>
      </c>
      <c r="C108" s="85">
        <v>-827</v>
      </c>
      <c r="D108" s="85">
        <v>-75265</v>
      </c>
      <c r="E108" s="85">
        <v>-3144</v>
      </c>
      <c r="F108" s="85">
        <v>-7306</v>
      </c>
      <c r="G108" s="85">
        <v>-50</v>
      </c>
      <c r="H108" s="85">
        <v>0</v>
      </c>
      <c r="I108" s="85">
        <v>-6285</v>
      </c>
      <c r="J108" s="85">
        <v>-440913</v>
      </c>
      <c r="K108" s="85">
        <v>-9085</v>
      </c>
      <c r="L108" s="85">
        <v>-3464</v>
      </c>
      <c r="M108" s="85">
        <v>-10384</v>
      </c>
      <c r="N108" s="85">
        <v>-6</v>
      </c>
      <c r="O108" s="85">
        <v>-850</v>
      </c>
      <c r="P108" s="85">
        <v>-37282</v>
      </c>
      <c r="Q108" s="85">
        <v>-3395</v>
      </c>
      <c r="R108" s="85">
        <v>-3593</v>
      </c>
      <c r="S108" s="85">
        <v>-15066</v>
      </c>
      <c r="T108" s="85">
        <v>-44419</v>
      </c>
      <c r="U108" s="85">
        <v>-362581</v>
      </c>
      <c r="V108" s="85">
        <v>-4060</v>
      </c>
      <c r="W108" s="85">
        <v>-13117</v>
      </c>
      <c r="X108" s="85">
        <v>-1487</v>
      </c>
      <c r="Y108" s="85">
        <v>-1145</v>
      </c>
      <c r="Z108" s="85">
        <v>-18738</v>
      </c>
      <c r="AA108" s="85">
        <v>-6713</v>
      </c>
      <c r="AB108" s="85">
        <v>-205192</v>
      </c>
      <c r="AC108" s="85">
        <v>-8244</v>
      </c>
      <c r="AD108" s="85">
        <v>-188</v>
      </c>
      <c r="AE108" s="85">
        <v>-26044</v>
      </c>
      <c r="AF108" s="85">
        <v>-1009</v>
      </c>
      <c r="AG108" s="85">
        <v>-200</v>
      </c>
      <c r="AH108" s="85">
        <v>-1883</v>
      </c>
      <c r="AI108" s="86">
        <v>0</v>
      </c>
      <c r="AK108" s="84"/>
    </row>
    <row r="109" spans="1:37" x14ac:dyDescent="0.25">
      <c r="A109" s="7"/>
      <c r="B109" s="35" t="s">
        <v>257</v>
      </c>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6"/>
      <c r="AK109" s="84"/>
    </row>
    <row r="110" spans="1:37" s="84" customFormat="1" x14ac:dyDescent="0.25">
      <c r="A110" s="7" t="s">
        <v>23</v>
      </c>
      <c r="B110" s="10" t="s">
        <v>265</v>
      </c>
      <c r="C110" s="75">
        <v>0</v>
      </c>
      <c r="D110" s="75">
        <v>484441</v>
      </c>
      <c r="E110" s="75">
        <v>2690</v>
      </c>
      <c r="F110" s="75">
        <v>3889014</v>
      </c>
      <c r="G110" s="75">
        <v>1256</v>
      </c>
      <c r="H110" s="75">
        <v>175</v>
      </c>
      <c r="I110" s="75">
        <v>5295</v>
      </c>
      <c r="J110" s="75">
        <v>1765412</v>
      </c>
      <c r="K110" s="75">
        <v>3956</v>
      </c>
      <c r="L110" s="75">
        <v>0</v>
      </c>
      <c r="M110" s="75">
        <v>0</v>
      </c>
      <c r="N110" s="75">
        <v>223776</v>
      </c>
      <c r="O110" s="75">
        <v>250</v>
      </c>
      <c r="P110" s="75">
        <v>452</v>
      </c>
      <c r="Q110" s="75">
        <v>7713</v>
      </c>
      <c r="R110" s="75">
        <v>7141</v>
      </c>
      <c r="S110" s="75">
        <v>88094</v>
      </c>
      <c r="T110" s="75">
        <v>43297</v>
      </c>
      <c r="U110" s="75">
        <v>3432538</v>
      </c>
      <c r="V110" s="75">
        <v>65076</v>
      </c>
      <c r="W110" s="75">
        <v>0</v>
      </c>
      <c r="X110" s="75">
        <v>23428</v>
      </c>
      <c r="Y110" s="75">
        <v>596392</v>
      </c>
      <c r="Z110" s="75">
        <v>27634</v>
      </c>
      <c r="AA110" s="75">
        <v>0</v>
      </c>
      <c r="AB110" s="75">
        <v>471783</v>
      </c>
      <c r="AC110" s="75">
        <v>20922</v>
      </c>
      <c r="AD110" s="75">
        <v>0</v>
      </c>
      <c r="AE110" s="75">
        <v>4559</v>
      </c>
      <c r="AF110" s="75">
        <v>6564</v>
      </c>
      <c r="AG110" s="75">
        <v>0</v>
      </c>
      <c r="AH110" s="75">
        <v>0</v>
      </c>
      <c r="AI110" s="76">
        <v>0</v>
      </c>
    </row>
    <row r="111" spans="1:37" s="84" customFormat="1" x14ac:dyDescent="0.25">
      <c r="A111" s="7"/>
      <c r="B111" s="12" t="s">
        <v>266</v>
      </c>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6"/>
    </row>
    <row r="112" spans="1:37" x14ac:dyDescent="0.25">
      <c r="A112" s="7"/>
      <c r="B112" s="79" t="s">
        <v>267</v>
      </c>
      <c r="C112" s="85">
        <v>0</v>
      </c>
      <c r="D112" s="85">
        <v>484444</v>
      </c>
      <c r="E112" s="85">
        <v>2690</v>
      </c>
      <c r="F112" s="85">
        <v>5717226</v>
      </c>
      <c r="G112" s="85">
        <v>1285</v>
      </c>
      <c r="H112" s="85">
        <v>175</v>
      </c>
      <c r="I112" s="85">
        <v>5712</v>
      </c>
      <c r="J112" s="85">
        <v>1873304</v>
      </c>
      <c r="K112" s="85">
        <v>12943</v>
      </c>
      <c r="L112" s="85">
        <v>0</v>
      </c>
      <c r="M112" s="85">
        <v>0</v>
      </c>
      <c r="N112" s="85" t="s">
        <v>185</v>
      </c>
      <c r="O112" s="85">
        <v>250</v>
      </c>
      <c r="P112" s="85">
        <v>452</v>
      </c>
      <c r="Q112" s="85">
        <v>7713</v>
      </c>
      <c r="R112" s="85">
        <v>7141</v>
      </c>
      <c r="S112" s="85">
        <v>89998</v>
      </c>
      <c r="T112" s="85">
        <v>43297</v>
      </c>
      <c r="U112" s="85">
        <v>3504956</v>
      </c>
      <c r="V112" s="85" t="s">
        <v>185</v>
      </c>
      <c r="W112" s="85">
        <v>0</v>
      </c>
      <c r="X112" s="85">
        <v>23428</v>
      </c>
      <c r="Y112" s="85">
        <v>596392</v>
      </c>
      <c r="Z112" s="85">
        <v>40828</v>
      </c>
      <c r="AA112" s="85">
        <v>0</v>
      </c>
      <c r="AB112" s="85">
        <v>471783</v>
      </c>
      <c r="AC112" s="85">
        <v>20922</v>
      </c>
      <c r="AD112" s="85">
        <v>0</v>
      </c>
      <c r="AE112" s="85" t="s">
        <v>185</v>
      </c>
      <c r="AF112" s="85">
        <v>6564</v>
      </c>
      <c r="AG112" s="85">
        <v>0</v>
      </c>
      <c r="AH112" s="85">
        <v>0</v>
      </c>
      <c r="AI112" s="86">
        <v>0</v>
      </c>
      <c r="AK112" s="84"/>
    </row>
    <row r="113" spans="1:37" x14ac:dyDescent="0.25">
      <c r="A113" s="7"/>
      <c r="B113" s="35" t="s">
        <v>251</v>
      </c>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6"/>
      <c r="AK113" s="84"/>
    </row>
    <row r="114" spans="1:37" x14ac:dyDescent="0.25">
      <c r="A114" s="7"/>
      <c r="B114" s="79" t="s">
        <v>268</v>
      </c>
      <c r="C114" s="85">
        <v>0</v>
      </c>
      <c r="D114" s="85">
        <v>-3</v>
      </c>
      <c r="E114" s="85">
        <v>0</v>
      </c>
      <c r="F114" s="85">
        <v>-1828212</v>
      </c>
      <c r="G114" s="85">
        <v>-29</v>
      </c>
      <c r="H114" s="85">
        <v>0</v>
      </c>
      <c r="I114" s="85">
        <v>-417</v>
      </c>
      <c r="J114" s="85">
        <v>-107892</v>
      </c>
      <c r="K114" s="85">
        <v>-8987</v>
      </c>
      <c r="L114" s="85">
        <v>0</v>
      </c>
      <c r="M114" s="85">
        <v>0</v>
      </c>
      <c r="N114" s="85" t="s">
        <v>185</v>
      </c>
      <c r="O114" s="85">
        <v>0</v>
      </c>
      <c r="P114" s="85">
        <v>0</v>
      </c>
      <c r="Q114" s="85">
        <v>0</v>
      </c>
      <c r="R114" s="85">
        <v>0</v>
      </c>
      <c r="S114" s="85">
        <v>-1904</v>
      </c>
      <c r="T114" s="85">
        <v>0</v>
      </c>
      <c r="U114" s="85">
        <v>-72418</v>
      </c>
      <c r="V114" s="85" t="s">
        <v>185</v>
      </c>
      <c r="W114" s="85">
        <v>0</v>
      </c>
      <c r="X114" s="85">
        <v>0</v>
      </c>
      <c r="Y114" s="85">
        <v>0</v>
      </c>
      <c r="Z114" s="85">
        <v>-13194</v>
      </c>
      <c r="AA114" s="85">
        <v>0</v>
      </c>
      <c r="AB114" s="85">
        <v>0</v>
      </c>
      <c r="AC114" s="85">
        <v>0</v>
      </c>
      <c r="AD114" s="85">
        <v>0</v>
      </c>
      <c r="AE114" s="85" t="s">
        <v>185</v>
      </c>
      <c r="AF114" s="85">
        <v>0</v>
      </c>
      <c r="AG114" s="85">
        <v>0</v>
      </c>
      <c r="AH114" s="85">
        <v>0</v>
      </c>
      <c r="AI114" s="86">
        <v>0</v>
      </c>
      <c r="AK114" s="84"/>
    </row>
    <row r="115" spans="1:37" x14ac:dyDescent="0.25">
      <c r="A115" s="7"/>
      <c r="B115" s="35" t="s">
        <v>215</v>
      </c>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6"/>
      <c r="AK115" s="84"/>
    </row>
    <row r="116" spans="1:37" s="84" customFormat="1" x14ac:dyDescent="0.25">
      <c r="A116" s="7" t="s">
        <v>24</v>
      </c>
      <c r="B116" s="10" t="s">
        <v>269</v>
      </c>
      <c r="C116" s="75">
        <v>13</v>
      </c>
      <c r="D116" s="75">
        <v>16800</v>
      </c>
      <c r="E116" s="75">
        <v>2688</v>
      </c>
      <c r="F116" s="75">
        <v>13233</v>
      </c>
      <c r="G116" s="75">
        <v>234</v>
      </c>
      <c r="H116" s="75">
        <v>14296</v>
      </c>
      <c r="I116" s="75">
        <v>0</v>
      </c>
      <c r="J116" s="75">
        <v>2297</v>
      </c>
      <c r="K116" s="75">
        <v>10124</v>
      </c>
      <c r="L116" s="75">
        <v>467</v>
      </c>
      <c r="M116" s="75">
        <v>197</v>
      </c>
      <c r="N116" s="75">
        <v>87</v>
      </c>
      <c r="O116" s="75">
        <v>0</v>
      </c>
      <c r="P116" s="75">
        <v>467</v>
      </c>
      <c r="Q116" s="75">
        <v>35</v>
      </c>
      <c r="R116" s="75">
        <v>1084</v>
      </c>
      <c r="S116" s="75">
        <v>17650</v>
      </c>
      <c r="T116" s="75">
        <v>0</v>
      </c>
      <c r="U116" s="75">
        <v>111513</v>
      </c>
      <c r="V116" s="75">
        <v>658</v>
      </c>
      <c r="W116" s="75">
        <v>13</v>
      </c>
      <c r="X116" s="75">
        <v>240</v>
      </c>
      <c r="Y116" s="75">
        <v>19</v>
      </c>
      <c r="Z116" s="75">
        <v>11681</v>
      </c>
      <c r="AA116" s="75">
        <v>21</v>
      </c>
      <c r="AB116" s="75">
        <v>5329</v>
      </c>
      <c r="AC116" s="75">
        <v>251</v>
      </c>
      <c r="AD116" s="75">
        <v>0</v>
      </c>
      <c r="AE116" s="75">
        <v>0</v>
      </c>
      <c r="AF116" s="75">
        <v>26</v>
      </c>
      <c r="AG116" s="75">
        <v>0</v>
      </c>
      <c r="AH116" s="75">
        <v>134</v>
      </c>
      <c r="AI116" s="76">
        <v>0</v>
      </c>
    </row>
    <row r="117" spans="1:37" s="84" customFormat="1" x14ac:dyDescent="0.25">
      <c r="A117" s="7"/>
      <c r="B117" s="12" t="s">
        <v>270</v>
      </c>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6"/>
    </row>
    <row r="118" spans="1:37" s="84" customFormat="1" x14ac:dyDescent="0.25">
      <c r="A118" s="7" t="s">
        <v>25</v>
      </c>
      <c r="B118" s="10" t="s">
        <v>271</v>
      </c>
      <c r="C118" s="75">
        <v>450</v>
      </c>
      <c r="D118" s="75">
        <v>361956</v>
      </c>
      <c r="E118" s="75">
        <v>1206</v>
      </c>
      <c r="F118" s="75">
        <v>769028</v>
      </c>
      <c r="G118" s="75">
        <v>954</v>
      </c>
      <c r="H118" s="75">
        <v>54405</v>
      </c>
      <c r="I118" s="75">
        <v>6789</v>
      </c>
      <c r="J118" s="75">
        <v>371372</v>
      </c>
      <c r="K118" s="75">
        <v>22282</v>
      </c>
      <c r="L118" s="75">
        <v>2267</v>
      </c>
      <c r="M118" s="75">
        <v>0</v>
      </c>
      <c r="N118" s="75">
        <v>13458</v>
      </c>
      <c r="O118" s="75">
        <v>5064</v>
      </c>
      <c r="P118" s="75">
        <v>41176</v>
      </c>
      <c r="Q118" s="75">
        <v>3757</v>
      </c>
      <c r="R118" s="75">
        <v>2536</v>
      </c>
      <c r="S118" s="75">
        <v>78740</v>
      </c>
      <c r="T118" s="75">
        <v>0</v>
      </c>
      <c r="U118" s="75">
        <v>733795</v>
      </c>
      <c r="V118" s="75">
        <v>20390</v>
      </c>
      <c r="W118" s="75">
        <v>20361</v>
      </c>
      <c r="X118" s="75">
        <v>29812</v>
      </c>
      <c r="Y118" s="75">
        <v>4850</v>
      </c>
      <c r="Z118" s="75">
        <v>63290</v>
      </c>
      <c r="AA118" s="75">
        <v>4066</v>
      </c>
      <c r="AB118" s="75">
        <v>303896</v>
      </c>
      <c r="AC118" s="75">
        <v>6456</v>
      </c>
      <c r="AD118" s="75">
        <v>1</v>
      </c>
      <c r="AE118" s="75">
        <v>0</v>
      </c>
      <c r="AF118" s="75">
        <v>281</v>
      </c>
      <c r="AG118" s="75">
        <v>0</v>
      </c>
      <c r="AH118" s="75">
        <v>2754</v>
      </c>
      <c r="AI118" s="76">
        <v>0</v>
      </c>
    </row>
    <row r="119" spans="1:37" s="84" customFormat="1" x14ac:dyDescent="0.25">
      <c r="A119" s="7"/>
      <c r="B119" s="12" t="s">
        <v>272</v>
      </c>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6"/>
    </row>
    <row r="120" spans="1:37" s="84" customFormat="1" x14ac:dyDescent="0.25">
      <c r="A120" s="7" t="s">
        <v>26</v>
      </c>
      <c r="B120" s="10" t="s">
        <v>273</v>
      </c>
      <c r="C120" s="75">
        <v>1296</v>
      </c>
      <c r="D120" s="75">
        <v>1169959</v>
      </c>
      <c r="E120" s="75">
        <v>32233</v>
      </c>
      <c r="F120" s="75">
        <v>4097358</v>
      </c>
      <c r="G120" s="75">
        <v>6072</v>
      </c>
      <c r="H120" s="75">
        <v>25888</v>
      </c>
      <c r="I120" s="75">
        <v>48021</v>
      </c>
      <c r="J120" s="75">
        <v>3795749</v>
      </c>
      <c r="K120" s="75">
        <v>768012</v>
      </c>
      <c r="L120" s="75">
        <v>7994</v>
      </c>
      <c r="M120" s="75">
        <v>3397</v>
      </c>
      <c r="N120" s="75">
        <v>56672</v>
      </c>
      <c r="O120" s="75">
        <v>22876</v>
      </c>
      <c r="P120" s="75">
        <v>286802</v>
      </c>
      <c r="Q120" s="75">
        <v>9557</v>
      </c>
      <c r="R120" s="75">
        <v>11900</v>
      </c>
      <c r="S120" s="75">
        <v>215377</v>
      </c>
      <c r="T120" s="75">
        <v>197315</v>
      </c>
      <c r="U120" s="75">
        <v>2515380</v>
      </c>
      <c r="V120" s="75">
        <v>46703</v>
      </c>
      <c r="W120" s="75">
        <v>67938</v>
      </c>
      <c r="X120" s="75">
        <v>121185</v>
      </c>
      <c r="Y120" s="75">
        <v>4958</v>
      </c>
      <c r="Z120" s="75">
        <v>392259</v>
      </c>
      <c r="AA120" s="75">
        <v>38159</v>
      </c>
      <c r="AB120" s="75">
        <v>938651</v>
      </c>
      <c r="AC120" s="75">
        <v>56757</v>
      </c>
      <c r="AD120" s="75">
        <v>2308</v>
      </c>
      <c r="AE120" s="75">
        <v>102317</v>
      </c>
      <c r="AF120" s="75">
        <v>3220</v>
      </c>
      <c r="AG120" s="75">
        <v>2196</v>
      </c>
      <c r="AH120" s="75">
        <v>273</v>
      </c>
      <c r="AI120" s="76">
        <v>4352</v>
      </c>
    </row>
    <row r="121" spans="1:37" s="84" customFormat="1" x14ac:dyDescent="0.25">
      <c r="A121" s="7"/>
      <c r="B121" s="12" t="s">
        <v>44</v>
      </c>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6"/>
    </row>
    <row r="122" spans="1:37" x14ac:dyDescent="0.25">
      <c r="A122" s="7"/>
      <c r="B122" s="79" t="s">
        <v>274</v>
      </c>
      <c r="C122" s="85">
        <v>1296</v>
      </c>
      <c r="D122" s="85">
        <v>1234208</v>
      </c>
      <c r="E122" s="85">
        <v>32835</v>
      </c>
      <c r="F122" s="85">
        <v>4116832</v>
      </c>
      <c r="G122" s="85">
        <v>6072</v>
      </c>
      <c r="H122" s="85">
        <v>25888</v>
      </c>
      <c r="I122" s="85" t="s">
        <v>185</v>
      </c>
      <c r="J122" s="85">
        <v>3801266</v>
      </c>
      <c r="K122" s="85">
        <v>780952</v>
      </c>
      <c r="L122" s="85">
        <v>7994</v>
      </c>
      <c r="M122" s="85">
        <v>3397</v>
      </c>
      <c r="N122" s="85">
        <v>94772</v>
      </c>
      <c r="O122" s="85">
        <v>23971</v>
      </c>
      <c r="P122" s="85">
        <v>291084</v>
      </c>
      <c r="Q122" s="85">
        <v>9730</v>
      </c>
      <c r="R122" s="85">
        <v>11900</v>
      </c>
      <c r="S122" s="85">
        <v>230725</v>
      </c>
      <c r="T122" s="85">
        <v>200788</v>
      </c>
      <c r="U122" s="85">
        <v>2559717</v>
      </c>
      <c r="V122" s="85" t="s">
        <v>185</v>
      </c>
      <c r="W122" s="85">
        <v>69537</v>
      </c>
      <c r="X122" s="85">
        <v>127435</v>
      </c>
      <c r="Y122" s="85">
        <v>4958</v>
      </c>
      <c r="Z122" s="85">
        <v>437292</v>
      </c>
      <c r="AA122" s="85">
        <v>41907</v>
      </c>
      <c r="AB122" s="85">
        <v>945329</v>
      </c>
      <c r="AC122" s="85">
        <v>56757</v>
      </c>
      <c r="AD122" s="85">
        <v>2308</v>
      </c>
      <c r="AE122" s="85" t="s">
        <v>185</v>
      </c>
      <c r="AF122" s="85">
        <v>3220</v>
      </c>
      <c r="AG122" s="85">
        <v>2196</v>
      </c>
      <c r="AH122" s="85">
        <v>273</v>
      </c>
      <c r="AI122" s="86">
        <v>4352</v>
      </c>
      <c r="AK122" s="84"/>
    </row>
    <row r="123" spans="1:37" x14ac:dyDescent="0.25">
      <c r="A123" s="7"/>
      <c r="B123" s="35" t="s">
        <v>251</v>
      </c>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6"/>
      <c r="AK123" s="84"/>
    </row>
    <row r="124" spans="1:37" x14ac:dyDescent="0.25">
      <c r="A124" s="7"/>
      <c r="B124" s="79" t="s">
        <v>275</v>
      </c>
      <c r="C124" s="85">
        <v>0</v>
      </c>
      <c r="D124" s="85">
        <v>-64249</v>
      </c>
      <c r="E124" s="85">
        <v>-602</v>
      </c>
      <c r="F124" s="85">
        <v>-19474</v>
      </c>
      <c r="G124" s="85">
        <v>0</v>
      </c>
      <c r="H124" s="85">
        <v>0</v>
      </c>
      <c r="I124" s="85" t="s">
        <v>185</v>
      </c>
      <c r="J124" s="85">
        <v>-5517</v>
      </c>
      <c r="K124" s="85">
        <v>-12940</v>
      </c>
      <c r="L124" s="85">
        <v>0</v>
      </c>
      <c r="M124" s="85">
        <v>0</v>
      </c>
      <c r="N124" s="85">
        <v>-38100</v>
      </c>
      <c r="O124" s="85">
        <v>-1095</v>
      </c>
      <c r="P124" s="85">
        <v>-4282</v>
      </c>
      <c r="Q124" s="85">
        <v>-173</v>
      </c>
      <c r="R124" s="85">
        <v>0</v>
      </c>
      <c r="S124" s="85">
        <v>-15348</v>
      </c>
      <c r="T124" s="85">
        <v>-3473</v>
      </c>
      <c r="U124" s="85">
        <v>-44337</v>
      </c>
      <c r="V124" s="85" t="s">
        <v>185</v>
      </c>
      <c r="W124" s="85">
        <v>-1599</v>
      </c>
      <c r="X124" s="85">
        <v>-6250</v>
      </c>
      <c r="Y124" s="85">
        <v>0</v>
      </c>
      <c r="Z124" s="85">
        <v>-45033</v>
      </c>
      <c r="AA124" s="85">
        <v>-3748</v>
      </c>
      <c r="AB124" s="85">
        <v>-6678</v>
      </c>
      <c r="AC124" s="85">
        <v>0</v>
      </c>
      <c r="AD124" s="85">
        <v>0</v>
      </c>
      <c r="AE124" s="85" t="s">
        <v>185</v>
      </c>
      <c r="AF124" s="85">
        <v>0</v>
      </c>
      <c r="AG124" s="85">
        <v>0</v>
      </c>
      <c r="AH124" s="85">
        <v>0</v>
      </c>
      <c r="AI124" s="86">
        <v>0</v>
      </c>
      <c r="AK124" s="84"/>
    </row>
    <row r="125" spans="1:37" x14ac:dyDescent="0.25">
      <c r="A125" s="7"/>
      <c r="B125" s="35" t="s">
        <v>215</v>
      </c>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6"/>
      <c r="AK125" s="84"/>
    </row>
    <row r="126" spans="1:37" x14ac:dyDescent="0.25">
      <c r="A126" s="89"/>
      <c r="B126" s="110" t="s">
        <v>276</v>
      </c>
      <c r="C126" s="90">
        <v>873675</v>
      </c>
      <c r="D126" s="90">
        <v>44799149</v>
      </c>
      <c r="E126" s="90">
        <v>3099790</v>
      </c>
      <c r="F126" s="90">
        <v>97129376</v>
      </c>
      <c r="G126" s="90">
        <v>233128</v>
      </c>
      <c r="H126" s="90">
        <v>4207429</v>
      </c>
      <c r="I126" s="90">
        <v>932375</v>
      </c>
      <c r="J126" s="90">
        <v>77919035</v>
      </c>
      <c r="K126" s="90">
        <v>4119056</v>
      </c>
      <c r="L126" s="90">
        <v>533392</v>
      </c>
      <c r="M126" s="90">
        <v>418355</v>
      </c>
      <c r="N126" s="90">
        <v>2188515</v>
      </c>
      <c r="O126" s="90">
        <v>594245</v>
      </c>
      <c r="P126" s="90">
        <v>12048446</v>
      </c>
      <c r="Q126" s="90">
        <v>1232682</v>
      </c>
      <c r="R126" s="90">
        <v>696234</v>
      </c>
      <c r="S126" s="90">
        <v>12847607</v>
      </c>
      <c r="T126" s="90">
        <v>20381203</v>
      </c>
      <c r="U126" s="90">
        <v>108789372</v>
      </c>
      <c r="V126" s="90">
        <v>2202440</v>
      </c>
      <c r="W126" s="90">
        <v>3164090</v>
      </c>
      <c r="X126" s="90">
        <v>7750373</v>
      </c>
      <c r="Y126" s="90">
        <v>4115749</v>
      </c>
      <c r="Z126" s="90">
        <v>9420939</v>
      </c>
      <c r="AA126" s="90">
        <v>2079309</v>
      </c>
      <c r="AB126" s="90">
        <v>54887654</v>
      </c>
      <c r="AC126" s="90">
        <v>3159355</v>
      </c>
      <c r="AD126" s="90">
        <v>104626</v>
      </c>
      <c r="AE126" s="90">
        <v>19824277</v>
      </c>
      <c r="AF126" s="90">
        <v>1542678</v>
      </c>
      <c r="AG126" s="90">
        <v>5323</v>
      </c>
      <c r="AH126" s="90">
        <v>113945</v>
      </c>
      <c r="AI126" s="91">
        <v>853839</v>
      </c>
      <c r="AK126" s="84"/>
    </row>
    <row r="127" spans="1:37" x14ac:dyDescent="0.25">
      <c r="A127" s="93"/>
      <c r="B127" s="111" t="s">
        <v>45</v>
      </c>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I127" s="96"/>
      <c r="AK127" s="84"/>
    </row>
    <row r="128" spans="1:37" s="84" customFormat="1" x14ac:dyDescent="0.25">
      <c r="A128" s="7" t="s">
        <v>9</v>
      </c>
      <c r="B128" s="10" t="s">
        <v>277</v>
      </c>
      <c r="C128" s="75">
        <v>500306</v>
      </c>
      <c r="D128" s="75">
        <v>3716853</v>
      </c>
      <c r="E128" s="75">
        <v>0</v>
      </c>
      <c r="F128" s="75">
        <v>11275920</v>
      </c>
      <c r="G128" s="75">
        <v>0</v>
      </c>
      <c r="H128" s="75">
        <v>0</v>
      </c>
      <c r="I128" s="75">
        <v>419284</v>
      </c>
      <c r="J128" s="75">
        <v>8543982</v>
      </c>
      <c r="K128" s="75">
        <v>130043</v>
      </c>
      <c r="L128" s="75">
        <v>0</v>
      </c>
      <c r="M128" s="75">
        <v>0</v>
      </c>
      <c r="N128" s="75">
        <v>290961</v>
      </c>
      <c r="O128" s="75">
        <v>145752</v>
      </c>
      <c r="P128" s="75">
        <v>1457103</v>
      </c>
      <c r="Q128" s="75">
        <v>178950</v>
      </c>
      <c r="R128" s="75">
        <v>0</v>
      </c>
      <c r="S128" s="75">
        <v>871690</v>
      </c>
      <c r="T128" s="75">
        <v>905383</v>
      </c>
      <c r="U128" s="75">
        <v>9984301</v>
      </c>
      <c r="V128" s="75">
        <v>125003</v>
      </c>
      <c r="W128" s="75">
        <v>231546</v>
      </c>
      <c r="X128" s="75">
        <v>0</v>
      </c>
      <c r="Y128" s="75">
        <v>0</v>
      </c>
      <c r="Z128" s="75">
        <v>0</v>
      </c>
      <c r="AA128" s="75">
        <v>332438</v>
      </c>
      <c r="AB128" s="75">
        <v>4130896</v>
      </c>
      <c r="AC128" s="75">
        <v>0</v>
      </c>
      <c r="AD128" s="75">
        <v>0</v>
      </c>
      <c r="AE128" s="75">
        <v>900332</v>
      </c>
      <c r="AF128" s="75">
        <v>0</v>
      </c>
      <c r="AG128" s="75">
        <v>0</v>
      </c>
      <c r="AH128" s="75">
        <v>0</v>
      </c>
      <c r="AI128" s="76">
        <v>0</v>
      </c>
    </row>
    <row r="129" spans="1:37" s="84" customFormat="1" x14ac:dyDescent="0.25">
      <c r="A129" s="7"/>
      <c r="B129" s="12" t="s">
        <v>278</v>
      </c>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6"/>
    </row>
    <row r="130" spans="1:37" s="84" customFormat="1" x14ac:dyDescent="0.25">
      <c r="A130" s="7" t="s">
        <v>10</v>
      </c>
      <c r="B130" s="10" t="s">
        <v>3</v>
      </c>
      <c r="C130" s="75">
        <v>0</v>
      </c>
      <c r="D130" s="75">
        <v>671070</v>
      </c>
      <c r="E130" s="75">
        <v>320871</v>
      </c>
      <c r="F130" s="75">
        <v>1734178</v>
      </c>
      <c r="G130" s="75">
        <v>0</v>
      </c>
      <c r="H130" s="75">
        <v>52</v>
      </c>
      <c r="I130" s="75">
        <v>4065</v>
      </c>
      <c r="J130" s="75">
        <v>1911440</v>
      </c>
      <c r="K130" s="75">
        <v>535870</v>
      </c>
      <c r="L130" s="75">
        <v>84</v>
      </c>
      <c r="M130" s="75">
        <v>539</v>
      </c>
      <c r="N130" s="75">
        <v>184424</v>
      </c>
      <c r="O130" s="75">
        <v>995</v>
      </c>
      <c r="P130" s="75">
        <v>13697</v>
      </c>
      <c r="Q130" s="75">
        <v>94828</v>
      </c>
      <c r="R130" s="75">
        <v>1070</v>
      </c>
      <c r="S130" s="75">
        <v>1883</v>
      </c>
      <c r="T130" s="75">
        <v>36314</v>
      </c>
      <c r="U130" s="75">
        <v>2669099</v>
      </c>
      <c r="V130" s="75">
        <v>579651</v>
      </c>
      <c r="W130" s="75">
        <v>12547</v>
      </c>
      <c r="X130" s="75">
        <v>325984</v>
      </c>
      <c r="Y130" s="75">
        <v>440027</v>
      </c>
      <c r="Z130" s="75">
        <v>24565</v>
      </c>
      <c r="AA130" s="75">
        <v>0</v>
      </c>
      <c r="AB130" s="75">
        <v>1791352</v>
      </c>
      <c r="AC130" s="75">
        <v>33693</v>
      </c>
      <c r="AD130" s="75">
        <v>0</v>
      </c>
      <c r="AE130" s="75">
        <v>11016</v>
      </c>
      <c r="AF130" s="75">
        <v>0</v>
      </c>
      <c r="AG130" s="75">
        <v>0</v>
      </c>
      <c r="AH130" s="75">
        <v>0</v>
      </c>
      <c r="AI130" s="76">
        <v>0</v>
      </c>
    </row>
    <row r="131" spans="1:37" s="84" customFormat="1" x14ac:dyDescent="0.25">
      <c r="A131" s="7"/>
      <c r="B131" s="12" t="s">
        <v>46</v>
      </c>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6"/>
    </row>
    <row r="132" spans="1:37" s="84" customFormat="1" x14ac:dyDescent="0.25">
      <c r="A132" s="7" t="s">
        <v>11</v>
      </c>
      <c r="B132" s="10" t="s">
        <v>279</v>
      </c>
      <c r="C132" s="75">
        <v>0</v>
      </c>
      <c r="D132" s="75">
        <v>0</v>
      </c>
      <c r="E132" s="75">
        <v>0</v>
      </c>
      <c r="F132" s="75">
        <v>3524564</v>
      </c>
      <c r="G132" s="75">
        <v>0</v>
      </c>
      <c r="H132" s="75">
        <v>0</v>
      </c>
      <c r="I132" s="75">
        <v>0</v>
      </c>
      <c r="J132" s="75">
        <v>0</v>
      </c>
      <c r="K132" s="75">
        <v>0</v>
      </c>
      <c r="L132" s="75">
        <v>0</v>
      </c>
      <c r="M132" s="75">
        <v>0</v>
      </c>
      <c r="N132" s="75">
        <v>0</v>
      </c>
      <c r="O132" s="75">
        <v>0</v>
      </c>
      <c r="P132" s="75">
        <v>11272</v>
      </c>
      <c r="Q132" s="75">
        <v>0</v>
      </c>
      <c r="R132" s="75">
        <v>0</v>
      </c>
      <c r="S132" s="75">
        <v>0</v>
      </c>
      <c r="T132" s="75">
        <v>0</v>
      </c>
      <c r="U132" s="75">
        <v>0</v>
      </c>
      <c r="V132" s="75">
        <v>952179</v>
      </c>
      <c r="W132" s="75">
        <v>142985</v>
      </c>
      <c r="X132" s="75">
        <v>0</v>
      </c>
      <c r="Y132" s="75">
        <v>0</v>
      </c>
      <c r="Z132" s="75">
        <v>0</v>
      </c>
      <c r="AA132" s="75">
        <v>0</v>
      </c>
      <c r="AB132" s="75">
        <v>0</v>
      </c>
      <c r="AC132" s="75">
        <v>221208</v>
      </c>
      <c r="AD132" s="75">
        <v>0</v>
      </c>
      <c r="AE132" s="75">
        <v>0</v>
      </c>
      <c r="AF132" s="75">
        <v>0</v>
      </c>
      <c r="AG132" s="75">
        <v>0</v>
      </c>
      <c r="AH132" s="75">
        <v>0</v>
      </c>
      <c r="AI132" s="76">
        <v>0</v>
      </c>
    </row>
    <row r="133" spans="1:37" s="84" customFormat="1" x14ac:dyDescent="0.25">
      <c r="A133" s="7"/>
      <c r="B133" s="12" t="s">
        <v>280</v>
      </c>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6"/>
    </row>
    <row r="134" spans="1:37" s="84" customFormat="1" x14ac:dyDescent="0.25">
      <c r="A134" s="7" t="s">
        <v>12</v>
      </c>
      <c r="B134" s="10" t="s">
        <v>281</v>
      </c>
      <c r="C134" s="75">
        <v>243253</v>
      </c>
      <c r="D134" s="75">
        <v>7717068</v>
      </c>
      <c r="E134" s="75">
        <v>6166</v>
      </c>
      <c r="F134" s="75">
        <v>12815428</v>
      </c>
      <c r="G134" s="75">
        <v>0</v>
      </c>
      <c r="H134" s="75">
        <v>3566953</v>
      </c>
      <c r="I134" s="75">
        <v>7332</v>
      </c>
      <c r="J134" s="75">
        <v>14804303</v>
      </c>
      <c r="K134" s="75">
        <v>2250981</v>
      </c>
      <c r="L134" s="75">
        <v>15914</v>
      </c>
      <c r="M134" s="75">
        <v>43202</v>
      </c>
      <c r="N134" s="75">
        <v>989968</v>
      </c>
      <c r="O134" s="75">
        <v>78887</v>
      </c>
      <c r="P134" s="75">
        <v>1321839</v>
      </c>
      <c r="Q134" s="75">
        <v>410848</v>
      </c>
      <c r="R134" s="75">
        <v>70811</v>
      </c>
      <c r="S134" s="75">
        <v>653555</v>
      </c>
      <c r="T134" s="75">
        <v>960182</v>
      </c>
      <c r="U134" s="75">
        <v>7216537</v>
      </c>
      <c r="V134" s="75">
        <v>173911</v>
      </c>
      <c r="W134" s="75">
        <v>81444</v>
      </c>
      <c r="X134" s="75">
        <v>3886744</v>
      </c>
      <c r="Y134" s="75">
        <v>2519534</v>
      </c>
      <c r="Z134" s="75">
        <v>4945366</v>
      </c>
      <c r="AA134" s="75">
        <v>761714</v>
      </c>
      <c r="AB134" s="75">
        <v>11983876</v>
      </c>
      <c r="AC134" s="75">
        <v>1829245</v>
      </c>
      <c r="AD134" s="75">
        <v>22670</v>
      </c>
      <c r="AE134" s="75">
        <v>13810212</v>
      </c>
      <c r="AF134" s="75">
        <v>1338931</v>
      </c>
      <c r="AG134" s="75">
        <v>2791</v>
      </c>
      <c r="AH134" s="75">
        <v>81497</v>
      </c>
      <c r="AI134" s="76">
        <v>773896</v>
      </c>
    </row>
    <row r="135" spans="1:37" s="84" customFormat="1" x14ac:dyDescent="0.25">
      <c r="A135" s="7"/>
      <c r="B135" s="12" t="s">
        <v>282</v>
      </c>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6"/>
    </row>
    <row r="136" spans="1:37" x14ac:dyDescent="0.25">
      <c r="A136" s="7"/>
      <c r="B136" s="79" t="s">
        <v>283</v>
      </c>
      <c r="C136" s="85">
        <v>243253</v>
      </c>
      <c r="D136" s="85">
        <v>4366782</v>
      </c>
      <c r="E136" s="85">
        <v>3361</v>
      </c>
      <c r="F136" s="85">
        <v>10544984</v>
      </c>
      <c r="G136" s="85">
        <v>0</v>
      </c>
      <c r="H136" s="85">
        <v>3482968</v>
      </c>
      <c r="I136" s="85" t="s">
        <v>185</v>
      </c>
      <c r="J136" s="85">
        <v>11488371</v>
      </c>
      <c r="K136" s="85">
        <v>450240</v>
      </c>
      <c r="L136" s="85">
        <v>15314</v>
      </c>
      <c r="M136" s="85">
        <v>43202</v>
      </c>
      <c r="N136" s="85" t="s">
        <v>185</v>
      </c>
      <c r="O136" s="85">
        <v>672</v>
      </c>
      <c r="P136" s="85">
        <v>204334</v>
      </c>
      <c r="Q136" s="85">
        <v>86536</v>
      </c>
      <c r="R136" s="85">
        <v>0</v>
      </c>
      <c r="S136" s="85">
        <v>50061</v>
      </c>
      <c r="T136" s="85">
        <v>399159</v>
      </c>
      <c r="U136" s="85">
        <v>5573768</v>
      </c>
      <c r="V136" s="85" t="s">
        <v>185</v>
      </c>
      <c r="W136" s="85">
        <v>68930</v>
      </c>
      <c r="X136" s="85">
        <v>3733441</v>
      </c>
      <c r="Y136" s="85">
        <v>1710020</v>
      </c>
      <c r="Z136" s="85">
        <v>4120625</v>
      </c>
      <c r="AA136" s="85">
        <v>14714</v>
      </c>
      <c r="AB136" s="85">
        <v>6980935</v>
      </c>
      <c r="AC136" s="85">
        <v>1826923</v>
      </c>
      <c r="AD136" s="85">
        <v>22546</v>
      </c>
      <c r="AE136" s="85" t="s">
        <v>185</v>
      </c>
      <c r="AF136" s="85">
        <v>1273534</v>
      </c>
      <c r="AG136" s="85">
        <v>2791</v>
      </c>
      <c r="AH136" s="85">
        <v>70587</v>
      </c>
      <c r="AI136" s="86">
        <v>773012</v>
      </c>
      <c r="AK136" s="84"/>
    </row>
    <row r="137" spans="1:37" x14ac:dyDescent="0.25">
      <c r="A137" s="7"/>
      <c r="B137" s="82" t="s">
        <v>153</v>
      </c>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85"/>
      <c r="AH137" s="85"/>
      <c r="AI137" s="86"/>
      <c r="AK137" s="84"/>
    </row>
    <row r="138" spans="1:37" x14ac:dyDescent="0.25">
      <c r="A138" s="7"/>
      <c r="B138" s="79" t="s">
        <v>284</v>
      </c>
      <c r="C138" s="85">
        <v>0</v>
      </c>
      <c r="D138" s="85">
        <v>0</v>
      </c>
      <c r="E138" s="85">
        <v>0</v>
      </c>
      <c r="F138" s="85">
        <v>0</v>
      </c>
      <c r="G138" s="85">
        <v>0</v>
      </c>
      <c r="H138" s="85">
        <v>0</v>
      </c>
      <c r="I138" s="85" t="s">
        <v>185</v>
      </c>
      <c r="J138" s="85">
        <v>0</v>
      </c>
      <c r="K138" s="85">
        <v>618470</v>
      </c>
      <c r="L138" s="85">
        <v>0</v>
      </c>
      <c r="M138" s="85">
        <v>0</v>
      </c>
      <c r="N138" s="85" t="s">
        <v>185</v>
      </c>
      <c r="O138" s="85">
        <v>0</v>
      </c>
      <c r="P138" s="85">
        <v>0</v>
      </c>
      <c r="Q138" s="85">
        <v>0</v>
      </c>
      <c r="R138" s="85">
        <v>0</v>
      </c>
      <c r="S138" s="85">
        <v>0</v>
      </c>
      <c r="T138" s="85">
        <v>0</v>
      </c>
      <c r="U138" s="85">
        <v>278292</v>
      </c>
      <c r="V138" s="85" t="s">
        <v>185</v>
      </c>
      <c r="W138" s="85">
        <v>10000</v>
      </c>
      <c r="X138" s="85">
        <v>0</v>
      </c>
      <c r="Y138" s="85">
        <v>8227</v>
      </c>
      <c r="Z138" s="85">
        <v>0</v>
      </c>
      <c r="AA138" s="85">
        <v>0</v>
      </c>
      <c r="AB138" s="85">
        <v>0</v>
      </c>
      <c r="AC138" s="85">
        <v>0</v>
      </c>
      <c r="AD138" s="85">
        <v>0</v>
      </c>
      <c r="AE138" s="85" t="s">
        <v>185</v>
      </c>
      <c r="AF138" s="85">
        <v>0</v>
      </c>
      <c r="AG138" s="85">
        <v>0</v>
      </c>
      <c r="AH138" s="85">
        <v>0</v>
      </c>
      <c r="AI138" s="86">
        <v>0</v>
      </c>
      <c r="AK138" s="84"/>
    </row>
    <row r="139" spans="1:37" x14ac:dyDescent="0.25">
      <c r="A139" s="7"/>
      <c r="B139" s="82" t="s">
        <v>219</v>
      </c>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c r="AG139" s="85"/>
      <c r="AH139" s="85"/>
      <c r="AI139" s="86"/>
      <c r="AK139" s="84"/>
    </row>
    <row r="140" spans="1:37" x14ac:dyDescent="0.25">
      <c r="A140" s="7"/>
      <c r="B140" s="79" t="s">
        <v>285</v>
      </c>
      <c r="C140" s="85">
        <v>0</v>
      </c>
      <c r="D140" s="85">
        <v>0</v>
      </c>
      <c r="E140" s="85">
        <v>0</v>
      </c>
      <c r="F140" s="85">
        <v>756825</v>
      </c>
      <c r="G140" s="85">
        <v>0</v>
      </c>
      <c r="H140" s="85">
        <v>0</v>
      </c>
      <c r="I140" s="85" t="s">
        <v>185</v>
      </c>
      <c r="J140" s="85">
        <v>1624050</v>
      </c>
      <c r="K140" s="85">
        <v>0</v>
      </c>
      <c r="L140" s="85">
        <v>0</v>
      </c>
      <c r="M140" s="85">
        <v>0</v>
      </c>
      <c r="N140" s="85" t="s">
        <v>185</v>
      </c>
      <c r="O140" s="85">
        <v>50836</v>
      </c>
      <c r="P140" s="85">
        <v>1095419</v>
      </c>
      <c r="Q140" s="85">
        <v>117276</v>
      </c>
      <c r="R140" s="85">
        <v>70468</v>
      </c>
      <c r="S140" s="85">
        <v>0</v>
      </c>
      <c r="T140" s="85">
        <v>477673</v>
      </c>
      <c r="U140" s="85">
        <v>461718</v>
      </c>
      <c r="V140" s="85" t="s">
        <v>185</v>
      </c>
      <c r="W140" s="85">
        <v>0</v>
      </c>
      <c r="X140" s="85">
        <v>0</v>
      </c>
      <c r="Y140" s="85">
        <v>280000</v>
      </c>
      <c r="Z140" s="85">
        <v>93750</v>
      </c>
      <c r="AA140" s="85">
        <v>747000</v>
      </c>
      <c r="AB140" s="85">
        <v>0</v>
      </c>
      <c r="AC140" s="85">
        <v>0</v>
      </c>
      <c r="AD140" s="85">
        <v>0</v>
      </c>
      <c r="AE140" s="85" t="s">
        <v>185</v>
      </c>
      <c r="AF140" s="85">
        <v>0</v>
      </c>
      <c r="AG140" s="85">
        <v>0</v>
      </c>
      <c r="AH140" s="85">
        <v>0</v>
      </c>
      <c r="AI140" s="86">
        <v>0</v>
      </c>
      <c r="AK140" s="84"/>
    </row>
    <row r="141" spans="1:37" x14ac:dyDescent="0.25">
      <c r="A141" s="7"/>
      <c r="B141" s="82" t="s">
        <v>222</v>
      </c>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c r="AG141" s="85"/>
      <c r="AH141" s="85"/>
      <c r="AI141" s="86"/>
      <c r="AK141" s="84"/>
    </row>
    <row r="142" spans="1:37" x14ac:dyDescent="0.25">
      <c r="A142" s="7"/>
      <c r="B142" s="79" t="s">
        <v>286</v>
      </c>
      <c r="C142" s="85">
        <v>0</v>
      </c>
      <c r="D142" s="85">
        <v>3040898</v>
      </c>
      <c r="E142" s="85">
        <v>0</v>
      </c>
      <c r="F142" s="85">
        <v>0</v>
      </c>
      <c r="G142" s="85">
        <v>0</v>
      </c>
      <c r="H142" s="85">
        <v>0</v>
      </c>
      <c r="I142" s="85" t="s">
        <v>185</v>
      </c>
      <c r="J142" s="85">
        <v>361740</v>
      </c>
      <c r="K142" s="85">
        <v>252</v>
      </c>
      <c r="L142" s="85">
        <v>0</v>
      </c>
      <c r="M142" s="85">
        <v>0</v>
      </c>
      <c r="N142" s="85" t="s">
        <v>185</v>
      </c>
      <c r="O142" s="85">
        <v>27379</v>
      </c>
      <c r="P142" s="85">
        <v>0</v>
      </c>
      <c r="Q142" s="85">
        <v>72895</v>
      </c>
      <c r="R142" s="85">
        <v>0</v>
      </c>
      <c r="S142" s="85">
        <v>598358</v>
      </c>
      <c r="T142" s="85">
        <v>0</v>
      </c>
      <c r="U142" s="85">
        <v>0</v>
      </c>
      <c r="V142" s="85" t="s">
        <v>185</v>
      </c>
      <c r="W142" s="85">
        <v>0</v>
      </c>
      <c r="X142" s="85">
        <v>0</v>
      </c>
      <c r="Y142" s="85">
        <v>0</v>
      </c>
      <c r="Z142" s="85">
        <v>730912</v>
      </c>
      <c r="AA142" s="85">
        <v>0</v>
      </c>
      <c r="AB142" s="85">
        <v>4054063</v>
      </c>
      <c r="AC142" s="85">
        <v>0</v>
      </c>
      <c r="AD142" s="85">
        <v>0</v>
      </c>
      <c r="AE142" s="85" t="s">
        <v>185</v>
      </c>
      <c r="AF142" s="85">
        <v>0</v>
      </c>
      <c r="AG142" s="85">
        <v>0</v>
      </c>
      <c r="AH142" s="85">
        <v>0</v>
      </c>
      <c r="AI142" s="86">
        <v>0</v>
      </c>
      <c r="AK142" s="84"/>
    </row>
    <row r="143" spans="1:37" x14ac:dyDescent="0.25">
      <c r="A143" s="7"/>
      <c r="B143" s="82" t="s">
        <v>287</v>
      </c>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c r="AG143" s="85"/>
      <c r="AH143" s="85"/>
      <c r="AI143" s="86"/>
      <c r="AK143" s="84"/>
    </row>
    <row r="144" spans="1:37" x14ac:dyDescent="0.25">
      <c r="A144" s="7"/>
      <c r="B144" s="79" t="s">
        <v>288</v>
      </c>
      <c r="C144" s="85">
        <v>0</v>
      </c>
      <c r="D144" s="85">
        <v>309388</v>
      </c>
      <c r="E144" s="85">
        <v>2805</v>
      </c>
      <c r="F144" s="85">
        <v>1513619</v>
      </c>
      <c r="G144" s="85">
        <v>0</v>
      </c>
      <c r="H144" s="85">
        <v>83985</v>
      </c>
      <c r="I144" s="85" t="s">
        <v>185</v>
      </c>
      <c r="J144" s="85">
        <v>1330142</v>
      </c>
      <c r="K144" s="85">
        <v>1182019</v>
      </c>
      <c r="L144" s="85">
        <v>600</v>
      </c>
      <c r="M144" s="85">
        <v>0</v>
      </c>
      <c r="N144" s="85" t="s">
        <v>185</v>
      </c>
      <c r="O144" s="85">
        <v>0</v>
      </c>
      <c r="P144" s="85">
        <v>22086</v>
      </c>
      <c r="Q144" s="85">
        <v>134141</v>
      </c>
      <c r="R144" s="85">
        <v>343</v>
      </c>
      <c r="S144" s="85">
        <v>5136</v>
      </c>
      <c r="T144" s="85">
        <v>83350</v>
      </c>
      <c r="U144" s="85">
        <v>902759</v>
      </c>
      <c r="V144" s="85" t="s">
        <v>185</v>
      </c>
      <c r="W144" s="85">
        <v>2514</v>
      </c>
      <c r="X144" s="85">
        <v>153303</v>
      </c>
      <c r="Y144" s="85">
        <v>521287</v>
      </c>
      <c r="Z144" s="85">
        <v>79</v>
      </c>
      <c r="AA144" s="85">
        <v>0</v>
      </c>
      <c r="AB144" s="85">
        <v>948878</v>
      </c>
      <c r="AC144" s="85">
        <v>2322</v>
      </c>
      <c r="AD144" s="85">
        <v>124</v>
      </c>
      <c r="AE144" s="85" t="s">
        <v>185</v>
      </c>
      <c r="AF144" s="85">
        <v>65397</v>
      </c>
      <c r="AG144" s="85">
        <v>0</v>
      </c>
      <c r="AH144" s="85">
        <v>10910</v>
      </c>
      <c r="AI144" s="86">
        <v>884</v>
      </c>
      <c r="AK144" s="84"/>
    </row>
    <row r="145" spans="1:37" x14ac:dyDescent="0.25">
      <c r="A145" s="7"/>
      <c r="B145" s="82" t="s">
        <v>289</v>
      </c>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6"/>
      <c r="AK145" s="84"/>
    </row>
    <row r="146" spans="1:37" s="84" customFormat="1" x14ac:dyDescent="0.25">
      <c r="A146" s="7" t="s">
        <v>13</v>
      </c>
      <c r="B146" s="10" t="s">
        <v>290</v>
      </c>
      <c r="C146" s="75">
        <v>98581</v>
      </c>
      <c r="D146" s="75">
        <v>16572354</v>
      </c>
      <c r="E146" s="75">
        <v>2635661</v>
      </c>
      <c r="F146" s="75">
        <v>30424256</v>
      </c>
      <c r="G146" s="75">
        <v>207351</v>
      </c>
      <c r="H146" s="75">
        <v>14</v>
      </c>
      <c r="I146" s="75">
        <v>336987</v>
      </c>
      <c r="J146" s="75">
        <v>22402488</v>
      </c>
      <c r="K146" s="75">
        <v>398124</v>
      </c>
      <c r="L146" s="75">
        <v>318370</v>
      </c>
      <c r="M146" s="75">
        <v>328703</v>
      </c>
      <c r="N146" s="75">
        <v>208739</v>
      </c>
      <c r="O146" s="75">
        <v>95208</v>
      </c>
      <c r="P146" s="75">
        <v>6988362</v>
      </c>
      <c r="Q146" s="75">
        <v>425690</v>
      </c>
      <c r="R146" s="75">
        <v>41358</v>
      </c>
      <c r="S146" s="75">
        <v>10006230</v>
      </c>
      <c r="T146" s="75">
        <v>9007812</v>
      </c>
      <c r="U146" s="75">
        <v>53536976</v>
      </c>
      <c r="V146" s="75">
        <v>0</v>
      </c>
      <c r="W146" s="75">
        <v>2204423</v>
      </c>
      <c r="X146" s="75">
        <v>2947055</v>
      </c>
      <c r="Y146" s="75">
        <v>13787</v>
      </c>
      <c r="Z146" s="75">
        <v>3605226</v>
      </c>
      <c r="AA146" s="75">
        <v>4766</v>
      </c>
      <c r="AB146" s="75">
        <v>16882150</v>
      </c>
      <c r="AC146" s="75">
        <v>853407</v>
      </c>
      <c r="AD146" s="75">
        <v>58638</v>
      </c>
      <c r="AE146" s="75">
        <v>3950027</v>
      </c>
      <c r="AF146" s="75">
        <v>182168</v>
      </c>
      <c r="AG146" s="75">
        <v>0</v>
      </c>
      <c r="AH146" s="75">
        <v>21302</v>
      </c>
      <c r="AI146" s="76">
        <v>53073</v>
      </c>
    </row>
    <row r="147" spans="1:37" s="84" customFormat="1" x14ac:dyDescent="0.25">
      <c r="A147" s="7"/>
      <c r="B147" s="12" t="s">
        <v>291</v>
      </c>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6"/>
    </row>
    <row r="148" spans="1:37" x14ac:dyDescent="0.25">
      <c r="A148" s="7"/>
      <c r="B148" s="79" t="s">
        <v>292</v>
      </c>
      <c r="C148" s="85">
        <v>51322</v>
      </c>
      <c r="D148" s="85">
        <v>5487275</v>
      </c>
      <c r="E148" s="85">
        <v>951476</v>
      </c>
      <c r="F148" s="85">
        <v>10702111</v>
      </c>
      <c r="G148" s="85">
        <v>63323</v>
      </c>
      <c r="H148" s="85">
        <v>13</v>
      </c>
      <c r="I148" s="85" t="s">
        <v>185</v>
      </c>
      <c r="J148" s="85">
        <v>6182929</v>
      </c>
      <c r="K148" s="85">
        <v>27410</v>
      </c>
      <c r="L148" s="85">
        <v>68174</v>
      </c>
      <c r="M148" s="85">
        <v>207382</v>
      </c>
      <c r="N148" s="85" t="s">
        <v>185</v>
      </c>
      <c r="O148" s="85">
        <v>35925</v>
      </c>
      <c r="P148" s="85">
        <v>1337485</v>
      </c>
      <c r="Q148" s="85">
        <v>114207</v>
      </c>
      <c r="R148" s="85">
        <v>0</v>
      </c>
      <c r="S148" s="85">
        <v>2457978</v>
      </c>
      <c r="T148" s="85">
        <v>2047444</v>
      </c>
      <c r="U148" s="85">
        <v>18044187</v>
      </c>
      <c r="V148" s="85">
        <v>0</v>
      </c>
      <c r="W148" s="85">
        <v>527443</v>
      </c>
      <c r="X148" s="85">
        <v>923422</v>
      </c>
      <c r="Y148" s="85">
        <v>13787</v>
      </c>
      <c r="Z148" s="85">
        <v>662510</v>
      </c>
      <c r="AA148" s="85">
        <v>216</v>
      </c>
      <c r="AB148" s="85">
        <v>6510882</v>
      </c>
      <c r="AC148" s="85">
        <v>326783</v>
      </c>
      <c r="AD148" s="85">
        <v>30551</v>
      </c>
      <c r="AE148" s="85" t="s">
        <v>185</v>
      </c>
      <c r="AF148" s="85">
        <v>147282</v>
      </c>
      <c r="AG148" s="85">
        <v>0</v>
      </c>
      <c r="AH148" s="85">
        <v>8223</v>
      </c>
      <c r="AI148" s="86">
        <v>50922</v>
      </c>
      <c r="AK148" s="84"/>
    </row>
    <row r="149" spans="1:37" x14ac:dyDescent="0.25">
      <c r="A149" s="7"/>
      <c r="B149" s="82" t="s">
        <v>293</v>
      </c>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5"/>
      <c r="AI149" s="86"/>
      <c r="AK149" s="84"/>
    </row>
    <row r="150" spans="1:37" x14ac:dyDescent="0.25">
      <c r="A150" s="7"/>
      <c r="B150" s="79" t="s">
        <v>294</v>
      </c>
      <c r="C150" s="85">
        <v>47196</v>
      </c>
      <c r="D150" s="85">
        <v>10359671</v>
      </c>
      <c r="E150" s="85">
        <v>1674365</v>
      </c>
      <c r="F150" s="85">
        <v>17571125</v>
      </c>
      <c r="G150" s="85">
        <v>128140</v>
      </c>
      <c r="H150" s="85">
        <v>0</v>
      </c>
      <c r="I150" s="85" t="s">
        <v>185</v>
      </c>
      <c r="J150" s="85">
        <v>13347754</v>
      </c>
      <c r="K150" s="85">
        <v>32191</v>
      </c>
      <c r="L150" s="85">
        <v>228678</v>
      </c>
      <c r="M150" s="85">
        <v>119301</v>
      </c>
      <c r="N150" s="85" t="s">
        <v>185</v>
      </c>
      <c r="O150" s="85">
        <v>53485</v>
      </c>
      <c r="P150" s="85">
        <v>4919136</v>
      </c>
      <c r="Q150" s="85">
        <v>311483</v>
      </c>
      <c r="R150" s="85">
        <v>41358</v>
      </c>
      <c r="S150" s="85">
        <v>3936313</v>
      </c>
      <c r="T150" s="85">
        <v>6475711</v>
      </c>
      <c r="U150" s="85">
        <v>28874785</v>
      </c>
      <c r="V150" s="85">
        <v>0</v>
      </c>
      <c r="W150" s="85">
        <v>1647534</v>
      </c>
      <c r="X150" s="85">
        <v>1879561</v>
      </c>
      <c r="Y150" s="85">
        <v>0</v>
      </c>
      <c r="Z150" s="85">
        <v>2901250</v>
      </c>
      <c r="AA150" s="85">
        <v>0</v>
      </c>
      <c r="AB150" s="85">
        <v>8606523</v>
      </c>
      <c r="AC150" s="85">
        <v>519370</v>
      </c>
      <c r="AD150" s="85">
        <v>28087</v>
      </c>
      <c r="AE150" s="85" t="s">
        <v>185</v>
      </c>
      <c r="AF150" s="85">
        <v>29282</v>
      </c>
      <c r="AG150" s="85">
        <v>0</v>
      </c>
      <c r="AH150" s="85">
        <v>13060</v>
      </c>
      <c r="AI150" s="86">
        <v>1506</v>
      </c>
      <c r="AK150" s="84"/>
    </row>
    <row r="151" spans="1:37" x14ac:dyDescent="0.25">
      <c r="A151" s="7"/>
      <c r="B151" s="82" t="s">
        <v>295</v>
      </c>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5"/>
      <c r="AH151" s="85"/>
      <c r="AI151" s="86"/>
      <c r="AK151" s="84"/>
    </row>
    <row r="152" spans="1:37" x14ac:dyDescent="0.25">
      <c r="A152" s="7"/>
      <c r="B152" s="79" t="s">
        <v>296</v>
      </c>
      <c r="C152" s="85">
        <v>0</v>
      </c>
      <c r="D152" s="85">
        <v>400668</v>
      </c>
      <c r="E152" s="85">
        <v>898</v>
      </c>
      <c r="F152" s="85">
        <v>1654288</v>
      </c>
      <c r="G152" s="85">
        <v>14577</v>
      </c>
      <c r="H152" s="85">
        <v>0</v>
      </c>
      <c r="I152" s="85" t="s">
        <v>185</v>
      </c>
      <c r="J152" s="85">
        <v>2023603</v>
      </c>
      <c r="K152" s="85">
        <v>32504</v>
      </c>
      <c r="L152" s="85">
        <v>19535</v>
      </c>
      <c r="M152" s="85">
        <v>1054</v>
      </c>
      <c r="N152" s="85" t="s">
        <v>185</v>
      </c>
      <c r="O152" s="85">
        <v>0</v>
      </c>
      <c r="P152" s="85">
        <v>105476</v>
      </c>
      <c r="Q152" s="85">
        <v>0</v>
      </c>
      <c r="R152" s="85">
        <v>0</v>
      </c>
      <c r="S152" s="85">
        <v>3604974</v>
      </c>
      <c r="T152" s="85">
        <v>455898</v>
      </c>
      <c r="U152" s="85">
        <v>4820444</v>
      </c>
      <c r="V152" s="85">
        <v>0</v>
      </c>
      <c r="W152" s="85">
        <v>21650</v>
      </c>
      <c r="X152" s="85">
        <v>6595</v>
      </c>
      <c r="Y152" s="85">
        <v>0</v>
      </c>
      <c r="Z152" s="85">
        <v>34007</v>
      </c>
      <c r="AA152" s="85">
        <v>0</v>
      </c>
      <c r="AB152" s="85">
        <v>223789</v>
      </c>
      <c r="AC152" s="85">
        <v>0</v>
      </c>
      <c r="AD152" s="85">
        <v>0</v>
      </c>
      <c r="AE152" s="85" t="s">
        <v>185</v>
      </c>
      <c r="AF152" s="85">
        <v>0</v>
      </c>
      <c r="AG152" s="85">
        <v>0</v>
      </c>
      <c r="AH152" s="85">
        <v>0</v>
      </c>
      <c r="AI152" s="86">
        <v>0</v>
      </c>
      <c r="AK152" s="84"/>
    </row>
    <row r="153" spans="1:37" x14ac:dyDescent="0.25">
      <c r="A153" s="7"/>
      <c r="B153" s="82" t="s">
        <v>297</v>
      </c>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6"/>
      <c r="AK153" s="84"/>
    </row>
    <row r="154" spans="1:37" x14ac:dyDescent="0.25">
      <c r="A154" s="7"/>
      <c r="B154" s="79" t="s">
        <v>298</v>
      </c>
      <c r="C154" s="85">
        <v>63</v>
      </c>
      <c r="D154" s="85">
        <v>324740</v>
      </c>
      <c r="E154" s="85">
        <v>8922</v>
      </c>
      <c r="F154" s="85">
        <v>496732</v>
      </c>
      <c r="G154" s="85">
        <v>1311</v>
      </c>
      <c r="H154" s="85">
        <v>1</v>
      </c>
      <c r="I154" s="85" t="s">
        <v>185</v>
      </c>
      <c r="J154" s="85">
        <v>848202</v>
      </c>
      <c r="K154" s="85">
        <v>306019</v>
      </c>
      <c r="L154" s="85">
        <v>1983</v>
      </c>
      <c r="M154" s="85">
        <v>966</v>
      </c>
      <c r="N154" s="85" t="s">
        <v>185</v>
      </c>
      <c r="O154" s="85">
        <v>5798</v>
      </c>
      <c r="P154" s="85">
        <v>626265</v>
      </c>
      <c r="Q154" s="85">
        <v>0</v>
      </c>
      <c r="R154" s="85">
        <v>0</v>
      </c>
      <c r="S154" s="85">
        <v>6965</v>
      </c>
      <c r="T154" s="85">
        <v>28759</v>
      </c>
      <c r="U154" s="85">
        <v>1797560</v>
      </c>
      <c r="V154" s="85">
        <v>0</v>
      </c>
      <c r="W154" s="85">
        <v>7796</v>
      </c>
      <c r="X154" s="85">
        <v>137477</v>
      </c>
      <c r="Y154" s="85">
        <v>0</v>
      </c>
      <c r="Z154" s="85">
        <v>7459</v>
      </c>
      <c r="AA154" s="85">
        <v>4550</v>
      </c>
      <c r="AB154" s="85">
        <v>1540956</v>
      </c>
      <c r="AC154" s="85">
        <v>7254</v>
      </c>
      <c r="AD154" s="85">
        <v>0</v>
      </c>
      <c r="AE154" s="85" t="s">
        <v>185</v>
      </c>
      <c r="AF154" s="85">
        <v>5604</v>
      </c>
      <c r="AG154" s="85">
        <v>0</v>
      </c>
      <c r="AH154" s="85">
        <v>19</v>
      </c>
      <c r="AI154" s="86">
        <v>645</v>
      </c>
      <c r="AK154" s="84"/>
    </row>
    <row r="155" spans="1:37" x14ac:dyDescent="0.25">
      <c r="A155" s="7"/>
      <c r="B155" s="82" t="s">
        <v>289</v>
      </c>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c r="AG155" s="85"/>
      <c r="AH155" s="85"/>
      <c r="AI155" s="86"/>
      <c r="AK155" s="84"/>
    </row>
    <row r="156" spans="1:37" s="84" customFormat="1" x14ac:dyDescent="0.25">
      <c r="A156" s="7" t="s">
        <v>14</v>
      </c>
      <c r="B156" s="10" t="s">
        <v>299</v>
      </c>
      <c r="C156" s="75">
        <v>0</v>
      </c>
      <c r="D156" s="75">
        <v>9167300</v>
      </c>
      <c r="E156" s="75">
        <v>120</v>
      </c>
      <c r="F156" s="75">
        <v>16004986</v>
      </c>
      <c r="G156" s="75">
        <v>0</v>
      </c>
      <c r="H156" s="75">
        <v>299374</v>
      </c>
      <c r="I156" s="75">
        <v>0</v>
      </c>
      <c r="J156" s="75">
        <v>19513133</v>
      </c>
      <c r="K156" s="75">
        <v>114953</v>
      </c>
      <c r="L156" s="75">
        <v>155238</v>
      </c>
      <c r="M156" s="75">
        <v>0</v>
      </c>
      <c r="N156" s="75">
        <v>100720</v>
      </c>
      <c r="O156" s="75">
        <v>24954</v>
      </c>
      <c r="P156" s="75">
        <v>682102</v>
      </c>
      <c r="Q156" s="75">
        <v>0</v>
      </c>
      <c r="R156" s="75">
        <v>50976</v>
      </c>
      <c r="S156" s="75">
        <v>0</v>
      </c>
      <c r="T156" s="75">
        <v>4483347</v>
      </c>
      <c r="U156" s="75">
        <v>21263067</v>
      </c>
      <c r="V156" s="75">
        <v>0</v>
      </c>
      <c r="W156" s="75">
        <v>0</v>
      </c>
      <c r="X156" s="75">
        <v>0</v>
      </c>
      <c r="Y156" s="75">
        <v>373473</v>
      </c>
      <c r="Z156" s="75">
        <v>85284</v>
      </c>
      <c r="AA156" s="75">
        <v>0</v>
      </c>
      <c r="AB156" s="75">
        <v>7184008</v>
      </c>
      <c r="AC156" s="75">
        <v>0</v>
      </c>
      <c r="AD156" s="75">
        <v>0</v>
      </c>
      <c r="AE156" s="75">
        <v>68888</v>
      </c>
      <c r="AF156" s="75">
        <v>0</v>
      </c>
      <c r="AG156" s="75">
        <v>0</v>
      </c>
      <c r="AH156" s="75">
        <v>0</v>
      </c>
      <c r="AI156" s="76">
        <v>0</v>
      </c>
    </row>
    <row r="157" spans="1:37" s="84" customFormat="1" x14ac:dyDescent="0.25">
      <c r="A157" s="7"/>
      <c r="B157" s="12" t="s">
        <v>300</v>
      </c>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76"/>
    </row>
    <row r="158" spans="1:37" x14ac:dyDescent="0.25">
      <c r="A158" s="7"/>
      <c r="B158" s="79" t="s">
        <v>301</v>
      </c>
      <c r="C158" s="85">
        <v>0</v>
      </c>
      <c r="D158" s="85">
        <v>0</v>
      </c>
      <c r="E158" s="85">
        <v>120</v>
      </c>
      <c r="F158" s="85">
        <v>0</v>
      </c>
      <c r="G158" s="85">
        <v>0</v>
      </c>
      <c r="H158" s="85">
        <v>0</v>
      </c>
      <c r="I158" s="85">
        <v>0</v>
      </c>
      <c r="J158" s="85">
        <v>4813297</v>
      </c>
      <c r="K158" s="85">
        <v>3013</v>
      </c>
      <c r="L158" s="85">
        <v>0</v>
      </c>
      <c r="M158" s="85">
        <v>0</v>
      </c>
      <c r="N158" s="85" t="s">
        <v>185</v>
      </c>
      <c r="O158" s="85">
        <v>0</v>
      </c>
      <c r="P158" s="85">
        <v>26256</v>
      </c>
      <c r="Q158" s="85">
        <v>0</v>
      </c>
      <c r="R158" s="85">
        <v>0</v>
      </c>
      <c r="S158" s="85">
        <v>0</v>
      </c>
      <c r="T158" s="85">
        <v>0</v>
      </c>
      <c r="U158" s="85">
        <v>523607</v>
      </c>
      <c r="V158" s="85">
        <v>0</v>
      </c>
      <c r="W158" s="85">
        <v>0</v>
      </c>
      <c r="X158" s="85">
        <v>0</v>
      </c>
      <c r="Y158" s="85">
        <v>28604</v>
      </c>
      <c r="Z158" s="85">
        <v>0</v>
      </c>
      <c r="AA158" s="85">
        <v>0</v>
      </c>
      <c r="AB158" s="85">
        <v>0</v>
      </c>
      <c r="AC158" s="85">
        <v>0</v>
      </c>
      <c r="AD158" s="85">
        <v>0</v>
      </c>
      <c r="AE158" s="85" t="s">
        <v>185</v>
      </c>
      <c r="AF158" s="85">
        <v>0</v>
      </c>
      <c r="AG158" s="85">
        <v>0</v>
      </c>
      <c r="AH158" s="85">
        <v>0</v>
      </c>
      <c r="AI158" s="86">
        <v>0</v>
      </c>
      <c r="AK158" s="84"/>
    </row>
    <row r="159" spans="1:37" x14ac:dyDescent="0.25">
      <c r="A159" s="7"/>
      <c r="B159" s="82" t="s">
        <v>302</v>
      </c>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c r="AH159" s="85"/>
      <c r="AI159" s="86"/>
      <c r="AK159" s="84"/>
    </row>
    <row r="160" spans="1:37" x14ac:dyDescent="0.25">
      <c r="A160" s="7"/>
      <c r="B160" s="79" t="s">
        <v>303</v>
      </c>
      <c r="C160" s="85">
        <v>0</v>
      </c>
      <c r="D160" s="85">
        <v>9167300</v>
      </c>
      <c r="E160" s="85">
        <v>0</v>
      </c>
      <c r="F160" s="85">
        <v>8064465</v>
      </c>
      <c r="G160" s="85">
        <v>0</v>
      </c>
      <c r="H160" s="85">
        <v>299279</v>
      </c>
      <c r="I160" s="85">
        <v>0</v>
      </c>
      <c r="J160" s="85">
        <v>14353440</v>
      </c>
      <c r="K160" s="85">
        <v>111940</v>
      </c>
      <c r="L160" s="85">
        <v>155238</v>
      </c>
      <c r="M160" s="85">
        <v>0</v>
      </c>
      <c r="N160" s="85" t="s">
        <v>185</v>
      </c>
      <c r="O160" s="85">
        <v>25000</v>
      </c>
      <c r="P160" s="85">
        <v>650000</v>
      </c>
      <c r="Q160" s="85">
        <v>0</v>
      </c>
      <c r="R160" s="85">
        <v>30000</v>
      </c>
      <c r="S160" s="85">
        <v>0</v>
      </c>
      <c r="T160" s="85">
        <v>4491160</v>
      </c>
      <c r="U160" s="85">
        <v>18465671</v>
      </c>
      <c r="V160" s="85">
        <v>0</v>
      </c>
      <c r="W160" s="85">
        <v>0</v>
      </c>
      <c r="X160" s="85">
        <v>0</v>
      </c>
      <c r="Y160" s="85">
        <v>235438</v>
      </c>
      <c r="Z160" s="85">
        <v>85284</v>
      </c>
      <c r="AA160" s="85">
        <v>0</v>
      </c>
      <c r="AB160" s="85">
        <v>4532863</v>
      </c>
      <c r="AC160" s="85">
        <v>0</v>
      </c>
      <c r="AD160" s="85">
        <v>0</v>
      </c>
      <c r="AE160" s="85" t="s">
        <v>185</v>
      </c>
      <c r="AF160" s="85">
        <v>0</v>
      </c>
      <c r="AG160" s="85">
        <v>0</v>
      </c>
      <c r="AH160" s="85">
        <v>0</v>
      </c>
      <c r="AI160" s="86">
        <v>0</v>
      </c>
      <c r="AK160" s="84"/>
    </row>
    <row r="161" spans="1:37" x14ac:dyDescent="0.25">
      <c r="A161" s="7"/>
      <c r="B161" s="82" t="s">
        <v>304</v>
      </c>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6"/>
      <c r="AK161" s="84"/>
    </row>
    <row r="162" spans="1:37" x14ac:dyDescent="0.25">
      <c r="A162" s="7"/>
      <c r="B162" s="79" t="s">
        <v>305</v>
      </c>
      <c r="C162" s="85">
        <v>0</v>
      </c>
      <c r="D162" s="85">
        <v>0</v>
      </c>
      <c r="E162" s="85">
        <v>0</v>
      </c>
      <c r="F162" s="85">
        <v>7940521</v>
      </c>
      <c r="G162" s="85">
        <v>0</v>
      </c>
      <c r="H162" s="85">
        <v>95</v>
      </c>
      <c r="I162" s="85">
        <v>0</v>
      </c>
      <c r="J162" s="85">
        <v>346396</v>
      </c>
      <c r="K162" s="85">
        <v>0</v>
      </c>
      <c r="L162" s="85">
        <v>0</v>
      </c>
      <c r="M162" s="85">
        <v>0</v>
      </c>
      <c r="N162" s="85" t="s">
        <v>185</v>
      </c>
      <c r="O162" s="85">
        <v>-46</v>
      </c>
      <c r="P162" s="85">
        <v>5846</v>
      </c>
      <c r="Q162" s="85">
        <v>0</v>
      </c>
      <c r="R162" s="85">
        <v>20976</v>
      </c>
      <c r="S162" s="85">
        <v>0</v>
      </c>
      <c r="T162" s="85">
        <v>-7813</v>
      </c>
      <c r="U162" s="85">
        <v>2273789</v>
      </c>
      <c r="V162" s="85">
        <v>0</v>
      </c>
      <c r="W162" s="85">
        <v>0</v>
      </c>
      <c r="X162" s="85">
        <v>0</v>
      </c>
      <c r="Y162" s="85">
        <v>109431</v>
      </c>
      <c r="Z162" s="85">
        <v>0</v>
      </c>
      <c r="AA162" s="85">
        <v>0</v>
      </c>
      <c r="AB162" s="85">
        <v>2651145</v>
      </c>
      <c r="AC162" s="85">
        <v>0</v>
      </c>
      <c r="AD162" s="85">
        <v>0</v>
      </c>
      <c r="AE162" s="85" t="s">
        <v>185</v>
      </c>
      <c r="AF162" s="85">
        <v>0</v>
      </c>
      <c r="AG162" s="85">
        <v>0</v>
      </c>
      <c r="AH162" s="85">
        <v>0</v>
      </c>
      <c r="AI162" s="86">
        <v>0</v>
      </c>
      <c r="AK162" s="84"/>
    </row>
    <row r="163" spans="1:37" x14ac:dyDescent="0.25">
      <c r="A163" s="7"/>
      <c r="B163" s="82" t="s">
        <v>47</v>
      </c>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6"/>
      <c r="AK163" s="84"/>
    </row>
    <row r="164" spans="1:37" s="84" customFormat="1" x14ac:dyDescent="0.25">
      <c r="A164" s="7" t="s">
        <v>15</v>
      </c>
      <c r="B164" s="10" t="s">
        <v>306</v>
      </c>
      <c r="C164" s="75">
        <v>0</v>
      </c>
      <c r="D164" s="75">
        <v>3307566</v>
      </c>
      <c r="E164" s="75">
        <v>0</v>
      </c>
      <c r="F164" s="75">
        <v>9451279</v>
      </c>
      <c r="G164" s="75">
        <v>0</v>
      </c>
      <c r="H164" s="75">
        <v>0</v>
      </c>
      <c r="I164" s="75">
        <v>0</v>
      </c>
      <c r="J164" s="75">
        <v>367383</v>
      </c>
      <c r="K164" s="75">
        <v>0</v>
      </c>
      <c r="L164" s="75">
        <v>0</v>
      </c>
      <c r="M164" s="75">
        <v>0</v>
      </c>
      <c r="N164" s="75">
        <v>0</v>
      </c>
      <c r="O164" s="75">
        <v>179903</v>
      </c>
      <c r="P164" s="75">
        <v>272875</v>
      </c>
      <c r="Q164" s="75">
        <v>0</v>
      </c>
      <c r="R164" s="75">
        <v>290175</v>
      </c>
      <c r="S164" s="75">
        <v>0</v>
      </c>
      <c r="T164" s="75">
        <v>3328824</v>
      </c>
      <c r="U164" s="75">
        <v>28018</v>
      </c>
      <c r="V164" s="75">
        <v>0</v>
      </c>
      <c r="W164" s="75">
        <v>229238</v>
      </c>
      <c r="X164" s="75">
        <v>0</v>
      </c>
      <c r="Y164" s="75">
        <v>0</v>
      </c>
      <c r="Z164" s="75">
        <v>0</v>
      </c>
      <c r="AA164" s="75">
        <v>678908</v>
      </c>
      <c r="AB164" s="75">
        <v>7949611</v>
      </c>
      <c r="AC164" s="75">
        <v>0</v>
      </c>
      <c r="AD164" s="75">
        <v>0</v>
      </c>
      <c r="AE164" s="75">
        <v>807591</v>
      </c>
      <c r="AF164" s="75">
        <v>0</v>
      </c>
      <c r="AG164" s="75">
        <v>0</v>
      </c>
      <c r="AH164" s="75">
        <v>0</v>
      </c>
      <c r="AI164" s="76">
        <v>0</v>
      </c>
    </row>
    <row r="165" spans="1:37" s="84" customFormat="1" x14ac:dyDescent="0.25">
      <c r="A165" s="7"/>
      <c r="B165" s="12" t="s">
        <v>307</v>
      </c>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6"/>
    </row>
    <row r="166" spans="1:37" s="84" customFormat="1" x14ac:dyDescent="0.25">
      <c r="A166" s="7" t="s">
        <v>16</v>
      </c>
      <c r="B166" s="10" t="s">
        <v>246</v>
      </c>
      <c r="C166" s="75">
        <v>0</v>
      </c>
      <c r="D166" s="75">
        <v>704671</v>
      </c>
      <c r="E166" s="75">
        <v>2</v>
      </c>
      <c r="F166" s="75">
        <v>27676</v>
      </c>
      <c r="G166" s="75">
        <v>0</v>
      </c>
      <c r="H166" s="75">
        <v>0</v>
      </c>
      <c r="I166" s="75">
        <v>656</v>
      </c>
      <c r="J166" s="75">
        <v>361147</v>
      </c>
      <c r="K166" s="75">
        <v>508</v>
      </c>
      <c r="L166" s="75">
        <v>784</v>
      </c>
      <c r="M166" s="75">
        <v>8528</v>
      </c>
      <c r="N166" s="75">
        <v>0</v>
      </c>
      <c r="O166" s="75">
        <v>0</v>
      </c>
      <c r="P166" s="75">
        <v>0</v>
      </c>
      <c r="Q166" s="75">
        <v>0</v>
      </c>
      <c r="R166" s="75">
        <v>1637</v>
      </c>
      <c r="S166" s="75">
        <v>0</v>
      </c>
      <c r="T166" s="75">
        <v>8133</v>
      </c>
      <c r="U166" s="75">
        <v>176871</v>
      </c>
      <c r="V166" s="75">
        <v>1949</v>
      </c>
      <c r="W166" s="75">
        <v>0</v>
      </c>
      <c r="X166" s="75">
        <v>34227</v>
      </c>
      <c r="Y166" s="75">
        <v>0</v>
      </c>
      <c r="Z166" s="75">
        <v>43573</v>
      </c>
      <c r="AA166" s="75">
        <v>0</v>
      </c>
      <c r="AB166" s="75">
        <v>326226</v>
      </c>
      <c r="AC166" s="75">
        <v>0</v>
      </c>
      <c r="AD166" s="75">
        <v>0</v>
      </c>
      <c r="AE166" s="75">
        <v>0</v>
      </c>
      <c r="AF166" s="75">
        <v>0</v>
      </c>
      <c r="AG166" s="75">
        <v>0</v>
      </c>
      <c r="AH166" s="75">
        <v>0</v>
      </c>
      <c r="AI166" s="76">
        <v>0</v>
      </c>
    </row>
    <row r="167" spans="1:37" s="84" customFormat="1" x14ac:dyDescent="0.25">
      <c r="A167" s="7"/>
      <c r="B167" s="12" t="s">
        <v>247</v>
      </c>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6"/>
    </row>
    <row r="168" spans="1:37" s="84" customFormat="1" x14ac:dyDescent="0.25">
      <c r="A168" s="7" t="s">
        <v>17</v>
      </c>
      <c r="B168" s="10" t="s">
        <v>308</v>
      </c>
      <c r="C168" s="75">
        <v>0</v>
      </c>
      <c r="D168" s="75">
        <v>0</v>
      </c>
      <c r="E168" s="75">
        <v>0</v>
      </c>
      <c r="F168" s="75">
        <v>0</v>
      </c>
      <c r="G168" s="75">
        <v>0</v>
      </c>
      <c r="H168" s="75">
        <v>0</v>
      </c>
      <c r="I168" s="75">
        <v>0</v>
      </c>
      <c r="J168" s="75">
        <v>0</v>
      </c>
      <c r="K168" s="75">
        <v>0</v>
      </c>
      <c r="L168" s="75">
        <v>0</v>
      </c>
      <c r="M168" s="75">
        <v>0</v>
      </c>
      <c r="N168" s="75">
        <v>0</v>
      </c>
      <c r="O168" s="75">
        <v>0</v>
      </c>
      <c r="P168" s="75">
        <v>0</v>
      </c>
      <c r="Q168" s="75">
        <v>0</v>
      </c>
      <c r="R168" s="75">
        <v>0</v>
      </c>
      <c r="S168" s="75">
        <v>0</v>
      </c>
      <c r="T168" s="75">
        <v>0</v>
      </c>
      <c r="U168" s="75">
        <v>0</v>
      </c>
      <c r="V168" s="75">
        <v>0</v>
      </c>
      <c r="W168" s="75">
        <v>0</v>
      </c>
      <c r="X168" s="75">
        <v>0</v>
      </c>
      <c r="Y168" s="75">
        <v>0</v>
      </c>
      <c r="Z168" s="75">
        <v>0</v>
      </c>
      <c r="AA168" s="75">
        <v>0</v>
      </c>
      <c r="AB168" s="75">
        <v>0</v>
      </c>
      <c r="AC168" s="75">
        <v>0</v>
      </c>
      <c r="AD168" s="75">
        <v>0</v>
      </c>
      <c r="AE168" s="75">
        <v>0</v>
      </c>
      <c r="AF168" s="75">
        <v>0</v>
      </c>
      <c r="AG168" s="75">
        <v>0</v>
      </c>
      <c r="AH168" s="75">
        <v>0</v>
      </c>
      <c r="AI168" s="76">
        <v>0</v>
      </c>
    </row>
    <row r="169" spans="1:37" s="84" customFormat="1" x14ac:dyDescent="0.25">
      <c r="A169" s="7"/>
      <c r="B169" s="12" t="s">
        <v>309</v>
      </c>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6"/>
    </row>
    <row r="170" spans="1:37" s="84" customFormat="1" x14ac:dyDescent="0.25">
      <c r="A170" s="7" t="s">
        <v>18</v>
      </c>
      <c r="B170" s="10" t="s">
        <v>4</v>
      </c>
      <c r="C170" s="98">
        <v>3392</v>
      </c>
      <c r="D170" s="98">
        <v>260618</v>
      </c>
      <c r="E170" s="98">
        <v>1852</v>
      </c>
      <c r="F170" s="98">
        <v>795374</v>
      </c>
      <c r="G170" s="98">
        <v>324</v>
      </c>
      <c r="H170" s="98">
        <v>30033</v>
      </c>
      <c r="I170" s="98">
        <v>5156</v>
      </c>
      <c r="J170" s="98">
        <v>664556</v>
      </c>
      <c r="K170" s="98">
        <v>28101</v>
      </c>
      <c r="L170" s="98">
        <v>3178</v>
      </c>
      <c r="M170" s="98">
        <v>947</v>
      </c>
      <c r="N170" s="98">
        <v>2232</v>
      </c>
      <c r="O170" s="98">
        <v>3319</v>
      </c>
      <c r="P170" s="98">
        <v>88544</v>
      </c>
      <c r="Q170" s="98">
        <v>5519</v>
      </c>
      <c r="R170" s="98">
        <v>7851</v>
      </c>
      <c r="S170" s="98">
        <v>8216</v>
      </c>
      <c r="T170" s="98">
        <v>101318</v>
      </c>
      <c r="U170" s="98">
        <v>1218129</v>
      </c>
      <c r="V170" s="98">
        <v>24899</v>
      </c>
      <c r="W170" s="98">
        <v>22554</v>
      </c>
      <c r="X170" s="98">
        <v>47633</v>
      </c>
      <c r="Y170" s="98">
        <v>18927</v>
      </c>
      <c r="Z170" s="98">
        <v>55448</v>
      </c>
      <c r="AA170" s="98">
        <v>16475</v>
      </c>
      <c r="AB170" s="98">
        <v>296085</v>
      </c>
      <c r="AC170" s="98">
        <v>17493</v>
      </c>
      <c r="AD170" s="98">
        <v>1531</v>
      </c>
      <c r="AE170" s="98">
        <v>4694</v>
      </c>
      <c r="AF170" s="98">
        <v>2661</v>
      </c>
      <c r="AG170" s="98">
        <v>0</v>
      </c>
      <c r="AH170" s="98">
        <v>684</v>
      </c>
      <c r="AI170" s="99">
        <v>202</v>
      </c>
    </row>
    <row r="171" spans="1:37" s="84" customFormat="1" x14ac:dyDescent="0.25">
      <c r="A171" s="7"/>
      <c r="B171" s="12" t="s">
        <v>42</v>
      </c>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9"/>
    </row>
    <row r="172" spans="1:37" s="84" customFormat="1" x14ac:dyDescent="0.25">
      <c r="A172" s="7" t="s">
        <v>19</v>
      </c>
      <c r="B172" s="10" t="s">
        <v>310</v>
      </c>
      <c r="C172" s="80">
        <v>232</v>
      </c>
      <c r="D172" s="80">
        <v>10738</v>
      </c>
      <c r="E172" s="80">
        <v>1770</v>
      </c>
      <c r="F172" s="80">
        <v>81</v>
      </c>
      <c r="G172" s="80">
        <v>0</v>
      </c>
      <c r="H172" s="80">
        <v>0</v>
      </c>
      <c r="I172" s="80">
        <v>1038</v>
      </c>
      <c r="J172" s="80">
        <v>71245</v>
      </c>
      <c r="K172" s="80">
        <v>1664</v>
      </c>
      <c r="L172" s="80">
        <v>658</v>
      </c>
      <c r="M172" s="80">
        <v>115</v>
      </c>
      <c r="N172" s="80">
        <v>0</v>
      </c>
      <c r="O172" s="80">
        <v>0</v>
      </c>
      <c r="P172" s="80">
        <v>607</v>
      </c>
      <c r="Q172" s="80">
        <v>524</v>
      </c>
      <c r="R172" s="80">
        <v>97</v>
      </c>
      <c r="S172" s="80">
        <v>644</v>
      </c>
      <c r="T172" s="80">
        <v>0</v>
      </c>
      <c r="U172" s="80">
        <v>13480</v>
      </c>
      <c r="V172" s="80">
        <v>10123</v>
      </c>
      <c r="W172" s="80">
        <v>84</v>
      </c>
      <c r="X172" s="80">
        <v>2286</v>
      </c>
      <c r="Y172" s="80">
        <v>3892</v>
      </c>
      <c r="Z172" s="80">
        <v>31</v>
      </c>
      <c r="AA172" s="80">
        <v>2924</v>
      </c>
      <c r="AB172" s="80">
        <v>1382</v>
      </c>
      <c r="AC172" s="80">
        <v>3699</v>
      </c>
      <c r="AD172" s="80">
        <v>4</v>
      </c>
      <c r="AE172" s="80">
        <v>4479</v>
      </c>
      <c r="AF172" s="80">
        <v>0</v>
      </c>
      <c r="AG172" s="80">
        <v>0</v>
      </c>
      <c r="AH172" s="80">
        <v>0</v>
      </c>
      <c r="AI172" s="81">
        <v>2240</v>
      </c>
    </row>
    <row r="173" spans="1:37" s="84" customFormat="1" x14ac:dyDescent="0.25">
      <c r="A173" s="7"/>
      <c r="B173" s="12" t="s">
        <v>311</v>
      </c>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1"/>
    </row>
    <row r="174" spans="1:37" s="84" customFormat="1" x14ac:dyDescent="0.25">
      <c r="A174" s="7" t="s">
        <v>20</v>
      </c>
      <c r="B174" s="10" t="s">
        <v>312</v>
      </c>
      <c r="C174" s="80">
        <v>0</v>
      </c>
      <c r="D174" s="80">
        <v>6399</v>
      </c>
      <c r="E174" s="80">
        <v>1075</v>
      </c>
      <c r="F174" s="80">
        <v>0</v>
      </c>
      <c r="G174" s="80">
        <v>0</v>
      </c>
      <c r="H174" s="80">
        <v>0</v>
      </c>
      <c r="I174" s="80">
        <v>0</v>
      </c>
      <c r="J174" s="80">
        <v>176476</v>
      </c>
      <c r="K174" s="80">
        <v>3338</v>
      </c>
      <c r="L174" s="80">
        <v>750</v>
      </c>
      <c r="M174" s="80">
        <v>0</v>
      </c>
      <c r="N174" s="80">
        <v>651</v>
      </c>
      <c r="O174" s="80">
        <v>62</v>
      </c>
      <c r="P174" s="80">
        <v>303</v>
      </c>
      <c r="Q174" s="80">
        <v>6</v>
      </c>
      <c r="R174" s="80">
        <v>0</v>
      </c>
      <c r="S174" s="80">
        <v>681</v>
      </c>
      <c r="T174" s="80">
        <v>0</v>
      </c>
      <c r="U174" s="80">
        <v>76197</v>
      </c>
      <c r="V174" s="80">
        <v>680</v>
      </c>
      <c r="W174" s="80">
        <v>0</v>
      </c>
      <c r="X174" s="80">
        <v>323</v>
      </c>
      <c r="Y174" s="80">
        <v>581</v>
      </c>
      <c r="Z174" s="80">
        <v>11721</v>
      </c>
      <c r="AA174" s="80">
        <v>438</v>
      </c>
      <c r="AB174" s="80">
        <v>43386</v>
      </c>
      <c r="AC174" s="80">
        <v>138</v>
      </c>
      <c r="AD174" s="80">
        <v>0</v>
      </c>
      <c r="AE174" s="80">
        <v>21298</v>
      </c>
      <c r="AF174" s="80">
        <v>0</v>
      </c>
      <c r="AG174" s="80">
        <v>0</v>
      </c>
      <c r="AH174" s="80">
        <v>0</v>
      </c>
      <c r="AI174" s="81">
        <v>0</v>
      </c>
    </row>
    <row r="175" spans="1:37" s="84" customFormat="1" x14ac:dyDescent="0.25">
      <c r="A175" s="7"/>
      <c r="B175" s="12" t="s">
        <v>313</v>
      </c>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1"/>
    </row>
    <row r="176" spans="1:37" s="84" customFormat="1" x14ac:dyDescent="0.25">
      <c r="A176" s="7" t="s">
        <v>21</v>
      </c>
      <c r="B176" s="10" t="s">
        <v>314</v>
      </c>
      <c r="C176" s="80">
        <v>0</v>
      </c>
      <c r="D176" s="80">
        <v>20160</v>
      </c>
      <c r="E176" s="80">
        <v>0</v>
      </c>
      <c r="F176" s="80">
        <v>0</v>
      </c>
      <c r="G176" s="80">
        <v>0</v>
      </c>
      <c r="H176" s="80">
        <v>0</v>
      </c>
      <c r="I176" s="80">
        <v>0</v>
      </c>
      <c r="J176" s="80">
        <v>0</v>
      </c>
      <c r="K176" s="80">
        <v>0</v>
      </c>
      <c r="L176" s="80">
        <v>0</v>
      </c>
      <c r="M176" s="80">
        <v>0</v>
      </c>
      <c r="N176" s="80">
        <v>0</v>
      </c>
      <c r="O176" s="80">
        <v>0</v>
      </c>
      <c r="P176" s="80">
        <v>50313</v>
      </c>
      <c r="Q176" s="80">
        <v>0</v>
      </c>
      <c r="R176" s="80">
        <v>0</v>
      </c>
      <c r="S176" s="80">
        <v>33334</v>
      </c>
      <c r="T176" s="80">
        <v>0</v>
      </c>
      <c r="U176" s="80">
        <v>0</v>
      </c>
      <c r="V176" s="80">
        <v>0</v>
      </c>
      <c r="W176" s="80">
        <v>0</v>
      </c>
      <c r="X176" s="80">
        <v>0</v>
      </c>
      <c r="Y176" s="80">
        <v>0</v>
      </c>
      <c r="Z176" s="80">
        <v>0</v>
      </c>
      <c r="AA176" s="80">
        <v>0</v>
      </c>
      <c r="AB176" s="80">
        <v>0</v>
      </c>
      <c r="AC176" s="80">
        <v>0</v>
      </c>
      <c r="AD176" s="80">
        <v>0</v>
      </c>
      <c r="AE176" s="80">
        <v>0</v>
      </c>
      <c r="AF176" s="80">
        <v>0</v>
      </c>
      <c r="AG176" s="80">
        <v>0</v>
      </c>
      <c r="AH176" s="80">
        <v>0</v>
      </c>
      <c r="AI176" s="81">
        <v>0</v>
      </c>
    </row>
    <row r="177" spans="1:37" s="84" customFormat="1" x14ac:dyDescent="0.25">
      <c r="A177" s="7"/>
      <c r="B177" s="12" t="s">
        <v>315</v>
      </c>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1"/>
    </row>
    <row r="178" spans="1:37" s="84" customFormat="1" x14ac:dyDescent="0.25">
      <c r="A178" s="7" t="s">
        <v>22</v>
      </c>
      <c r="B178" s="10" t="s">
        <v>316</v>
      </c>
      <c r="C178" s="80">
        <v>0</v>
      </c>
      <c r="D178" s="80">
        <v>981773</v>
      </c>
      <c r="E178" s="80">
        <v>35110</v>
      </c>
      <c r="F178" s="80">
        <v>3336734</v>
      </c>
      <c r="G178" s="80">
        <v>0</v>
      </c>
      <c r="H178" s="80">
        <v>140002</v>
      </c>
      <c r="I178" s="80">
        <v>0</v>
      </c>
      <c r="J178" s="80">
        <v>3131974</v>
      </c>
      <c r="K178" s="80">
        <v>70679</v>
      </c>
      <c r="L178" s="80">
        <v>0</v>
      </c>
      <c r="M178" s="80">
        <v>0</v>
      </c>
      <c r="N178" s="80">
        <v>122515</v>
      </c>
      <c r="O178" s="80">
        <v>0</v>
      </c>
      <c r="P178" s="80">
        <v>434338</v>
      </c>
      <c r="Q178" s="80">
        <v>30197</v>
      </c>
      <c r="R178" s="80">
        <v>4125</v>
      </c>
      <c r="S178" s="80">
        <v>143057</v>
      </c>
      <c r="T178" s="80">
        <v>380357</v>
      </c>
      <c r="U178" s="80">
        <v>3220450</v>
      </c>
      <c r="V178" s="80">
        <v>0</v>
      </c>
      <c r="W178" s="80">
        <v>11019</v>
      </c>
      <c r="X178" s="80">
        <v>150019</v>
      </c>
      <c r="Y178" s="80">
        <v>99955</v>
      </c>
      <c r="Z178" s="80">
        <v>0</v>
      </c>
      <c r="AA178" s="80">
        <v>15066</v>
      </c>
      <c r="AB178" s="80">
        <v>1221639</v>
      </c>
      <c r="AC178" s="80">
        <v>0</v>
      </c>
      <c r="AD178" s="80">
        <v>0</v>
      </c>
      <c r="AE178" s="80">
        <v>0</v>
      </c>
      <c r="AF178" s="80">
        <v>0</v>
      </c>
      <c r="AG178" s="80">
        <v>0</v>
      </c>
      <c r="AH178" s="80">
        <v>0</v>
      </c>
      <c r="AI178" s="81">
        <v>0</v>
      </c>
    </row>
    <row r="179" spans="1:37" s="84" customFormat="1" x14ac:dyDescent="0.25">
      <c r="A179" s="7"/>
      <c r="B179" s="12" t="s">
        <v>317</v>
      </c>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1"/>
    </row>
    <row r="180" spans="1:37" s="84" customFormat="1" x14ac:dyDescent="0.25">
      <c r="A180" s="7" t="s">
        <v>23</v>
      </c>
      <c r="B180" s="10" t="s">
        <v>5</v>
      </c>
      <c r="C180" s="80">
        <v>2994</v>
      </c>
      <c r="D180" s="80">
        <v>565647</v>
      </c>
      <c r="E180" s="80">
        <v>33278</v>
      </c>
      <c r="F180" s="80">
        <v>1169564</v>
      </c>
      <c r="G180" s="80">
        <v>1930</v>
      </c>
      <c r="H180" s="80">
        <v>18536</v>
      </c>
      <c r="I180" s="80">
        <v>42035</v>
      </c>
      <c r="J180" s="80">
        <v>604613</v>
      </c>
      <c r="K180" s="80">
        <v>298720</v>
      </c>
      <c r="L180" s="80">
        <v>1681</v>
      </c>
      <c r="M180" s="80">
        <v>5124</v>
      </c>
      <c r="N180" s="80">
        <v>22784</v>
      </c>
      <c r="O180" s="80">
        <v>13589</v>
      </c>
      <c r="P180" s="80">
        <v>114616</v>
      </c>
      <c r="Q180" s="80">
        <v>26134</v>
      </c>
      <c r="R180" s="80">
        <v>46764</v>
      </c>
      <c r="S180" s="80">
        <v>115025</v>
      </c>
      <c r="T180" s="80">
        <v>191968</v>
      </c>
      <c r="U180" s="80">
        <v>3793210</v>
      </c>
      <c r="V180" s="80">
        <v>91853</v>
      </c>
      <c r="W180" s="80">
        <v>36823</v>
      </c>
      <c r="X180" s="80">
        <v>57156</v>
      </c>
      <c r="Y180" s="80">
        <v>43986</v>
      </c>
      <c r="Z180" s="80">
        <v>57423</v>
      </c>
      <c r="AA180" s="80">
        <v>142663</v>
      </c>
      <c r="AB180" s="80">
        <v>1197980</v>
      </c>
      <c r="AC180" s="80">
        <v>50645</v>
      </c>
      <c r="AD180" s="80">
        <v>822</v>
      </c>
      <c r="AE180" s="80">
        <v>191074</v>
      </c>
      <c r="AF180" s="80">
        <v>6331</v>
      </c>
      <c r="AG180" s="80">
        <v>2250</v>
      </c>
      <c r="AH180" s="80">
        <v>8307</v>
      </c>
      <c r="AI180" s="81">
        <v>813</v>
      </c>
    </row>
    <row r="181" spans="1:37" s="84" customFormat="1" x14ac:dyDescent="0.25">
      <c r="A181" s="7"/>
      <c r="B181" s="12" t="s">
        <v>47</v>
      </c>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1"/>
    </row>
    <row r="182" spans="1:37" s="84" customFormat="1" x14ac:dyDescent="0.25">
      <c r="A182" s="100"/>
      <c r="B182" s="40" t="s">
        <v>136</v>
      </c>
      <c r="C182" s="22">
        <v>848758</v>
      </c>
      <c r="D182" s="22">
        <v>43702217</v>
      </c>
      <c r="E182" s="22">
        <v>3035905</v>
      </c>
      <c r="F182" s="22">
        <v>90560040</v>
      </c>
      <c r="G182" s="22">
        <v>209605</v>
      </c>
      <c r="H182" s="22">
        <v>4054964</v>
      </c>
      <c r="I182" s="22">
        <v>816553</v>
      </c>
      <c r="J182" s="22">
        <v>72552740</v>
      </c>
      <c r="K182" s="22">
        <v>3832981</v>
      </c>
      <c r="L182" s="22">
        <v>496657</v>
      </c>
      <c r="M182" s="22">
        <v>387158</v>
      </c>
      <c r="N182" s="22">
        <v>1922994</v>
      </c>
      <c r="O182" s="22">
        <v>542669</v>
      </c>
      <c r="P182" s="22">
        <v>11435971</v>
      </c>
      <c r="Q182" s="22">
        <v>1172696</v>
      </c>
      <c r="R182" s="22">
        <v>514864</v>
      </c>
      <c r="S182" s="22">
        <v>11834315</v>
      </c>
      <c r="T182" s="22">
        <v>19403638</v>
      </c>
      <c r="U182" s="22">
        <v>103196335</v>
      </c>
      <c r="V182" s="22">
        <v>1960248</v>
      </c>
      <c r="W182" s="22">
        <v>2972663</v>
      </c>
      <c r="X182" s="22">
        <v>7451427</v>
      </c>
      <c r="Y182" s="22">
        <v>3514162</v>
      </c>
      <c r="Z182" s="22">
        <v>8828637</v>
      </c>
      <c r="AA182" s="22">
        <v>1955392</v>
      </c>
      <c r="AB182" s="22">
        <v>53008591</v>
      </c>
      <c r="AC182" s="22">
        <v>3009528</v>
      </c>
      <c r="AD182" s="22">
        <v>83665</v>
      </c>
      <c r="AE182" s="22">
        <v>19769611</v>
      </c>
      <c r="AF182" s="22">
        <v>1530091</v>
      </c>
      <c r="AG182" s="22">
        <v>5041</v>
      </c>
      <c r="AH182" s="22">
        <v>111790</v>
      </c>
      <c r="AI182" s="26">
        <v>830224</v>
      </c>
    </row>
    <row r="183" spans="1:37" x14ac:dyDescent="0.25">
      <c r="A183" s="100"/>
      <c r="B183" s="13" t="s">
        <v>48</v>
      </c>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6"/>
      <c r="AK183" s="84"/>
    </row>
    <row r="184" spans="1:37" s="84" customFormat="1" x14ac:dyDescent="0.25">
      <c r="A184" s="7" t="s">
        <v>24</v>
      </c>
      <c r="B184" s="10" t="s">
        <v>6</v>
      </c>
      <c r="C184" s="98">
        <v>25000</v>
      </c>
      <c r="D184" s="98">
        <v>900000</v>
      </c>
      <c r="E184" s="98">
        <v>20000</v>
      </c>
      <c r="F184" s="98">
        <v>4694600</v>
      </c>
      <c r="G184" s="98">
        <v>23500</v>
      </c>
      <c r="H184" s="98">
        <v>157000</v>
      </c>
      <c r="I184" s="98">
        <v>87570</v>
      </c>
      <c r="J184" s="98">
        <v>3500000</v>
      </c>
      <c r="K184" s="98">
        <v>180000</v>
      </c>
      <c r="L184" s="98">
        <v>17500</v>
      </c>
      <c r="M184" s="98">
        <v>63000</v>
      </c>
      <c r="N184" s="98">
        <v>115000</v>
      </c>
      <c r="O184" s="98">
        <v>59500</v>
      </c>
      <c r="P184" s="98">
        <v>566000</v>
      </c>
      <c r="Q184" s="98">
        <v>55000</v>
      </c>
      <c r="R184" s="98">
        <v>100000</v>
      </c>
      <c r="S184" s="98">
        <v>817586</v>
      </c>
      <c r="T184" s="98">
        <v>760000</v>
      </c>
      <c r="U184" s="98">
        <v>4500000</v>
      </c>
      <c r="V184" s="98">
        <v>81250</v>
      </c>
      <c r="W184" s="98">
        <v>180000</v>
      </c>
      <c r="X184" s="98">
        <v>270000</v>
      </c>
      <c r="Y184" s="98">
        <v>535624</v>
      </c>
      <c r="Z184" s="98">
        <v>376000</v>
      </c>
      <c r="AA184" s="98">
        <v>66593</v>
      </c>
      <c r="AB184" s="98">
        <v>620105</v>
      </c>
      <c r="AC184" s="98">
        <v>125000</v>
      </c>
      <c r="AD184" s="98">
        <v>14355</v>
      </c>
      <c r="AE184" s="98">
        <v>39904</v>
      </c>
      <c r="AF184" s="98">
        <v>0</v>
      </c>
      <c r="AG184" s="98">
        <v>0</v>
      </c>
      <c r="AH184" s="98">
        <v>0</v>
      </c>
      <c r="AI184" s="99">
        <v>17458</v>
      </c>
    </row>
    <row r="185" spans="1:37" s="84" customFormat="1" x14ac:dyDescent="0.25">
      <c r="A185" s="7"/>
      <c r="B185" s="12" t="s">
        <v>318</v>
      </c>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9"/>
    </row>
    <row r="186" spans="1:37" s="102" customFormat="1" x14ac:dyDescent="0.25">
      <c r="A186" s="7" t="s">
        <v>25</v>
      </c>
      <c r="B186" s="10" t="s">
        <v>7</v>
      </c>
      <c r="C186" s="98">
        <v>0</v>
      </c>
      <c r="D186" s="98">
        <v>441306</v>
      </c>
      <c r="E186" s="98">
        <v>0</v>
      </c>
      <c r="F186" s="98">
        <v>192122</v>
      </c>
      <c r="G186" s="98">
        <v>0</v>
      </c>
      <c r="H186" s="98">
        <v>0</v>
      </c>
      <c r="I186" s="98">
        <v>8886</v>
      </c>
      <c r="J186" s="98">
        <v>1080255</v>
      </c>
      <c r="K186" s="98">
        <v>8796</v>
      </c>
      <c r="L186" s="98">
        <v>6681</v>
      </c>
      <c r="M186" s="98">
        <v>0</v>
      </c>
      <c r="N186" s="98">
        <v>60000</v>
      </c>
      <c r="O186" s="98">
        <v>0</v>
      </c>
      <c r="P186" s="98">
        <v>451</v>
      </c>
      <c r="Q186" s="98">
        <v>0</v>
      </c>
      <c r="R186" s="98">
        <v>0</v>
      </c>
      <c r="S186" s="98">
        <v>0</v>
      </c>
      <c r="T186" s="98">
        <v>0</v>
      </c>
      <c r="U186" s="98">
        <v>0</v>
      </c>
      <c r="V186" s="98">
        <v>0</v>
      </c>
      <c r="W186" s="98">
        <v>0</v>
      </c>
      <c r="X186" s="98">
        <v>7008</v>
      </c>
      <c r="Y186" s="98">
        <v>0</v>
      </c>
      <c r="Z186" s="98">
        <v>10109</v>
      </c>
      <c r="AA186" s="98">
        <v>0</v>
      </c>
      <c r="AB186" s="98">
        <v>163703</v>
      </c>
      <c r="AC186" s="98">
        <v>0</v>
      </c>
      <c r="AD186" s="98">
        <v>0</v>
      </c>
      <c r="AE186" s="98">
        <v>0</v>
      </c>
      <c r="AF186" s="98">
        <v>0</v>
      </c>
      <c r="AG186" s="98">
        <v>0</v>
      </c>
      <c r="AH186" s="98">
        <v>0</v>
      </c>
      <c r="AI186" s="99">
        <v>0</v>
      </c>
      <c r="AK186" s="84"/>
    </row>
    <row r="187" spans="1:37" s="102" customFormat="1" x14ac:dyDescent="0.25">
      <c r="A187" s="7"/>
      <c r="B187" s="12" t="s">
        <v>49</v>
      </c>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8"/>
      <c r="AH187" s="98"/>
      <c r="AI187" s="99"/>
      <c r="AK187" s="84"/>
    </row>
    <row r="188" spans="1:37" s="102" customFormat="1" x14ac:dyDescent="0.25">
      <c r="A188" s="7" t="s">
        <v>26</v>
      </c>
      <c r="B188" s="10" t="s">
        <v>319</v>
      </c>
      <c r="C188" s="98">
        <v>0</v>
      </c>
      <c r="D188" s="98">
        <v>9563</v>
      </c>
      <c r="E188" s="98">
        <v>62</v>
      </c>
      <c r="F188" s="98">
        <v>1000000</v>
      </c>
      <c r="G188" s="98">
        <v>0</v>
      </c>
      <c r="H188" s="98">
        <v>0</v>
      </c>
      <c r="I188" s="98">
        <v>0</v>
      </c>
      <c r="J188" s="98">
        <v>0</v>
      </c>
      <c r="K188" s="98">
        <v>0</v>
      </c>
      <c r="L188" s="98">
        <v>0</v>
      </c>
      <c r="M188" s="98">
        <v>0</v>
      </c>
      <c r="N188" s="98">
        <v>0</v>
      </c>
      <c r="O188" s="98">
        <v>0</v>
      </c>
      <c r="P188" s="98">
        <v>0</v>
      </c>
      <c r="Q188" s="98">
        <v>0</v>
      </c>
      <c r="R188" s="98">
        <v>0</v>
      </c>
      <c r="S188" s="98">
        <v>0</v>
      </c>
      <c r="T188" s="98">
        <v>0</v>
      </c>
      <c r="U188" s="98">
        <v>0</v>
      </c>
      <c r="V188" s="98">
        <v>0</v>
      </c>
      <c r="W188" s="98">
        <v>15000</v>
      </c>
      <c r="X188" s="98">
        <v>0</v>
      </c>
      <c r="Y188" s="98">
        <v>0</v>
      </c>
      <c r="Z188" s="98">
        <v>0</v>
      </c>
      <c r="AA188" s="98">
        <v>0</v>
      </c>
      <c r="AB188" s="98">
        <v>135000</v>
      </c>
      <c r="AC188" s="98">
        <v>0</v>
      </c>
      <c r="AD188" s="98">
        <v>0</v>
      </c>
      <c r="AE188" s="98">
        <v>1087</v>
      </c>
      <c r="AF188" s="98">
        <v>0</v>
      </c>
      <c r="AG188" s="98">
        <v>0</v>
      </c>
      <c r="AH188" s="98">
        <v>0</v>
      </c>
      <c r="AI188" s="99">
        <v>0</v>
      </c>
      <c r="AK188" s="84"/>
    </row>
    <row r="189" spans="1:37" s="102" customFormat="1" x14ac:dyDescent="0.25">
      <c r="A189" s="7"/>
      <c r="B189" s="12" t="s">
        <v>320</v>
      </c>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c r="AG189" s="98"/>
      <c r="AH189" s="98"/>
      <c r="AI189" s="99"/>
      <c r="AK189" s="84"/>
    </row>
    <row r="190" spans="1:37" s="102" customFormat="1" x14ac:dyDescent="0.25">
      <c r="A190" s="7" t="s">
        <v>27</v>
      </c>
      <c r="B190" s="10" t="s">
        <v>321</v>
      </c>
      <c r="C190" s="98">
        <v>0</v>
      </c>
      <c r="D190" s="98">
        <v>-21727</v>
      </c>
      <c r="E190" s="98">
        <v>0</v>
      </c>
      <c r="F190" s="98">
        <v>-4160</v>
      </c>
      <c r="G190" s="98">
        <v>0</v>
      </c>
      <c r="H190" s="98">
        <v>0</v>
      </c>
      <c r="I190" s="98">
        <v>-417</v>
      </c>
      <c r="J190" s="98">
        <v>-24971</v>
      </c>
      <c r="K190" s="98">
        <v>0</v>
      </c>
      <c r="L190" s="98">
        <v>0</v>
      </c>
      <c r="M190" s="98">
        <v>0</v>
      </c>
      <c r="N190" s="98">
        <v>0</v>
      </c>
      <c r="O190" s="98">
        <v>0</v>
      </c>
      <c r="P190" s="98"/>
      <c r="Q190" s="98">
        <v>0</v>
      </c>
      <c r="R190" s="98">
        <v>0</v>
      </c>
      <c r="S190" s="98">
        <v>0</v>
      </c>
      <c r="T190" s="98">
        <v>0</v>
      </c>
      <c r="U190" s="98">
        <v>0</v>
      </c>
      <c r="V190" s="98">
        <v>0</v>
      </c>
      <c r="W190" s="98">
        <v>0</v>
      </c>
      <c r="X190" s="98">
        <v>0</v>
      </c>
      <c r="Y190" s="98">
        <v>0</v>
      </c>
      <c r="Z190" s="98">
        <v>0</v>
      </c>
      <c r="AA190" s="98">
        <v>0</v>
      </c>
      <c r="AB190" s="98">
        <v>-230</v>
      </c>
      <c r="AC190" s="98">
        <v>0</v>
      </c>
      <c r="AD190" s="98">
        <v>0</v>
      </c>
      <c r="AE190" s="98">
        <v>0</v>
      </c>
      <c r="AF190" s="98">
        <v>0</v>
      </c>
      <c r="AG190" s="98">
        <v>0</v>
      </c>
      <c r="AH190" s="98">
        <v>0</v>
      </c>
      <c r="AI190" s="99">
        <v>0</v>
      </c>
      <c r="AK190" s="84"/>
    </row>
    <row r="191" spans="1:37" s="102" customFormat="1" x14ac:dyDescent="0.25">
      <c r="A191" s="7"/>
      <c r="B191" s="12" t="s">
        <v>322</v>
      </c>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8"/>
      <c r="AG191" s="98"/>
      <c r="AH191" s="98"/>
      <c r="AI191" s="99"/>
      <c r="AK191" s="84"/>
    </row>
    <row r="192" spans="1:37" s="102" customFormat="1" x14ac:dyDescent="0.25">
      <c r="A192" s="7" t="s">
        <v>28</v>
      </c>
      <c r="B192" s="10" t="s">
        <v>8</v>
      </c>
      <c r="C192" s="98">
        <v>-105</v>
      </c>
      <c r="D192" s="98">
        <v>-655240</v>
      </c>
      <c r="E192" s="98">
        <v>1406</v>
      </c>
      <c r="F192" s="98">
        <v>-127808</v>
      </c>
      <c r="G192" s="98">
        <v>24</v>
      </c>
      <c r="H192" s="98">
        <v>499</v>
      </c>
      <c r="I192" s="98">
        <v>-21515</v>
      </c>
      <c r="J192" s="98">
        <v>99086</v>
      </c>
      <c r="K192" s="98">
        <v>-3977</v>
      </c>
      <c r="L192" s="98">
        <v>-10</v>
      </c>
      <c r="M192" s="98">
        <v>-2565</v>
      </c>
      <c r="N192" s="98">
        <v>-3124</v>
      </c>
      <c r="O192" s="98">
        <v>-4024</v>
      </c>
      <c r="P192" s="98">
        <v>3</v>
      </c>
      <c r="Q192" s="98">
        <v>-5592</v>
      </c>
      <c r="R192" s="98">
        <v>-1033</v>
      </c>
      <c r="S192" s="98">
        <v>1888</v>
      </c>
      <c r="T192" s="98">
        <v>-39570</v>
      </c>
      <c r="U192" s="98">
        <v>-259881</v>
      </c>
      <c r="V192" s="98">
        <v>-11912</v>
      </c>
      <c r="W192" s="98">
        <v>-4000</v>
      </c>
      <c r="X192" s="98">
        <v>2672</v>
      </c>
      <c r="Y192" s="98">
        <v>-1695</v>
      </c>
      <c r="Z192" s="98">
        <v>-62430</v>
      </c>
      <c r="AA192" s="98">
        <v>0</v>
      </c>
      <c r="AB192" s="98">
        <v>-167250</v>
      </c>
      <c r="AC192" s="98">
        <v>554</v>
      </c>
      <c r="AD192" s="98">
        <v>-3</v>
      </c>
      <c r="AE192" s="98">
        <v>-27909</v>
      </c>
      <c r="AF192" s="98">
        <v>278</v>
      </c>
      <c r="AG192" s="98">
        <v>0</v>
      </c>
      <c r="AH192" s="98">
        <v>0</v>
      </c>
      <c r="AI192" s="99">
        <v>854</v>
      </c>
      <c r="AK192" s="84"/>
    </row>
    <row r="193" spans="1:37" s="102" customFormat="1" x14ac:dyDescent="0.25">
      <c r="A193" s="7"/>
      <c r="B193" s="12" t="s">
        <v>50</v>
      </c>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c r="AG193" s="98"/>
      <c r="AH193" s="98"/>
      <c r="AI193" s="99"/>
      <c r="AK193" s="84"/>
    </row>
    <row r="194" spans="1:37" s="102" customFormat="1" x14ac:dyDescent="0.25">
      <c r="A194" s="7" t="s">
        <v>29</v>
      </c>
      <c r="B194" s="10" t="s">
        <v>323</v>
      </c>
      <c r="C194" s="98">
        <v>-573</v>
      </c>
      <c r="D194" s="98">
        <v>357356</v>
      </c>
      <c r="E194" s="98">
        <v>37296</v>
      </c>
      <c r="F194" s="98">
        <v>641788</v>
      </c>
      <c r="G194" s="98">
        <v>1718</v>
      </c>
      <c r="H194" s="98">
        <v>19555</v>
      </c>
      <c r="I194" s="98">
        <v>29868</v>
      </c>
      <c r="J194" s="98">
        <v>573490</v>
      </c>
      <c r="K194" s="98">
        <v>103720</v>
      </c>
      <c r="L194" s="98">
        <v>11774</v>
      </c>
      <c r="M194" s="98">
        <v>-32500</v>
      </c>
      <c r="N194" s="98">
        <v>91035</v>
      </c>
      <c r="O194" s="98">
        <v>-6703</v>
      </c>
      <c r="P194" s="98">
        <v>59108</v>
      </c>
      <c r="Q194" s="98">
        <v>9246</v>
      </c>
      <c r="R194" s="98">
        <v>74276</v>
      </c>
      <c r="S194" s="98">
        <v>174993</v>
      </c>
      <c r="T194" s="98">
        <v>231114</v>
      </c>
      <c r="U194" s="98">
        <v>1240081</v>
      </c>
      <c r="V194" s="98">
        <v>143608</v>
      </c>
      <c r="W194" s="98">
        <v>11362</v>
      </c>
      <c r="X194" s="98">
        <v>13448</v>
      </c>
      <c r="Y194" s="98">
        <v>64985</v>
      </c>
      <c r="Z194" s="98">
        <v>262244</v>
      </c>
      <c r="AA194" s="98">
        <v>53249</v>
      </c>
      <c r="AB194" s="98">
        <v>973208</v>
      </c>
      <c r="AC194" s="98">
        <v>19524</v>
      </c>
      <c r="AD194" s="98">
        <v>6911</v>
      </c>
      <c r="AE194" s="98">
        <v>5797</v>
      </c>
      <c r="AF194" s="98">
        <v>10251</v>
      </c>
      <c r="AG194" s="98">
        <v>0</v>
      </c>
      <c r="AH194" s="98">
        <v>2786</v>
      </c>
      <c r="AI194" s="99">
        <v>4431</v>
      </c>
      <c r="AK194" s="84"/>
    </row>
    <row r="195" spans="1:37" s="102" customFormat="1" x14ac:dyDescent="0.25">
      <c r="A195" s="7"/>
      <c r="B195" s="12" t="s">
        <v>324</v>
      </c>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c r="AG195" s="98"/>
      <c r="AH195" s="98"/>
      <c r="AI195" s="99"/>
      <c r="AK195" s="84"/>
    </row>
    <row r="196" spans="1:37" s="102" customFormat="1" x14ac:dyDescent="0.25">
      <c r="A196" s="7" t="s">
        <v>325</v>
      </c>
      <c r="B196" s="10" t="s">
        <v>326</v>
      </c>
      <c r="C196" s="98">
        <v>595</v>
      </c>
      <c r="D196" s="98">
        <v>65674</v>
      </c>
      <c r="E196" s="98">
        <v>5121</v>
      </c>
      <c r="F196" s="98">
        <v>172794</v>
      </c>
      <c r="G196" s="98">
        <v>-1719</v>
      </c>
      <c r="H196" s="98">
        <v>-24589</v>
      </c>
      <c r="I196" s="98">
        <v>11430</v>
      </c>
      <c r="J196" s="98">
        <v>138435</v>
      </c>
      <c r="K196" s="98">
        <v>-2464</v>
      </c>
      <c r="L196" s="98">
        <v>790</v>
      </c>
      <c r="M196" s="98">
        <v>3262</v>
      </c>
      <c r="N196" s="98">
        <v>2610</v>
      </c>
      <c r="O196" s="98">
        <v>2803</v>
      </c>
      <c r="P196" s="98">
        <v>-13087</v>
      </c>
      <c r="Q196" s="98">
        <v>1332</v>
      </c>
      <c r="R196" s="98">
        <v>8127</v>
      </c>
      <c r="S196" s="98">
        <v>18825</v>
      </c>
      <c r="T196" s="98">
        <v>26021</v>
      </c>
      <c r="U196" s="98">
        <v>112837</v>
      </c>
      <c r="V196" s="98">
        <v>29246</v>
      </c>
      <c r="W196" s="98">
        <v>-10935</v>
      </c>
      <c r="X196" s="98">
        <v>5818</v>
      </c>
      <c r="Y196" s="98">
        <v>2673</v>
      </c>
      <c r="Z196" s="98">
        <v>6379</v>
      </c>
      <c r="AA196" s="98">
        <v>4075</v>
      </c>
      <c r="AB196" s="98">
        <v>154527</v>
      </c>
      <c r="AC196" s="98">
        <v>4749</v>
      </c>
      <c r="AD196" s="98">
        <v>-302</v>
      </c>
      <c r="AE196" s="98">
        <v>35787</v>
      </c>
      <c r="AF196" s="98">
        <v>2058</v>
      </c>
      <c r="AG196" s="98">
        <v>282</v>
      </c>
      <c r="AH196" s="98">
        <v>-631</v>
      </c>
      <c r="AI196" s="99">
        <v>872</v>
      </c>
      <c r="AK196" s="84"/>
    </row>
    <row r="197" spans="1:37" s="102" customFormat="1" x14ac:dyDescent="0.25">
      <c r="A197" s="7"/>
      <c r="B197" s="12" t="s">
        <v>327</v>
      </c>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8"/>
      <c r="AH197" s="98"/>
      <c r="AI197" s="99"/>
      <c r="AK197" s="84"/>
    </row>
    <row r="198" spans="1:37" s="84" customFormat="1" x14ac:dyDescent="0.25">
      <c r="A198" s="7" t="s">
        <v>328</v>
      </c>
      <c r="B198" s="10" t="s">
        <v>329</v>
      </c>
      <c r="C198" s="98">
        <v>0</v>
      </c>
      <c r="D198" s="98">
        <v>0</v>
      </c>
      <c r="E198" s="98">
        <v>0</v>
      </c>
      <c r="F198" s="98">
        <v>0</v>
      </c>
      <c r="G198" s="98">
        <v>0</v>
      </c>
      <c r="H198" s="98">
        <v>0</v>
      </c>
      <c r="I198" s="98"/>
      <c r="J198" s="98">
        <v>0</v>
      </c>
      <c r="K198" s="98">
        <v>0</v>
      </c>
      <c r="L198" s="98">
        <v>0</v>
      </c>
      <c r="M198" s="98">
        <v>0</v>
      </c>
      <c r="N198" s="98"/>
      <c r="O198" s="98">
        <v>0</v>
      </c>
      <c r="P198" s="98">
        <v>0</v>
      </c>
      <c r="Q198" s="98">
        <v>0</v>
      </c>
      <c r="R198" s="98">
        <v>0</v>
      </c>
      <c r="S198" s="98">
        <v>0</v>
      </c>
      <c r="T198" s="98">
        <v>0</v>
      </c>
      <c r="U198" s="98">
        <v>0</v>
      </c>
      <c r="V198" s="98">
        <v>0</v>
      </c>
      <c r="W198" s="98">
        <v>0</v>
      </c>
      <c r="X198" s="98">
        <v>0</v>
      </c>
      <c r="Y198" s="98">
        <v>0</v>
      </c>
      <c r="Z198" s="98">
        <v>0</v>
      </c>
      <c r="AA198" s="98"/>
      <c r="AB198" s="98">
        <v>0</v>
      </c>
      <c r="AC198" s="98">
        <v>0</v>
      </c>
      <c r="AD198" s="98">
        <v>0</v>
      </c>
      <c r="AE198" s="98"/>
      <c r="AF198" s="98">
        <v>0</v>
      </c>
      <c r="AG198" s="98">
        <v>0</v>
      </c>
      <c r="AH198" s="98">
        <v>0</v>
      </c>
      <c r="AI198" s="99">
        <v>0</v>
      </c>
    </row>
    <row r="199" spans="1:37" s="84" customFormat="1" x14ac:dyDescent="0.25">
      <c r="A199" s="7"/>
      <c r="B199" s="12" t="s">
        <v>330</v>
      </c>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c r="AG199" s="98"/>
      <c r="AH199" s="98"/>
      <c r="AI199" s="99"/>
    </row>
    <row r="200" spans="1:37" s="84" customFormat="1" x14ac:dyDescent="0.25">
      <c r="A200" s="14"/>
      <c r="B200" s="15" t="s">
        <v>51</v>
      </c>
      <c r="C200" s="22">
        <v>24917</v>
      </c>
      <c r="D200" s="22">
        <v>1096932</v>
      </c>
      <c r="E200" s="22">
        <v>63885</v>
      </c>
      <c r="F200" s="22">
        <v>6569336</v>
      </c>
      <c r="G200" s="22">
        <v>23523</v>
      </c>
      <c r="H200" s="22">
        <v>152465</v>
      </c>
      <c r="I200" s="22">
        <v>115822</v>
      </c>
      <c r="J200" s="22">
        <v>5366295</v>
      </c>
      <c r="K200" s="22">
        <v>286075</v>
      </c>
      <c r="L200" s="22">
        <v>36735</v>
      </c>
      <c r="M200" s="22">
        <v>31197</v>
      </c>
      <c r="N200" s="22">
        <v>265521</v>
      </c>
      <c r="O200" s="22">
        <v>51576</v>
      </c>
      <c r="P200" s="22">
        <v>612475</v>
      </c>
      <c r="Q200" s="22">
        <v>59986</v>
      </c>
      <c r="R200" s="22">
        <v>181370</v>
      </c>
      <c r="S200" s="22">
        <v>1013292</v>
      </c>
      <c r="T200" s="22">
        <v>977565</v>
      </c>
      <c r="U200" s="22">
        <v>5593037</v>
      </c>
      <c r="V200" s="22">
        <v>242192</v>
      </c>
      <c r="W200" s="22">
        <v>191427</v>
      </c>
      <c r="X200" s="22">
        <v>298946</v>
      </c>
      <c r="Y200" s="22">
        <v>601587</v>
      </c>
      <c r="Z200" s="22">
        <v>592302</v>
      </c>
      <c r="AA200" s="22">
        <v>123917</v>
      </c>
      <c r="AB200" s="22">
        <v>1879063</v>
      </c>
      <c r="AC200" s="22">
        <v>149827</v>
      </c>
      <c r="AD200" s="22">
        <v>20961</v>
      </c>
      <c r="AE200" s="22">
        <v>54666</v>
      </c>
      <c r="AF200" s="22">
        <v>12587</v>
      </c>
      <c r="AG200" s="22">
        <v>282</v>
      </c>
      <c r="AH200" s="22">
        <v>2155</v>
      </c>
      <c r="AI200" s="26">
        <v>23615</v>
      </c>
    </row>
    <row r="201" spans="1:37" x14ac:dyDescent="0.25">
      <c r="A201" s="16"/>
      <c r="B201" s="17" t="s">
        <v>52</v>
      </c>
      <c r="C201" s="103">
        <v>873675</v>
      </c>
      <c r="D201" s="103">
        <v>44799149</v>
      </c>
      <c r="E201" s="103">
        <v>3099790</v>
      </c>
      <c r="F201" s="103">
        <v>97129376</v>
      </c>
      <c r="G201" s="103">
        <v>233128</v>
      </c>
      <c r="H201" s="103">
        <v>4207429</v>
      </c>
      <c r="I201" s="103">
        <v>932375</v>
      </c>
      <c r="J201" s="103">
        <v>77919035</v>
      </c>
      <c r="K201" s="103">
        <v>4119056</v>
      </c>
      <c r="L201" s="103">
        <v>533392</v>
      </c>
      <c r="M201" s="103">
        <v>418355</v>
      </c>
      <c r="N201" s="103">
        <v>2188515</v>
      </c>
      <c r="O201" s="103">
        <v>594245</v>
      </c>
      <c r="P201" s="103">
        <v>12048446</v>
      </c>
      <c r="Q201" s="103">
        <v>1232682</v>
      </c>
      <c r="R201" s="103">
        <v>696234</v>
      </c>
      <c r="S201" s="103">
        <v>12847607</v>
      </c>
      <c r="T201" s="103">
        <v>20381203</v>
      </c>
      <c r="U201" s="103">
        <v>108789372</v>
      </c>
      <c r="V201" s="103">
        <v>2202440</v>
      </c>
      <c r="W201" s="103">
        <v>3164090</v>
      </c>
      <c r="X201" s="103">
        <v>7750373</v>
      </c>
      <c r="Y201" s="103">
        <v>4115749</v>
      </c>
      <c r="Z201" s="103">
        <v>9420939</v>
      </c>
      <c r="AA201" s="103">
        <v>2079309</v>
      </c>
      <c r="AB201" s="103">
        <v>54887654</v>
      </c>
      <c r="AC201" s="103">
        <v>3159355</v>
      </c>
      <c r="AD201" s="103">
        <v>104626</v>
      </c>
      <c r="AE201" s="103">
        <v>19824277</v>
      </c>
      <c r="AF201" s="103">
        <v>1542678</v>
      </c>
      <c r="AG201" s="103">
        <v>5323</v>
      </c>
      <c r="AH201" s="103">
        <v>113945</v>
      </c>
      <c r="AI201" s="104">
        <v>853839</v>
      </c>
      <c r="AK201" s="84"/>
    </row>
    <row r="202" spans="1:37" s="73" customFormat="1" x14ac:dyDescent="0.25">
      <c r="A202" s="105"/>
      <c r="B202" s="87"/>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row>
    <row r="203" spans="1:37" x14ac:dyDescent="0.25">
      <c r="A203" s="18" t="s">
        <v>135</v>
      </c>
      <c r="B203" s="106"/>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row>
    <row r="204" spans="1:37" x14ac:dyDescent="0.25">
      <c r="A204" s="19" t="s">
        <v>53</v>
      </c>
      <c r="B204" s="106"/>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row>
    <row r="205" spans="1:37" x14ac:dyDescent="0.25">
      <c r="A205" s="19"/>
      <c r="B205" s="106"/>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row>
    <row r="206" spans="1:37" x14ac:dyDescent="0.25">
      <c r="A206" s="18" t="s">
        <v>331</v>
      </c>
      <c r="B206" s="106"/>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row>
    <row r="207" spans="1:37" x14ac:dyDescent="0.25">
      <c r="A207" s="19" t="s">
        <v>332</v>
      </c>
    </row>
  </sheetData>
  <pageMargins left="0.28999999999999998" right="0.25" top="0.27559055118110237" bottom="0.39370078740157483" header="0.15748031496062992" footer="0.31496062992125984"/>
  <pageSetup paperSize="9" scale="75" orientation="portrait" r:id="rId1"/>
  <rowBreaks count="1" manualBreakCount="1">
    <brk id="126" max="16383" man="1"/>
  </rowBreaks>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J208"/>
  <sheetViews>
    <sheetView showGridLines="0" zoomScaleNormal="100" workbookViewId="0">
      <selection activeCell="C24" sqref="C24"/>
    </sheetView>
  </sheetViews>
  <sheetFormatPr defaultColWidth="9.140625" defaultRowHeight="15" x14ac:dyDescent="0.25"/>
  <cols>
    <col min="1" max="1" width="4.28515625" style="66" customWidth="1"/>
    <col min="2" max="2" width="51.7109375" style="18" customWidth="1"/>
    <col min="3" max="35" width="10" style="20" customWidth="1"/>
    <col min="36" max="36" width="12.42578125" style="66" bestFit="1" customWidth="1"/>
    <col min="37" max="16384" width="9.140625" style="66"/>
  </cols>
  <sheetData>
    <row r="1" spans="1:35" x14ac:dyDescent="0.25">
      <c r="A1" s="65" t="s">
        <v>40</v>
      </c>
      <c r="B1" s="33"/>
    </row>
    <row r="2" spans="1:35" x14ac:dyDescent="0.25">
      <c r="A2" s="65" t="s">
        <v>160</v>
      </c>
      <c r="B2" s="33"/>
    </row>
    <row r="3" spans="1:35" x14ac:dyDescent="0.25">
      <c r="A3" s="67" t="s">
        <v>161</v>
      </c>
      <c r="B3" s="68"/>
    </row>
    <row r="4" spans="1:35" ht="30" customHeight="1" x14ac:dyDescent="0.25">
      <c r="A4" s="69"/>
      <c r="B4" s="6"/>
      <c r="C4" s="46" t="s">
        <v>162</v>
      </c>
      <c r="D4" s="46" t="s">
        <v>30</v>
      </c>
      <c r="E4" s="46" t="s">
        <v>163</v>
      </c>
      <c r="F4" s="70" t="s">
        <v>31</v>
      </c>
      <c r="G4" s="46" t="s">
        <v>32</v>
      </c>
      <c r="H4" s="46" t="s">
        <v>164</v>
      </c>
      <c r="I4" s="46" t="s">
        <v>1</v>
      </c>
      <c r="J4" s="46" t="s">
        <v>165</v>
      </c>
      <c r="K4" s="46" t="s">
        <v>166</v>
      </c>
      <c r="L4" s="46" t="s">
        <v>167</v>
      </c>
      <c r="M4" s="46" t="s">
        <v>33</v>
      </c>
      <c r="N4" s="46" t="s">
        <v>34</v>
      </c>
      <c r="O4" s="46" t="s">
        <v>35</v>
      </c>
      <c r="P4" s="46" t="s">
        <v>168</v>
      </c>
      <c r="Q4" s="46" t="s">
        <v>169</v>
      </c>
      <c r="R4" s="46" t="s">
        <v>170</v>
      </c>
      <c r="S4" s="46" t="s">
        <v>103</v>
      </c>
      <c r="T4" s="46" t="s">
        <v>36</v>
      </c>
      <c r="U4" s="46" t="s">
        <v>2</v>
      </c>
      <c r="V4" s="46" t="s">
        <v>37</v>
      </c>
      <c r="W4" s="46" t="s">
        <v>171</v>
      </c>
      <c r="X4" s="46" t="s">
        <v>0</v>
      </c>
      <c r="Y4" s="46" t="s">
        <v>172</v>
      </c>
      <c r="Z4" s="46" t="s">
        <v>173</v>
      </c>
      <c r="AA4" s="70" t="s">
        <v>174</v>
      </c>
      <c r="AB4" s="70" t="s">
        <v>38</v>
      </c>
      <c r="AC4" s="70" t="s">
        <v>175</v>
      </c>
      <c r="AD4" s="46" t="s">
        <v>176</v>
      </c>
      <c r="AE4" s="46" t="s">
        <v>177</v>
      </c>
      <c r="AF4" s="46" t="s">
        <v>39</v>
      </c>
      <c r="AG4" s="46" t="s">
        <v>178</v>
      </c>
      <c r="AH4" s="46" t="s">
        <v>179</v>
      </c>
      <c r="AI4" s="47" t="s">
        <v>180</v>
      </c>
    </row>
    <row r="5" spans="1:35" s="73" customFormat="1" ht="15" customHeight="1" x14ac:dyDescent="0.25">
      <c r="A5" s="8"/>
      <c r="B5" s="9" t="s">
        <v>181</v>
      </c>
      <c r="C5" s="21"/>
      <c r="D5" s="2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2"/>
    </row>
    <row r="6" spans="1:35" s="77" customFormat="1" x14ac:dyDescent="0.25">
      <c r="A6" s="7" t="s">
        <v>9</v>
      </c>
      <c r="B6" s="10" t="s">
        <v>182</v>
      </c>
      <c r="C6" s="74">
        <v>10073</v>
      </c>
      <c r="D6" s="75">
        <v>600932</v>
      </c>
      <c r="E6" s="75">
        <v>169</v>
      </c>
      <c r="F6" s="75">
        <v>1154246</v>
      </c>
      <c r="G6" s="75">
        <v>63</v>
      </c>
      <c r="H6" s="75">
        <v>5</v>
      </c>
      <c r="I6" s="75">
        <v>4823</v>
      </c>
      <c r="J6" s="75">
        <v>1686023</v>
      </c>
      <c r="K6" s="75">
        <v>29575</v>
      </c>
      <c r="L6" s="75">
        <v>3532</v>
      </c>
      <c r="M6" s="75">
        <v>0</v>
      </c>
      <c r="N6" s="75">
        <v>5377</v>
      </c>
      <c r="O6" s="75">
        <v>1585</v>
      </c>
      <c r="P6" s="75">
        <v>277145</v>
      </c>
      <c r="Q6" s="75">
        <v>6346</v>
      </c>
      <c r="R6" s="75">
        <v>377</v>
      </c>
      <c r="S6" s="75">
        <v>277383</v>
      </c>
      <c r="T6" s="75">
        <v>305018</v>
      </c>
      <c r="U6" s="75">
        <v>1479260</v>
      </c>
      <c r="V6" s="75">
        <v>189</v>
      </c>
      <c r="W6" s="75">
        <v>116996</v>
      </c>
      <c r="X6" s="75">
        <v>78588</v>
      </c>
      <c r="Y6" s="75">
        <v>32319</v>
      </c>
      <c r="Z6" s="75">
        <v>121544</v>
      </c>
      <c r="AA6" s="75">
        <v>36</v>
      </c>
      <c r="AB6" s="75">
        <v>699509</v>
      </c>
      <c r="AC6" s="75">
        <v>12808</v>
      </c>
      <c r="AD6" s="75">
        <v>3596</v>
      </c>
      <c r="AE6" s="75">
        <v>33918</v>
      </c>
      <c r="AF6" s="75">
        <v>3260</v>
      </c>
      <c r="AG6" s="75">
        <v>0</v>
      </c>
      <c r="AH6" s="75">
        <v>763</v>
      </c>
      <c r="AI6" s="76">
        <v>2103</v>
      </c>
    </row>
    <row r="7" spans="1:35" s="77" customFormat="1" x14ac:dyDescent="0.25">
      <c r="A7" s="7"/>
      <c r="B7" s="11" t="s">
        <v>183</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6"/>
    </row>
    <row r="8" spans="1:35" x14ac:dyDescent="0.25">
      <c r="A8" s="78"/>
      <c r="B8" s="79" t="s">
        <v>184</v>
      </c>
      <c r="C8" s="80">
        <v>1368</v>
      </c>
      <c r="D8" s="80">
        <v>185300</v>
      </c>
      <c r="E8" s="80">
        <v>139</v>
      </c>
      <c r="F8" s="80">
        <v>431243</v>
      </c>
      <c r="G8" s="80">
        <v>60</v>
      </c>
      <c r="H8" s="80">
        <v>0</v>
      </c>
      <c r="I8" s="80" t="s">
        <v>185</v>
      </c>
      <c r="J8" s="80">
        <v>190559</v>
      </c>
      <c r="K8" s="80">
        <v>9</v>
      </c>
      <c r="L8" s="80">
        <v>3532</v>
      </c>
      <c r="M8" s="80">
        <v>0</v>
      </c>
      <c r="N8" s="80">
        <v>80</v>
      </c>
      <c r="O8" s="80">
        <v>177</v>
      </c>
      <c r="P8" s="80">
        <v>61003</v>
      </c>
      <c r="Q8" s="80">
        <v>2</v>
      </c>
      <c r="R8" s="80">
        <v>10</v>
      </c>
      <c r="S8" s="80">
        <v>99209</v>
      </c>
      <c r="T8" s="80">
        <v>99128</v>
      </c>
      <c r="U8" s="80">
        <v>366503</v>
      </c>
      <c r="V8" s="80" t="s">
        <v>185</v>
      </c>
      <c r="W8" s="80">
        <v>40518</v>
      </c>
      <c r="X8" s="80">
        <v>19599</v>
      </c>
      <c r="Y8" s="80">
        <v>13</v>
      </c>
      <c r="Z8" s="80">
        <v>50050</v>
      </c>
      <c r="AA8" s="80">
        <v>12</v>
      </c>
      <c r="AB8" s="80">
        <v>225599</v>
      </c>
      <c r="AC8" s="80">
        <v>1313</v>
      </c>
      <c r="AD8" s="80">
        <v>1183</v>
      </c>
      <c r="AE8" s="80" t="s">
        <v>185</v>
      </c>
      <c r="AF8" s="80">
        <v>0</v>
      </c>
      <c r="AG8" s="80">
        <v>0</v>
      </c>
      <c r="AH8" s="80">
        <v>0</v>
      </c>
      <c r="AI8" s="81">
        <v>1</v>
      </c>
    </row>
    <row r="9" spans="1:35" x14ac:dyDescent="0.25">
      <c r="A9" s="78"/>
      <c r="B9" s="82" t="s">
        <v>186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1"/>
    </row>
    <row r="10" spans="1:35" s="84" customFormat="1" x14ac:dyDescent="0.25">
      <c r="A10" s="83"/>
      <c r="B10" s="79" t="s">
        <v>187</v>
      </c>
      <c r="C10" s="80">
        <v>8705</v>
      </c>
      <c r="D10" s="80">
        <v>415632</v>
      </c>
      <c r="E10" s="80">
        <v>30</v>
      </c>
      <c r="F10" s="80">
        <v>723003</v>
      </c>
      <c r="G10" s="80">
        <v>3</v>
      </c>
      <c r="H10" s="80">
        <v>5</v>
      </c>
      <c r="I10" s="80" t="s">
        <v>185</v>
      </c>
      <c r="J10" s="80">
        <v>1495464</v>
      </c>
      <c r="K10" s="80">
        <v>29566</v>
      </c>
      <c r="L10" s="80">
        <v>0</v>
      </c>
      <c r="M10" s="80">
        <v>0</v>
      </c>
      <c r="N10" s="80">
        <v>5297</v>
      </c>
      <c r="O10" s="80">
        <v>1408</v>
      </c>
      <c r="P10" s="80">
        <v>216142</v>
      </c>
      <c r="Q10" s="80">
        <v>6344</v>
      </c>
      <c r="R10" s="80">
        <v>367</v>
      </c>
      <c r="S10" s="80">
        <v>178174</v>
      </c>
      <c r="T10" s="80">
        <v>205890</v>
      </c>
      <c r="U10" s="80">
        <v>1112757</v>
      </c>
      <c r="V10" s="80" t="s">
        <v>185</v>
      </c>
      <c r="W10" s="80">
        <v>76478</v>
      </c>
      <c r="X10" s="80">
        <v>58989</v>
      </c>
      <c r="Y10" s="80">
        <v>32306</v>
      </c>
      <c r="Z10" s="80">
        <v>71494</v>
      </c>
      <c r="AA10" s="80">
        <v>24</v>
      </c>
      <c r="AB10" s="80">
        <v>473910</v>
      </c>
      <c r="AC10" s="80">
        <v>11495</v>
      </c>
      <c r="AD10" s="80">
        <v>2413</v>
      </c>
      <c r="AE10" s="80" t="s">
        <v>185</v>
      </c>
      <c r="AF10" s="80">
        <v>3260</v>
      </c>
      <c r="AG10" s="80">
        <v>0</v>
      </c>
      <c r="AH10" s="80">
        <v>763</v>
      </c>
      <c r="AI10" s="81">
        <v>2102</v>
      </c>
    </row>
    <row r="11" spans="1:35" s="84" customFormat="1" x14ac:dyDescent="0.25">
      <c r="A11" s="83"/>
      <c r="B11" s="82" t="s">
        <v>188</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1"/>
    </row>
    <row r="12" spans="1:35" x14ac:dyDescent="0.25">
      <c r="A12" s="7" t="s">
        <v>10</v>
      </c>
      <c r="B12" s="10" t="s">
        <v>189</v>
      </c>
      <c r="C12" s="75">
        <v>99829</v>
      </c>
      <c r="D12" s="75">
        <v>178094</v>
      </c>
      <c r="E12" s="75">
        <v>61615</v>
      </c>
      <c r="F12" s="75">
        <v>1101009</v>
      </c>
      <c r="G12" s="75">
        <v>64467</v>
      </c>
      <c r="H12" s="75">
        <v>19564</v>
      </c>
      <c r="I12" s="75">
        <v>73103</v>
      </c>
      <c r="J12" s="75">
        <v>322297</v>
      </c>
      <c r="K12" s="75">
        <v>27722</v>
      </c>
      <c r="L12" s="75">
        <v>18295</v>
      </c>
      <c r="M12" s="75">
        <v>22250</v>
      </c>
      <c r="N12" s="75">
        <v>7116</v>
      </c>
      <c r="O12" s="75">
        <v>7811</v>
      </c>
      <c r="P12" s="75">
        <v>51774</v>
      </c>
      <c r="Q12" s="75">
        <v>41126</v>
      </c>
      <c r="R12" s="75">
        <v>3703</v>
      </c>
      <c r="S12" s="75">
        <v>110249</v>
      </c>
      <c r="T12" s="75">
        <v>51745</v>
      </c>
      <c r="U12" s="75">
        <v>749659</v>
      </c>
      <c r="V12" s="75">
        <v>2073</v>
      </c>
      <c r="W12" s="75">
        <v>37864</v>
      </c>
      <c r="X12" s="75">
        <v>51710</v>
      </c>
      <c r="Y12" s="75">
        <v>24727</v>
      </c>
      <c r="Z12" s="75">
        <v>113518</v>
      </c>
      <c r="AA12" s="75">
        <v>8581</v>
      </c>
      <c r="AB12" s="75">
        <v>170694</v>
      </c>
      <c r="AC12" s="75">
        <v>8542</v>
      </c>
      <c r="AD12" s="75">
        <v>588</v>
      </c>
      <c r="AE12" s="75">
        <v>135963</v>
      </c>
      <c r="AF12" s="75">
        <v>38558</v>
      </c>
      <c r="AG12" s="75">
        <v>1</v>
      </c>
      <c r="AH12" s="75">
        <v>1735</v>
      </c>
      <c r="AI12" s="76">
        <v>11194</v>
      </c>
    </row>
    <row r="13" spans="1:35" x14ac:dyDescent="0.25">
      <c r="A13" s="7"/>
      <c r="B13" s="11" t="s">
        <v>190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6"/>
    </row>
    <row r="14" spans="1:35" x14ac:dyDescent="0.25">
      <c r="A14" s="7" t="s">
        <v>11</v>
      </c>
      <c r="B14" s="10" t="s">
        <v>191</v>
      </c>
      <c r="C14" s="75">
        <v>0</v>
      </c>
      <c r="D14" s="75">
        <v>729420</v>
      </c>
      <c r="E14" s="75">
        <v>286165</v>
      </c>
      <c r="F14" s="75">
        <v>2791244</v>
      </c>
      <c r="G14" s="75">
        <v>0</v>
      </c>
      <c r="H14" s="75">
        <v>20</v>
      </c>
      <c r="I14" s="75">
        <v>10871</v>
      </c>
      <c r="J14" s="75">
        <v>3344104</v>
      </c>
      <c r="K14" s="75">
        <v>891059</v>
      </c>
      <c r="L14" s="75">
        <v>84</v>
      </c>
      <c r="M14" s="75">
        <v>1228</v>
      </c>
      <c r="N14" s="75">
        <v>127433</v>
      </c>
      <c r="O14" s="75">
        <v>28328</v>
      </c>
      <c r="P14" s="75">
        <v>10068</v>
      </c>
      <c r="Q14" s="75">
        <v>105156</v>
      </c>
      <c r="R14" s="75">
        <v>17633</v>
      </c>
      <c r="S14" s="75">
        <v>2968</v>
      </c>
      <c r="T14" s="75">
        <v>98239</v>
      </c>
      <c r="U14" s="75">
        <v>4949542</v>
      </c>
      <c r="V14" s="75">
        <v>676908</v>
      </c>
      <c r="W14" s="75">
        <v>7316</v>
      </c>
      <c r="X14" s="75">
        <v>293686</v>
      </c>
      <c r="Y14" s="75">
        <v>366286</v>
      </c>
      <c r="Z14" s="75">
        <v>14476</v>
      </c>
      <c r="AA14" s="75">
        <v>5363</v>
      </c>
      <c r="AB14" s="75">
        <v>1710543</v>
      </c>
      <c r="AC14" s="75">
        <v>16448</v>
      </c>
      <c r="AD14" s="75">
        <v>405</v>
      </c>
      <c r="AE14" s="75">
        <v>14225</v>
      </c>
      <c r="AF14" s="75">
        <v>0</v>
      </c>
      <c r="AG14" s="75">
        <v>0</v>
      </c>
      <c r="AH14" s="75">
        <v>0</v>
      </c>
      <c r="AI14" s="76">
        <v>0</v>
      </c>
    </row>
    <row r="15" spans="1:35" x14ac:dyDescent="0.25">
      <c r="A15" s="7"/>
      <c r="B15" s="11" t="s">
        <v>41</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6"/>
    </row>
    <row r="16" spans="1:35" s="84" customFormat="1" x14ac:dyDescent="0.25">
      <c r="A16" s="83"/>
      <c r="B16" s="79" t="s">
        <v>192</v>
      </c>
      <c r="C16" s="80">
        <v>0</v>
      </c>
      <c r="D16" s="80">
        <v>0</v>
      </c>
      <c r="E16" s="80">
        <v>1352</v>
      </c>
      <c r="F16" s="80">
        <v>386131</v>
      </c>
      <c r="G16" s="80">
        <v>0</v>
      </c>
      <c r="H16" s="80">
        <v>0</v>
      </c>
      <c r="I16" s="80" t="s">
        <v>185</v>
      </c>
      <c r="J16" s="80">
        <v>1747830</v>
      </c>
      <c r="K16" s="80">
        <v>10795</v>
      </c>
      <c r="L16" s="80">
        <v>0</v>
      </c>
      <c r="M16" s="80">
        <v>0</v>
      </c>
      <c r="N16" s="80" t="s">
        <v>185</v>
      </c>
      <c r="O16" s="80">
        <v>4085</v>
      </c>
      <c r="P16" s="80">
        <v>0</v>
      </c>
      <c r="Q16" s="80">
        <v>10942</v>
      </c>
      <c r="R16" s="80">
        <v>0</v>
      </c>
      <c r="S16" s="80">
        <v>906</v>
      </c>
      <c r="T16" s="80">
        <v>0</v>
      </c>
      <c r="U16" s="80">
        <v>1329845</v>
      </c>
      <c r="V16" s="80" t="s">
        <v>185</v>
      </c>
      <c r="W16" s="80">
        <v>0</v>
      </c>
      <c r="X16" s="80">
        <v>5201</v>
      </c>
      <c r="Y16" s="80">
        <v>36022</v>
      </c>
      <c r="Z16" s="80">
        <v>0</v>
      </c>
      <c r="AA16" s="80">
        <v>0</v>
      </c>
      <c r="AB16" s="80">
        <v>0</v>
      </c>
      <c r="AC16" s="80">
        <v>0</v>
      </c>
      <c r="AD16" s="80">
        <v>0</v>
      </c>
      <c r="AE16" s="80" t="s">
        <v>185</v>
      </c>
      <c r="AF16" s="80">
        <v>0</v>
      </c>
      <c r="AG16" s="80">
        <v>0</v>
      </c>
      <c r="AH16" s="80">
        <v>0</v>
      </c>
      <c r="AI16" s="81">
        <v>0</v>
      </c>
    </row>
    <row r="17" spans="1:35" s="84" customFormat="1" x14ac:dyDescent="0.25">
      <c r="A17" s="83"/>
      <c r="B17" s="82" t="s">
        <v>193</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1"/>
    </row>
    <row r="18" spans="1:35" s="84" customFormat="1" x14ac:dyDescent="0.25">
      <c r="A18" s="83"/>
      <c r="B18" s="79" t="s">
        <v>194</v>
      </c>
      <c r="C18" s="80">
        <v>0</v>
      </c>
      <c r="D18" s="80">
        <v>7398</v>
      </c>
      <c r="E18" s="80">
        <v>0</v>
      </c>
      <c r="F18" s="80">
        <v>0</v>
      </c>
      <c r="G18" s="80">
        <v>0</v>
      </c>
      <c r="H18" s="80">
        <v>0</v>
      </c>
      <c r="I18" s="80" t="s">
        <v>185</v>
      </c>
      <c r="J18" s="80">
        <v>34726</v>
      </c>
      <c r="K18" s="80">
        <v>380516</v>
      </c>
      <c r="L18" s="80">
        <v>0</v>
      </c>
      <c r="M18" s="80">
        <v>787</v>
      </c>
      <c r="N18" s="80" t="s">
        <v>185</v>
      </c>
      <c r="O18" s="80">
        <v>21709</v>
      </c>
      <c r="P18" s="80">
        <v>0</v>
      </c>
      <c r="Q18" s="80">
        <v>29633</v>
      </c>
      <c r="R18" s="80">
        <v>0</v>
      </c>
      <c r="S18" s="80">
        <v>0</v>
      </c>
      <c r="T18" s="80">
        <v>1592</v>
      </c>
      <c r="U18" s="80">
        <v>1046971</v>
      </c>
      <c r="V18" s="80" t="s">
        <v>185</v>
      </c>
      <c r="W18" s="80">
        <v>125</v>
      </c>
      <c r="X18" s="80">
        <v>0</v>
      </c>
      <c r="Y18" s="80">
        <v>0</v>
      </c>
      <c r="Z18" s="80">
        <v>0</v>
      </c>
      <c r="AA18" s="80">
        <v>0</v>
      </c>
      <c r="AB18" s="80">
        <v>0</v>
      </c>
      <c r="AC18" s="80">
        <v>0</v>
      </c>
      <c r="AD18" s="80">
        <v>0</v>
      </c>
      <c r="AE18" s="80" t="s">
        <v>185</v>
      </c>
      <c r="AF18" s="80">
        <v>0</v>
      </c>
      <c r="AG18" s="80">
        <v>0</v>
      </c>
      <c r="AH18" s="80">
        <v>0</v>
      </c>
      <c r="AI18" s="81">
        <v>0</v>
      </c>
    </row>
    <row r="19" spans="1:35" s="84" customFormat="1" x14ac:dyDescent="0.25">
      <c r="A19" s="83"/>
      <c r="B19" s="82" t="s">
        <v>195</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1"/>
    </row>
    <row r="20" spans="1:35" x14ac:dyDescent="0.25">
      <c r="A20" s="78"/>
      <c r="B20" s="79" t="s">
        <v>196</v>
      </c>
      <c r="C20" s="80">
        <v>0</v>
      </c>
      <c r="D20" s="80">
        <v>226990</v>
      </c>
      <c r="E20" s="80">
        <v>94821</v>
      </c>
      <c r="F20" s="80">
        <v>18642</v>
      </c>
      <c r="G20" s="80">
        <v>0</v>
      </c>
      <c r="H20" s="80">
        <v>0</v>
      </c>
      <c r="I20" s="80" t="s">
        <v>185</v>
      </c>
      <c r="J20" s="80">
        <v>6354</v>
      </c>
      <c r="K20" s="80">
        <v>52955</v>
      </c>
      <c r="L20" s="80">
        <v>0</v>
      </c>
      <c r="M20" s="80">
        <v>0</v>
      </c>
      <c r="N20" s="80" t="s">
        <v>185</v>
      </c>
      <c r="O20" s="80">
        <v>1067</v>
      </c>
      <c r="P20" s="80">
        <v>0</v>
      </c>
      <c r="Q20" s="80">
        <v>54</v>
      </c>
      <c r="R20" s="80">
        <v>0</v>
      </c>
      <c r="S20" s="80">
        <v>430</v>
      </c>
      <c r="T20" s="80">
        <v>1381</v>
      </c>
      <c r="U20" s="80">
        <v>27712</v>
      </c>
      <c r="V20" s="80" t="s">
        <v>185</v>
      </c>
      <c r="W20" s="80">
        <v>3712</v>
      </c>
      <c r="X20" s="80">
        <v>0</v>
      </c>
      <c r="Y20" s="80">
        <v>0</v>
      </c>
      <c r="Z20" s="80">
        <v>0</v>
      </c>
      <c r="AA20" s="80">
        <v>0</v>
      </c>
      <c r="AB20" s="80">
        <v>0</v>
      </c>
      <c r="AC20" s="80">
        <v>0</v>
      </c>
      <c r="AD20" s="80">
        <v>0</v>
      </c>
      <c r="AE20" s="80" t="s">
        <v>185</v>
      </c>
      <c r="AF20" s="80">
        <v>0</v>
      </c>
      <c r="AG20" s="80">
        <v>0</v>
      </c>
      <c r="AH20" s="80">
        <v>0</v>
      </c>
      <c r="AI20" s="81">
        <v>0</v>
      </c>
    </row>
    <row r="21" spans="1:35" x14ac:dyDescent="0.25">
      <c r="A21" s="78"/>
      <c r="B21" s="82" t="s">
        <v>197</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1"/>
    </row>
    <row r="22" spans="1:35" x14ac:dyDescent="0.25">
      <c r="A22" s="78"/>
      <c r="B22" s="79" t="s">
        <v>198</v>
      </c>
      <c r="C22" s="80">
        <v>0</v>
      </c>
      <c r="D22" s="80">
        <v>0</v>
      </c>
      <c r="E22" s="80">
        <v>0</v>
      </c>
      <c r="F22" s="80">
        <v>1017762</v>
      </c>
      <c r="G22" s="80">
        <v>0</v>
      </c>
      <c r="H22" s="80">
        <v>0</v>
      </c>
      <c r="I22" s="80" t="s">
        <v>185</v>
      </c>
      <c r="J22" s="80">
        <v>0</v>
      </c>
      <c r="K22" s="80">
        <v>0</v>
      </c>
      <c r="L22" s="80">
        <v>0</v>
      </c>
      <c r="M22" s="80">
        <v>0</v>
      </c>
      <c r="N22" s="80" t="s">
        <v>185</v>
      </c>
      <c r="O22" s="80">
        <v>0</v>
      </c>
      <c r="P22" s="80">
        <v>0</v>
      </c>
      <c r="Q22" s="80">
        <v>0</v>
      </c>
      <c r="R22" s="80">
        <v>0</v>
      </c>
      <c r="S22" s="80">
        <v>0</v>
      </c>
      <c r="T22" s="80">
        <v>4179</v>
      </c>
      <c r="U22" s="80">
        <v>88164</v>
      </c>
      <c r="V22" s="80" t="s">
        <v>185</v>
      </c>
      <c r="W22" s="80">
        <v>463</v>
      </c>
      <c r="X22" s="80">
        <v>15219</v>
      </c>
      <c r="Y22" s="80">
        <v>232375</v>
      </c>
      <c r="Z22" s="80">
        <v>4380</v>
      </c>
      <c r="AA22" s="80">
        <v>0</v>
      </c>
      <c r="AB22" s="80">
        <v>477919</v>
      </c>
      <c r="AC22" s="80">
        <v>0</v>
      </c>
      <c r="AD22" s="80">
        <v>0</v>
      </c>
      <c r="AE22" s="80" t="s">
        <v>185</v>
      </c>
      <c r="AF22" s="80">
        <v>0</v>
      </c>
      <c r="AG22" s="80">
        <v>0</v>
      </c>
      <c r="AH22" s="80">
        <v>0</v>
      </c>
      <c r="AI22" s="81">
        <v>0</v>
      </c>
    </row>
    <row r="23" spans="1:35" x14ac:dyDescent="0.25">
      <c r="A23" s="78"/>
      <c r="B23" s="82" t="s">
        <v>199</v>
      </c>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1"/>
    </row>
    <row r="24" spans="1:35" x14ac:dyDescent="0.25">
      <c r="A24" s="78"/>
      <c r="B24" s="79" t="s">
        <v>200</v>
      </c>
      <c r="C24" s="80">
        <v>0</v>
      </c>
      <c r="D24" s="80">
        <v>495032</v>
      </c>
      <c r="E24" s="80">
        <v>189992</v>
      </c>
      <c r="F24" s="80">
        <v>1368709</v>
      </c>
      <c r="G24" s="80">
        <v>0</v>
      </c>
      <c r="H24" s="80">
        <v>20</v>
      </c>
      <c r="I24" s="80" t="s">
        <v>185</v>
      </c>
      <c r="J24" s="80">
        <v>1555194</v>
      </c>
      <c r="K24" s="80">
        <v>446793</v>
      </c>
      <c r="L24" s="80">
        <v>84</v>
      </c>
      <c r="M24" s="80">
        <v>441</v>
      </c>
      <c r="N24" s="80" t="s">
        <v>185</v>
      </c>
      <c r="O24" s="80">
        <v>1467</v>
      </c>
      <c r="P24" s="80">
        <v>10068</v>
      </c>
      <c r="Q24" s="80">
        <v>64527</v>
      </c>
      <c r="R24" s="80">
        <v>17633</v>
      </c>
      <c r="S24" s="80">
        <v>1632</v>
      </c>
      <c r="T24" s="80">
        <v>91087</v>
      </c>
      <c r="U24" s="80">
        <v>2456850</v>
      </c>
      <c r="V24" s="80" t="s">
        <v>185</v>
      </c>
      <c r="W24" s="80">
        <v>3016</v>
      </c>
      <c r="X24" s="80">
        <v>273266</v>
      </c>
      <c r="Y24" s="80">
        <v>97889</v>
      </c>
      <c r="Z24" s="80">
        <v>10096</v>
      </c>
      <c r="AA24" s="80">
        <v>5363</v>
      </c>
      <c r="AB24" s="80">
        <v>1232624</v>
      </c>
      <c r="AC24" s="80">
        <v>16448</v>
      </c>
      <c r="AD24" s="80">
        <v>405</v>
      </c>
      <c r="AE24" s="80" t="s">
        <v>185</v>
      </c>
      <c r="AF24" s="80">
        <v>0</v>
      </c>
      <c r="AG24" s="80">
        <v>0</v>
      </c>
      <c r="AH24" s="80">
        <v>0</v>
      </c>
      <c r="AI24" s="81">
        <v>0</v>
      </c>
    </row>
    <row r="25" spans="1:35" x14ac:dyDescent="0.25">
      <c r="A25" s="78"/>
      <c r="B25" s="82" t="s">
        <v>201</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1"/>
    </row>
    <row r="26" spans="1:35" x14ac:dyDescent="0.25">
      <c r="A26" s="7" t="s">
        <v>12</v>
      </c>
      <c r="B26" s="10" t="s">
        <v>202</v>
      </c>
      <c r="C26" s="75">
        <v>1789</v>
      </c>
      <c r="D26" s="75">
        <v>45858</v>
      </c>
      <c r="E26" s="75">
        <v>0</v>
      </c>
      <c r="F26" s="75">
        <v>60413</v>
      </c>
      <c r="G26" s="75">
        <v>0</v>
      </c>
      <c r="H26" s="75">
        <v>0</v>
      </c>
      <c r="I26" s="75">
        <v>0</v>
      </c>
      <c r="J26" s="75">
        <v>922558</v>
      </c>
      <c r="K26" s="75">
        <v>0</v>
      </c>
      <c r="L26" s="75">
        <v>3</v>
      </c>
      <c r="M26" s="75">
        <v>0</v>
      </c>
      <c r="N26" s="75">
        <v>0</v>
      </c>
      <c r="O26" s="75">
        <v>0</v>
      </c>
      <c r="P26" s="75">
        <v>223158</v>
      </c>
      <c r="Q26" s="75">
        <v>206851</v>
      </c>
      <c r="R26" s="75">
        <v>0</v>
      </c>
      <c r="S26" s="75">
        <v>7156</v>
      </c>
      <c r="T26" s="75">
        <v>4192</v>
      </c>
      <c r="U26" s="75">
        <v>819864</v>
      </c>
      <c r="V26" s="75">
        <v>29718</v>
      </c>
      <c r="W26" s="75">
        <v>10354</v>
      </c>
      <c r="X26" s="75">
        <v>0</v>
      </c>
      <c r="Y26" s="75">
        <v>148854</v>
      </c>
      <c r="Z26" s="75">
        <v>32929</v>
      </c>
      <c r="AA26" s="75">
        <v>0</v>
      </c>
      <c r="AB26" s="75">
        <v>599894</v>
      </c>
      <c r="AC26" s="75">
        <v>0</v>
      </c>
      <c r="AD26" s="75">
        <v>0</v>
      </c>
      <c r="AE26" s="75">
        <v>0</v>
      </c>
      <c r="AF26" s="75">
        <v>0</v>
      </c>
      <c r="AG26" s="75">
        <v>0</v>
      </c>
      <c r="AH26" s="75">
        <v>0</v>
      </c>
      <c r="AI26" s="76">
        <v>0</v>
      </c>
    </row>
    <row r="27" spans="1:35" x14ac:dyDescent="0.25">
      <c r="A27" s="7"/>
      <c r="B27" s="11" t="s">
        <v>203</v>
      </c>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6"/>
    </row>
    <row r="28" spans="1:35" x14ac:dyDescent="0.25">
      <c r="A28" s="78"/>
      <c r="B28" s="79" t="s">
        <v>204</v>
      </c>
      <c r="C28" s="80">
        <v>0</v>
      </c>
      <c r="D28" s="80">
        <v>0</v>
      </c>
      <c r="E28" s="80">
        <v>0</v>
      </c>
      <c r="F28" s="80">
        <v>0</v>
      </c>
      <c r="G28" s="80">
        <v>0</v>
      </c>
      <c r="H28" s="80">
        <v>0</v>
      </c>
      <c r="I28" s="80">
        <v>0</v>
      </c>
      <c r="J28" s="80">
        <v>0</v>
      </c>
      <c r="K28" s="80">
        <v>0</v>
      </c>
      <c r="L28" s="80">
        <v>0</v>
      </c>
      <c r="M28" s="80">
        <v>0</v>
      </c>
      <c r="N28" s="80">
        <v>0</v>
      </c>
      <c r="O28" s="80">
        <v>0</v>
      </c>
      <c r="P28" s="80">
        <v>41759</v>
      </c>
      <c r="Q28" s="80">
        <v>15003</v>
      </c>
      <c r="R28" s="80">
        <v>0</v>
      </c>
      <c r="S28" s="80">
        <v>0</v>
      </c>
      <c r="T28" s="80">
        <v>0</v>
      </c>
      <c r="U28" s="80">
        <v>0</v>
      </c>
      <c r="V28" s="80" t="s">
        <v>185</v>
      </c>
      <c r="W28" s="80">
        <v>0</v>
      </c>
      <c r="X28" s="80">
        <v>0</v>
      </c>
      <c r="Y28" s="80">
        <v>145870</v>
      </c>
      <c r="Z28" s="80">
        <v>7624</v>
      </c>
      <c r="AA28" s="80">
        <v>0</v>
      </c>
      <c r="AB28" s="80">
        <v>99894</v>
      </c>
      <c r="AC28" s="80">
        <v>0</v>
      </c>
      <c r="AD28" s="80">
        <v>0</v>
      </c>
      <c r="AE28" s="80">
        <v>0</v>
      </c>
      <c r="AF28" s="80">
        <v>0</v>
      </c>
      <c r="AG28" s="80">
        <v>0</v>
      </c>
      <c r="AH28" s="80">
        <v>0</v>
      </c>
      <c r="AI28" s="81">
        <v>0</v>
      </c>
    </row>
    <row r="29" spans="1:35" x14ac:dyDescent="0.25">
      <c r="A29" s="78"/>
      <c r="B29" s="82" t="s">
        <v>193</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1"/>
    </row>
    <row r="30" spans="1:35" s="84" customFormat="1" x14ac:dyDescent="0.25">
      <c r="A30" s="83"/>
      <c r="B30" s="79" t="s">
        <v>205</v>
      </c>
      <c r="C30" s="80">
        <v>0</v>
      </c>
      <c r="D30" s="80">
        <v>0</v>
      </c>
      <c r="E30" s="80">
        <v>0</v>
      </c>
      <c r="F30" s="80">
        <v>0</v>
      </c>
      <c r="G30" s="80">
        <v>0</v>
      </c>
      <c r="H30" s="80">
        <v>0</v>
      </c>
      <c r="I30" s="80">
        <v>0</v>
      </c>
      <c r="J30" s="80">
        <v>735653</v>
      </c>
      <c r="K30" s="80">
        <v>0</v>
      </c>
      <c r="L30" s="80">
        <v>0</v>
      </c>
      <c r="M30" s="80">
        <v>0</v>
      </c>
      <c r="N30" s="80">
        <v>0</v>
      </c>
      <c r="O30" s="80">
        <v>0</v>
      </c>
      <c r="P30" s="80">
        <v>122998</v>
      </c>
      <c r="Q30" s="80">
        <v>93022</v>
      </c>
      <c r="R30" s="80">
        <v>0</v>
      </c>
      <c r="S30" s="80">
        <v>7156</v>
      </c>
      <c r="T30" s="80">
        <v>4192</v>
      </c>
      <c r="U30" s="80">
        <v>20483</v>
      </c>
      <c r="V30" s="80" t="s">
        <v>185</v>
      </c>
      <c r="W30" s="80">
        <v>10354</v>
      </c>
      <c r="X30" s="80">
        <v>0</v>
      </c>
      <c r="Y30" s="80">
        <v>2984</v>
      </c>
      <c r="Z30" s="80">
        <v>25305</v>
      </c>
      <c r="AA30" s="80">
        <v>0</v>
      </c>
      <c r="AB30" s="80">
        <v>0</v>
      </c>
      <c r="AC30" s="80">
        <v>0</v>
      </c>
      <c r="AD30" s="80">
        <v>0</v>
      </c>
      <c r="AE30" s="80">
        <v>0</v>
      </c>
      <c r="AF30" s="80">
        <v>0</v>
      </c>
      <c r="AG30" s="80">
        <v>0</v>
      </c>
      <c r="AH30" s="80">
        <v>0</v>
      </c>
      <c r="AI30" s="81">
        <v>0</v>
      </c>
    </row>
    <row r="31" spans="1:35" s="84" customFormat="1" x14ac:dyDescent="0.25">
      <c r="A31" s="83"/>
      <c r="B31" s="82" t="s">
        <v>195</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1"/>
    </row>
    <row r="32" spans="1:35" x14ac:dyDescent="0.25">
      <c r="A32" s="78"/>
      <c r="B32" s="79" t="s">
        <v>206</v>
      </c>
      <c r="C32" s="80">
        <v>0</v>
      </c>
      <c r="D32" s="80">
        <v>45858</v>
      </c>
      <c r="E32" s="80">
        <v>0</v>
      </c>
      <c r="F32" s="80">
        <v>0</v>
      </c>
      <c r="G32" s="80">
        <v>0</v>
      </c>
      <c r="H32" s="80">
        <v>0</v>
      </c>
      <c r="I32" s="80">
        <v>0</v>
      </c>
      <c r="J32" s="80">
        <v>12818</v>
      </c>
      <c r="K32" s="80">
        <v>0</v>
      </c>
      <c r="L32" s="80">
        <v>3</v>
      </c>
      <c r="M32" s="80">
        <v>0</v>
      </c>
      <c r="N32" s="80">
        <v>0</v>
      </c>
      <c r="O32" s="80">
        <v>0</v>
      </c>
      <c r="P32" s="80">
        <v>58401</v>
      </c>
      <c r="Q32" s="80">
        <v>98826</v>
      </c>
      <c r="R32" s="80">
        <v>0</v>
      </c>
      <c r="S32" s="80">
        <v>0</v>
      </c>
      <c r="T32" s="80">
        <v>0</v>
      </c>
      <c r="U32" s="80">
        <v>414093</v>
      </c>
      <c r="V32" s="80" t="s">
        <v>185</v>
      </c>
      <c r="W32" s="80">
        <v>0</v>
      </c>
      <c r="X32" s="80">
        <v>0</v>
      </c>
      <c r="Y32" s="80">
        <v>0</v>
      </c>
      <c r="Z32" s="80">
        <v>0</v>
      </c>
      <c r="AA32" s="80">
        <v>0</v>
      </c>
      <c r="AB32" s="80">
        <v>0</v>
      </c>
      <c r="AC32" s="80">
        <v>0</v>
      </c>
      <c r="AD32" s="80">
        <v>0</v>
      </c>
      <c r="AE32" s="80">
        <v>0</v>
      </c>
      <c r="AF32" s="80">
        <v>0</v>
      </c>
      <c r="AG32" s="80">
        <v>0</v>
      </c>
      <c r="AH32" s="80">
        <v>0</v>
      </c>
      <c r="AI32" s="81">
        <v>0</v>
      </c>
    </row>
    <row r="33" spans="1:35" x14ac:dyDescent="0.25">
      <c r="A33" s="78"/>
      <c r="B33" s="82" t="s">
        <v>197</v>
      </c>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1"/>
    </row>
    <row r="34" spans="1:35" x14ac:dyDescent="0.25">
      <c r="A34" s="78"/>
      <c r="B34" s="79" t="s">
        <v>207</v>
      </c>
      <c r="C34" s="80">
        <v>1789</v>
      </c>
      <c r="D34" s="80">
        <v>0</v>
      </c>
      <c r="E34" s="80">
        <v>0</v>
      </c>
      <c r="F34" s="80">
        <v>60413</v>
      </c>
      <c r="G34" s="80">
        <v>0</v>
      </c>
      <c r="H34" s="80">
        <v>0</v>
      </c>
      <c r="I34" s="80">
        <v>0</v>
      </c>
      <c r="J34" s="80">
        <v>174087</v>
      </c>
      <c r="K34" s="80">
        <v>0</v>
      </c>
      <c r="L34" s="80">
        <v>0</v>
      </c>
      <c r="M34" s="80">
        <v>0</v>
      </c>
      <c r="N34" s="80">
        <v>0</v>
      </c>
      <c r="O34" s="80">
        <v>0</v>
      </c>
      <c r="P34" s="80">
        <v>0</v>
      </c>
      <c r="Q34" s="80">
        <v>0</v>
      </c>
      <c r="R34" s="80">
        <v>0</v>
      </c>
      <c r="S34" s="80">
        <v>0</v>
      </c>
      <c r="T34" s="80">
        <v>0</v>
      </c>
      <c r="U34" s="80">
        <v>385288</v>
      </c>
      <c r="V34" s="80" t="s">
        <v>185</v>
      </c>
      <c r="W34" s="80">
        <v>0</v>
      </c>
      <c r="X34" s="80">
        <v>0</v>
      </c>
      <c r="Y34" s="80">
        <v>0</v>
      </c>
      <c r="Z34" s="80">
        <v>0</v>
      </c>
      <c r="AA34" s="80">
        <v>0</v>
      </c>
      <c r="AB34" s="80">
        <v>500000</v>
      </c>
      <c r="AC34" s="80">
        <v>0</v>
      </c>
      <c r="AD34" s="80"/>
      <c r="AE34" s="80">
        <v>0</v>
      </c>
      <c r="AF34" s="80">
        <v>0</v>
      </c>
      <c r="AG34" s="80">
        <v>0</v>
      </c>
      <c r="AH34" s="80">
        <v>0</v>
      </c>
      <c r="AI34" s="81">
        <v>0</v>
      </c>
    </row>
    <row r="35" spans="1:35" x14ac:dyDescent="0.25">
      <c r="A35" s="78"/>
      <c r="B35" s="82" t="s">
        <v>199</v>
      </c>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1"/>
    </row>
    <row r="36" spans="1:35" x14ac:dyDescent="0.25">
      <c r="A36" s="7" t="s">
        <v>13</v>
      </c>
      <c r="B36" s="10" t="s">
        <v>208</v>
      </c>
      <c r="C36" s="75">
        <v>4080</v>
      </c>
      <c r="D36" s="75">
        <v>9250771</v>
      </c>
      <c r="E36" s="75">
        <v>40640</v>
      </c>
      <c r="F36" s="75">
        <v>11726323</v>
      </c>
      <c r="G36" s="75">
        <v>1421</v>
      </c>
      <c r="H36" s="75">
        <v>141</v>
      </c>
      <c r="I36" s="75">
        <v>297818</v>
      </c>
      <c r="J36" s="75">
        <v>7174460</v>
      </c>
      <c r="K36" s="75">
        <v>229759</v>
      </c>
      <c r="L36" s="75">
        <v>139279</v>
      </c>
      <c r="M36" s="75">
        <v>278551</v>
      </c>
      <c r="N36" s="75">
        <v>246820</v>
      </c>
      <c r="O36" s="75">
        <v>84643</v>
      </c>
      <c r="P36" s="75">
        <v>112418</v>
      </c>
      <c r="Q36" s="75">
        <v>85853</v>
      </c>
      <c r="R36" s="75">
        <v>38812</v>
      </c>
      <c r="S36" s="75">
        <v>358505</v>
      </c>
      <c r="T36" s="75">
        <v>3164510</v>
      </c>
      <c r="U36" s="75">
        <v>8435485</v>
      </c>
      <c r="V36" s="75">
        <v>171384</v>
      </c>
      <c r="W36" s="75">
        <v>40143</v>
      </c>
      <c r="X36" s="75">
        <v>164674</v>
      </c>
      <c r="Y36" s="75">
        <v>152049</v>
      </c>
      <c r="Z36" s="75">
        <v>659293</v>
      </c>
      <c r="AA36" s="75">
        <v>0</v>
      </c>
      <c r="AB36" s="75">
        <v>10569622</v>
      </c>
      <c r="AC36" s="75">
        <v>6163</v>
      </c>
      <c r="AD36" s="75">
        <v>1665</v>
      </c>
      <c r="AE36" s="75">
        <v>1735256</v>
      </c>
      <c r="AF36" s="75">
        <v>282892</v>
      </c>
      <c r="AG36" s="75">
        <v>0</v>
      </c>
      <c r="AH36" s="75">
        <v>40024</v>
      </c>
      <c r="AI36" s="76">
        <v>0</v>
      </c>
    </row>
    <row r="37" spans="1:35" x14ac:dyDescent="0.25">
      <c r="A37" s="7"/>
      <c r="B37" s="12" t="s">
        <v>209</v>
      </c>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6"/>
    </row>
    <row r="38" spans="1:35" x14ac:dyDescent="0.25">
      <c r="A38" s="7"/>
      <c r="B38" s="79" t="s">
        <v>210</v>
      </c>
      <c r="C38" s="80">
        <v>4080</v>
      </c>
      <c r="D38" s="80">
        <v>5486307</v>
      </c>
      <c r="E38" s="80">
        <v>917</v>
      </c>
      <c r="F38" s="80">
        <v>254</v>
      </c>
      <c r="G38" s="80">
        <v>1421</v>
      </c>
      <c r="H38" s="80">
        <v>141</v>
      </c>
      <c r="I38" s="80" t="s">
        <v>185</v>
      </c>
      <c r="J38" s="80">
        <v>327322</v>
      </c>
      <c r="K38" s="80">
        <v>4358</v>
      </c>
      <c r="L38" s="80">
        <v>541</v>
      </c>
      <c r="M38" s="80">
        <v>580</v>
      </c>
      <c r="N38" s="80" t="s">
        <v>185</v>
      </c>
      <c r="O38" s="80">
        <v>3964</v>
      </c>
      <c r="P38" s="80">
        <v>0</v>
      </c>
      <c r="Q38" s="80">
        <v>5669</v>
      </c>
      <c r="R38" s="80">
        <v>70</v>
      </c>
      <c r="S38" s="80">
        <v>7544</v>
      </c>
      <c r="T38" s="80">
        <v>8060</v>
      </c>
      <c r="U38" s="80">
        <v>208804</v>
      </c>
      <c r="V38" s="80" t="s">
        <v>185</v>
      </c>
      <c r="W38" s="80">
        <v>15599</v>
      </c>
      <c r="X38" s="80">
        <v>15846</v>
      </c>
      <c r="Y38" s="80">
        <v>60544</v>
      </c>
      <c r="Z38" s="80">
        <v>462450</v>
      </c>
      <c r="AA38" s="80">
        <v>0</v>
      </c>
      <c r="AB38" s="80">
        <v>2341151</v>
      </c>
      <c r="AC38" s="80">
        <v>3208</v>
      </c>
      <c r="AD38" s="80">
        <v>325</v>
      </c>
      <c r="AE38" s="80" t="s">
        <v>185</v>
      </c>
      <c r="AF38" s="80">
        <v>7500</v>
      </c>
      <c r="AG38" s="80">
        <v>0</v>
      </c>
      <c r="AH38" s="80">
        <v>0</v>
      </c>
      <c r="AI38" s="81">
        <v>0</v>
      </c>
    </row>
    <row r="39" spans="1:35" x14ac:dyDescent="0.25">
      <c r="A39" s="7"/>
      <c r="B39" s="82" t="s">
        <v>193</v>
      </c>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1"/>
    </row>
    <row r="40" spans="1:35" s="84" customFormat="1" x14ac:dyDescent="0.25">
      <c r="A40" s="7"/>
      <c r="B40" s="79" t="s">
        <v>211</v>
      </c>
      <c r="C40" s="80">
        <v>0</v>
      </c>
      <c r="D40" s="80">
        <v>3648863</v>
      </c>
      <c r="E40" s="80">
        <v>0</v>
      </c>
      <c r="F40" s="80">
        <v>10844741</v>
      </c>
      <c r="G40" s="80">
        <v>0</v>
      </c>
      <c r="H40" s="80">
        <v>0</v>
      </c>
      <c r="I40" s="80" t="s">
        <v>185</v>
      </c>
      <c r="J40" s="80">
        <v>5187544</v>
      </c>
      <c r="K40" s="80">
        <v>211492</v>
      </c>
      <c r="L40" s="80">
        <v>134685</v>
      </c>
      <c r="M40" s="80">
        <v>277422</v>
      </c>
      <c r="N40" s="80" t="s">
        <v>185</v>
      </c>
      <c r="O40" s="80">
        <v>73760</v>
      </c>
      <c r="P40" s="80">
        <v>116885</v>
      </c>
      <c r="Q40" s="80">
        <v>31892</v>
      </c>
      <c r="R40" s="80">
        <v>0</v>
      </c>
      <c r="S40" s="80">
        <v>86310</v>
      </c>
      <c r="T40" s="80">
        <v>3167236</v>
      </c>
      <c r="U40" s="80">
        <v>5129861</v>
      </c>
      <c r="V40" s="80" t="s">
        <v>185</v>
      </c>
      <c r="W40" s="80">
        <v>19913</v>
      </c>
      <c r="X40" s="80">
        <v>143113</v>
      </c>
      <c r="Y40" s="80">
        <v>88451</v>
      </c>
      <c r="Z40" s="80">
        <v>195482</v>
      </c>
      <c r="AA40" s="80">
        <v>0</v>
      </c>
      <c r="AB40" s="80">
        <v>8176865</v>
      </c>
      <c r="AC40" s="80">
        <v>275</v>
      </c>
      <c r="AD40" s="80">
        <v>0</v>
      </c>
      <c r="AE40" s="80" t="s">
        <v>185</v>
      </c>
      <c r="AF40" s="80">
        <v>275392</v>
      </c>
      <c r="AG40" s="80">
        <v>0</v>
      </c>
      <c r="AH40" s="80">
        <v>0</v>
      </c>
      <c r="AI40" s="81">
        <v>0</v>
      </c>
    </row>
    <row r="41" spans="1:35" s="84" customFormat="1" x14ac:dyDescent="0.25">
      <c r="A41" s="7"/>
      <c r="B41" s="82" t="s">
        <v>195</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1"/>
    </row>
    <row r="42" spans="1:35" x14ac:dyDescent="0.25">
      <c r="A42" s="7"/>
      <c r="B42" s="79" t="s">
        <v>212</v>
      </c>
      <c r="C42" s="80">
        <v>0</v>
      </c>
      <c r="D42" s="80">
        <v>103239</v>
      </c>
      <c r="E42" s="80">
        <v>1333</v>
      </c>
      <c r="F42" s="80">
        <v>998946</v>
      </c>
      <c r="G42" s="80">
        <v>0</v>
      </c>
      <c r="H42" s="80">
        <v>0</v>
      </c>
      <c r="I42" s="80" t="s">
        <v>185</v>
      </c>
      <c r="J42" s="80">
        <v>1102116</v>
      </c>
      <c r="K42" s="80">
        <v>10370</v>
      </c>
      <c r="L42" s="80">
        <v>4097</v>
      </c>
      <c r="M42" s="80">
        <v>716</v>
      </c>
      <c r="N42" s="80" t="s">
        <v>185</v>
      </c>
      <c r="O42" s="80">
        <v>15018</v>
      </c>
      <c r="P42" s="80">
        <v>11871</v>
      </c>
      <c r="Q42" s="80">
        <v>48469</v>
      </c>
      <c r="R42" s="80">
        <v>0</v>
      </c>
      <c r="S42" s="80">
        <v>266153</v>
      </c>
      <c r="T42" s="80">
        <v>7630</v>
      </c>
      <c r="U42" s="80">
        <v>1947968</v>
      </c>
      <c r="V42" s="80" t="s">
        <v>185</v>
      </c>
      <c r="W42" s="80">
        <v>2732</v>
      </c>
      <c r="X42" s="80">
        <v>6346</v>
      </c>
      <c r="Y42" s="80">
        <v>3054</v>
      </c>
      <c r="Z42" s="80">
        <v>1361</v>
      </c>
      <c r="AA42" s="80">
        <v>0</v>
      </c>
      <c r="AB42" s="80">
        <v>94950</v>
      </c>
      <c r="AC42" s="80">
        <v>2456</v>
      </c>
      <c r="AD42" s="80">
        <v>1340</v>
      </c>
      <c r="AE42" s="80" t="s">
        <v>185</v>
      </c>
      <c r="AF42" s="80">
        <v>0</v>
      </c>
      <c r="AG42" s="80">
        <v>0</v>
      </c>
      <c r="AH42" s="80">
        <v>0</v>
      </c>
      <c r="AI42" s="81">
        <v>0</v>
      </c>
    </row>
    <row r="43" spans="1:35" x14ac:dyDescent="0.25">
      <c r="A43" s="7"/>
      <c r="B43" s="82" t="s">
        <v>197</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1"/>
    </row>
    <row r="44" spans="1:35" x14ac:dyDescent="0.25">
      <c r="A44" s="7"/>
      <c r="B44" s="79" t="s">
        <v>213</v>
      </c>
      <c r="C44" s="80">
        <v>0</v>
      </c>
      <c r="D44" s="80">
        <v>73570</v>
      </c>
      <c r="E44" s="80">
        <v>38652</v>
      </c>
      <c r="F44" s="80">
        <v>4925</v>
      </c>
      <c r="G44" s="80">
        <v>0</v>
      </c>
      <c r="H44" s="80">
        <v>0</v>
      </c>
      <c r="I44" s="80" t="s">
        <v>185</v>
      </c>
      <c r="J44" s="80">
        <v>661197</v>
      </c>
      <c r="K44" s="80">
        <v>23767</v>
      </c>
      <c r="L44" s="80">
        <v>0</v>
      </c>
      <c r="M44" s="80">
        <v>0</v>
      </c>
      <c r="N44" s="80" t="s">
        <v>185</v>
      </c>
      <c r="O44" s="80">
        <v>0</v>
      </c>
      <c r="P44" s="80">
        <v>0</v>
      </c>
      <c r="Q44" s="80">
        <v>0</v>
      </c>
      <c r="R44" s="80">
        <v>48824</v>
      </c>
      <c r="S44" s="80">
        <v>0</v>
      </c>
      <c r="T44" s="80">
        <v>11483</v>
      </c>
      <c r="U44" s="80">
        <v>1569294</v>
      </c>
      <c r="V44" s="80" t="s">
        <v>185</v>
      </c>
      <c r="W44" s="80">
        <v>2590</v>
      </c>
      <c r="X44" s="80">
        <v>0</v>
      </c>
      <c r="Y44" s="80">
        <v>0</v>
      </c>
      <c r="Z44" s="80">
        <v>0</v>
      </c>
      <c r="AA44" s="80">
        <v>0</v>
      </c>
      <c r="AB44" s="80">
        <v>0</v>
      </c>
      <c r="AC44" s="80">
        <v>549</v>
      </c>
      <c r="AD44" s="80">
        <v>0</v>
      </c>
      <c r="AE44" s="80" t="s">
        <v>185</v>
      </c>
      <c r="AF44" s="80">
        <v>0</v>
      </c>
      <c r="AG44" s="80">
        <v>0</v>
      </c>
      <c r="AH44" s="80">
        <v>40024</v>
      </c>
      <c r="AI44" s="81">
        <v>0</v>
      </c>
    </row>
    <row r="45" spans="1:35" x14ac:dyDescent="0.25">
      <c r="A45" s="7"/>
      <c r="B45" s="82" t="s">
        <v>199</v>
      </c>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1"/>
    </row>
    <row r="46" spans="1:35" x14ac:dyDescent="0.25">
      <c r="A46" s="7"/>
      <c r="B46" s="79" t="s">
        <v>214</v>
      </c>
      <c r="C46" s="80">
        <v>0</v>
      </c>
      <c r="D46" s="80">
        <v>-61208</v>
      </c>
      <c r="E46" s="80">
        <v>-262</v>
      </c>
      <c r="F46" s="80">
        <v>-122543</v>
      </c>
      <c r="G46" s="80">
        <v>0</v>
      </c>
      <c r="H46" s="80">
        <v>0</v>
      </c>
      <c r="I46" s="80" t="s">
        <v>185</v>
      </c>
      <c r="J46" s="80">
        <v>-103719</v>
      </c>
      <c r="K46" s="80">
        <v>-20228</v>
      </c>
      <c r="L46" s="80">
        <v>-44</v>
      </c>
      <c r="M46" s="80">
        <v>-167</v>
      </c>
      <c r="N46" s="80" t="s">
        <v>185</v>
      </c>
      <c r="O46" s="80">
        <v>-8099</v>
      </c>
      <c r="P46" s="80">
        <v>-16338</v>
      </c>
      <c r="Q46" s="80">
        <v>-177</v>
      </c>
      <c r="R46" s="80">
        <v>-10082</v>
      </c>
      <c r="S46" s="80">
        <v>-1502</v>
      </c>
      <c r="T46" s="80">
        <v>-29899</v>
      </c>
      <c r="U46" s="80">
        <v>-420442</v>
      </c>
      <c r="V46" s="80" t="s">
        <v>185</v>
      </c>
      <c r="W46" s="80">
        <v>-691</v>
      </c>
      <c r="X46" s="80">
        <v>-631</v>
      </c>
      <c r="Y46" s="80">
        <v>0</v>
      </c>
      <c r="Z46" s="80">
        <v>0</v>
      </c>
      <c r="AA46" s="80">
        <v>0</v>
      </c>
      <c r="AB46" s="80">
        <v>-43344</v>
      </c>
      <c r="AC46" s="80">
        <v>-325</v>
      </c>
      <c r="AD46" s="80">
        <v>0</v>
      </c>
      <c r="AE46" s="80" t="s">
        <v>185</v>
      </c>
      <c r="AF46" s="80">
        <v>0</v>
      </c>
      <c r="AG46" s="80">
        <v>0</v>
      </c>
      <c r="AH46" s="80">
        <v>0</v>
      </c>
      <c r="AI46" s="81">
        <v>0</v>
      </c>
    </row>
    <row r="47" spans="1:35" x14ac:dyDescent="0.25">
      <c r="A47" s="7"/>
      <c r="B47" s="82" t="s">
        <v>215</v>
      </c>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1"/>
    </row>
    <row r="48" spans="1:35" x14ac:dyDescent="0.25">
      <c r="A48" s="7" t="s">
        <v>14</v>
      </c>
      <c r="B48" s="10" t="s">
        <v>216</v>
      </c>
      <c r="C48" s="75">
        <v>142248</v>
      </c>
      <c r="D48" s="75">
        <v>2413796</v>
      </c>
      <c r="E48" s="75">
        <v>1765684</v>
      </c>
      <c r="F48" s="75">
        <v>8673113</v>
      </c>
      <c r="G48" s="75">
        <v>137894</v>
      </c>
      <c r="H48" s="75">
        <v>349083</v>
      </c>
      <c r="I48" s="75">
        <v>69304</v>
      </c>
      <c r="J48" s="75">
        <v>12048539</v>
      </c>
      <c r="K48" s="75">
        <v>714101</v>
      </c>
      <c r="L48" s="75">
        <v>6946</v>
      </c>
      <c r="M48" s="75">
        <v>64420</v>
      </c>
      <c r="N48" s="75">
        <v>1157283</v>
      </c>
      <c r="O48" s="75">
        <v>0</v>
      </c>
      <c r="P48" s="75">
        <v>755887</v>
      </c>
      <c r="Q48" s="75">
        <v>225</v>
      </c>
      <c r="R48" s="75">
        <v>75738</v>
      </c>
      <c r="S48" s="75">
        <v>907642</v>
      </c>
      <c r="T48" s="75">
        <v>370884</v>
      </c>
      <c r="U48" s="75">
        <v>16457683</v>
      </c>
      <c r="V48" s="75">
        <v>22310</v>
      </c>
      <c r="W48" s="75">
        <v>343938</v>
      </c>
      <c r="X48" s="75">
        <v>429239</v>
      </c>
      <c r="Y48" s="75">
        <v>1556242</v>
      </c>
      <c r="Z48" s="75">
        <v>1009338</v>
      </c>
      <c r="AA48" s="75">
        <v>0</v>
      </c>
      <c r="AB48" s="75">
        <v>7575665</v>
      </c>
      <c r="AC48" s="75">
        <v>1218772</v>
      </c>
      <c r="AD48" s="75">
        <v>104902</v>
      </c>
      <c r="AE48" s="75">
        <v>6070517</v>
      </c>
      <c r="AF48" s="75">
        <v>449656</v>
      </c>
      <c r="AG48" s="75">
        <v>0</v>
      </c>
      <c r="AH48" s="75">
        <v>4010</v>
      </c>
      <c r="AI48" s="76">
        <v>19435</v>
      </c>
    </row>
    <row r="49" spans="1:35" x14ac:dyDescent="0.25">
      <c r="A49" s="7"/>
      <c r="B49" s="12" t="s">
        <v>217</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6"/>
    </row>
    <row r="50" spans="1:35" x14ac:dyDescent="0.25">
      <c r="A50" s="7"/>
      <c r="B50" s="79" t="s">
        <v>218</v>
      </c>
      <c r="C50" s="80">
        <v>2176</v>
      </c>
      <c r="D50" s="80">
        <v>0</v>
      </c>
      <c r="E50" s="80">
        <v>0</v>
      </c>
      <c r="F50" s="80">
        <v>0</v>
      </c>
      <c r="G50" s="80">
        <v>0</v>
      </c>
      <c r="H50" s="80">
        <v>0</v>
      </c>
      <c r="I50" s="80" t="s">
        <v>185</v>
      </c>
      <c r="J50" s="80">
        <v>52868</v>
      </c>
      <c r="K50" s="80">
        <v>57216</v>
      </c>
      <c r="L50" s="80">
        <v>0</v>
      </c>
      <c r="M50" s="80">
        <v>0</v>
      </c>
      <c r="N50" s="80" t="s">
        <v>185</v>
      </c>
      <c r="O50" s="80">
        <v>0</v>
      </c>
      <c r="P50" s="80">
        <v>150000</v>
      </c>
      <c r="Q50" s="80">
        <v>0</v>
      </c>
      <c r="R50" s="80">
        <v>0</v>
      </c>
      <c r="S50" s="80">
        <v>0</v>
      </c>
      <c r="T50" s="80">
        <v>0</v>
      </c>
      <c r="U50" s="80">
        <v>2457900</v>
      </c>
      <c r="V50" s="80" t="s">
        <v>185</v>
      </c>
      <c r="W50" s="80">
        <v>0</v>
      </c>
      <c r="X50" s="80">
        <v>0</v>
      </c>
      <c r="Y50" s="80">
        <v>128422</v>
      </c>
      <c r="Z50" s="80">
        <v>0</v>
      </c>
      <c r="AA50" s="80">
        <v>0</v>
      </c>
      <c r="AB50" s="80">
        <v>0</v>
      </c>
      <c r="AC50" s="80">
        <v>0</v>
      </c>
      <c r="AD50" s="80">
        <v>0</v>
      </c>
      <c r="AE50" s="80" t="s">
        <v>185</v>
      </c>
      <c r="AF50" s="80">
        <v>0</v>
      </c>
      <c r="AG50" s="80">
        <v>0</v>
      </c>
      <c r="AH50" s="80">
        <v>0</v>
      </c>
      <c r="AI50" s="81">
        <v>0</v>
      </c>
    </row>
    <row r="51" spans="1:35" x14ac:dyDescent="0.25">
      <c r="A51" s="7"/>
      <c r="B51" s="82" t="s">
        <v>219</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1"/>
    </row>
    <row r="52" spans="1:35" s="84" customFormat="1" x14ac:dyDescent="0.25">
      <c r="A52" s="7"/>
      <c r="B52" s="79" t="s">
        <v>220</v>
      </c>
      <c r="C52" s="80">
        <v>110748</v>
      </c>
      <c r="D52" s="80">
        <v>1801287</v>
      </c>
      <c r="E52" s="80">
        <v>1763239</v>
      </c>
      <c r="F52" s="80">
        <v>6311040</v>
      </c>
      <c r="G52" s="80">
        <v>137894</v>
      </c>
      <c r="H52" s="80">
        <v>349083</v>
      </c>
      <c r="I52" s="80" t="s">
        <v>185</v>
      </c>
      <c r="J52" s="80">
        <v>9763140</v>
      </c>
      <c r="K52" s="80">
        <v>0</v>
      </c>
      <c r="L52" s="80">
        <v>6946</v>
      </c>
      <c r="M52" s="80">
        <v>27367</v>
      </c>
      <c r="N52" s="80" t="s">
        <v>185</v>
      </c>
      <c r="O52" s="80">
        <v>0</v>
      </c>
      <c r="P52" s="80">
        <v>0</v>
      </c>
      <c r="Q52" s="80">
        <v>0</v>
      </c>
      <c r="R52" s="80">
        <v>38</v>
      </c>
      <c r="S52" s="80">
        <v>841971</v>
      </c>
      <c r="T52" s="80">
        <v>365</v>
      </c>
      <c r="U52" s="80">
        <v>4695008</v>
      </c>
      <c r="V52" s="80" t="s">
        <v>185</v>
      </c>
      <c r="W52" s="80">
        <v>0</v>
      </c>
      <c r="X52" s="80">
        <v>240117</v>
      </c>
      <c r="Y52" s="80">
        <v>666140</v>
      </c>
      <c r="Z52" s="80">
        <v>867492</v>
      </c>
      <c r="AA52" s="80">
        <v>0</v>
      </c>
      <c r="AB52" s="80">
        <v>2532548</v>
      </c>
      <c r="AC52" s="80">
        <v>1218772</v>
      </c>
      <c r="AD52" s="80">
        <v>99902</v>
      </c>
      <c r="AE52" s="80" t="s">
        <v>185</v>
      </c>
      <c r="AF52" s="80">
        <v>0</v>
      </c>
      <c r="AG52" s="80">
        <v>0</v>
      </c>
      <c r="AH52" s="80">
        <v>4010</v>
      </c>
      <c r="AI52" s="81">
        <v>1023</v>
      </c>
    </row>
    <row r="53" spans="1:35" s="84" customFormat="1" x14ac:dyDescent="0.25">
      <c r="A53" s="7"/>
      <c r="B53" s="82" t="s">
        <v>153</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1"/>
    </row>
    <row r="54" spans="1:35" x14ac:dyDescent="0.25">
      <c r="A54" s="7"/>
      <c r="B54" s="79" t="s">
        <v>221</v>
      </c>
      <c r="C54" s="80">
        <v>0</v>
      </c>
      <c r="D54" s="80">
        <v>252736</v>
      </c>
      <c r="E54" s="80">
        <v>0</v>
      </c>
      <c r="F54" s="80">
        <v>398747</v>
      </c>
      <c r="G54" s="80">
        <v>0</v>
      </c>
      <c r="H54" s="80">
        <v>0</v>
      </c>
      <c r="I54" s="80" t="s">
        <v>185</v>
      </c>
      <c r="J54" s="80">
        <v>1187832</v>
      </c>
      <c r="K54" s="80">
        <v>0</v>
      </c>
      <c r="L54" s="80">
        <v>0</v>
      </c>
      <c r="M54" s="80">
        <v>37053</v>
      </c>
      <c r="N54" s="80" t="s">
        <v>185</v>
      </c>
      <c r="O54" s="80">
        <v>0</v>
      </c>
      <c r="P54" s="80">
        <v>116099</v>
      </c>
      <c r="Q54" s="80">
        <v>0</v>
      </c>
      <c r="R54" s="80">
        <v>0</v>
      </c>
      <c r="S54" s="80">
        <v>20001</v>
      </c>
      <c r="T54" s="80">
        <v>0</v>
      </c>
      <c r="U54" s="80">
        <v>7574605</v>
      </c>
      <c r="V54" s="80" t="s">
        <v>185</v>
      </c>
      <c r="W54" s="80">
        <v>321492</v>
      </c>
      <c r="X54" s="80">
        <v>188510</v>
      </c>
      <c r="Y54" s="80">
        <v>0</v>
      </c>
      <c r="Z54" s="80">
        <v>0</v>
      </c>
      <c r="AA54" s="80">
        <v>0</v>
      </c>
      <c r="AB54" s="80">
        <v>3569575</v>
      </c>
      <c r="AC54" s="80">
        <v>0</v>
      </c>
      <c r="AD54" s="80">
        <v>0</v>
      </c>
      <c r="AE54" s="80" t="s">
        <v>185</v>
      </c>
      <c r="AF54" s="80">
        <v>398839</v>
      </c>
      <c r="AG54" s="80">
        <v>0</v>
      </c>
      <c r="AH54" s="80">
        <v>0</v>
      </c>
      <c r="AI54" s="81">
        <v>0</v>
      </c>
    </row>
    <row r="55" spans="1:35" x14ac:dyDescent="0.25">
      <c r="A55" s="7"/>
      <c r="B55" s="82" t="s">
        <v>222</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1"/>
    </row>
    <row r="56" spans="1:35" x14ac:dyDescent="0.25">
      <c r="A56" s="7"/>
      <c r="B56" s="79" t="s">
        <v>223</v>
      </c>
      <c r="C56" s="80">
        <v>29324</v>
      </c>
      <c r="D56" s="80">
        <v>283108</v>
      </c>
      <c r="E56" s="80">
        <v>2192</v>
      </c>
      <c r="F56" s="80">
        <v>1981164</v>
      </c>
      <c r="G56" s="80">
        <v>0</v>
      </c>
      <c r="H56" s="80">
        <v>0</v>
      </c>
      <c r="I56" s="80" t="s">
        <v>185</v>
      </c>
      <c r="J56" s="80">
        <v>1044955</v>
      </c>
      <c r="K56" s="80">
        <v>158872</v>
      </c>
      <c r="L56" s="80">
        <v>0</v>
      </c>
      <c r="M56" s="80">
        <v>0</v>
      </c>
      <c r="N56" s="80" t="s">
        <v>185</v>
      </c>
      <c r="O56" s="80">
        <v>0</v>
      </c>
      <c r="P56" s="80">
        <v>489792</v>
      </c>
      <c r="Q56" s="80">
        <v>225</v>
      </c>
      <c r="R56" s="80">
        <v>75700</v>
      </c>
      <c r="S56" s="80">
        <v>45670</v>
      </c>
      <c r="T56" s="80">
        <v>370585</v>
      </c>
      <c r="U56" s="80">
        <v>1900627</v>
      </c>
      <c r="V56" s="80" t="s">
        <v>185</v>
      </c>
      <c r="W56" s="80">
        <v>22446</v>
      </c>
      <c r="X56" s="80">
        <v>613</v>
      </c>
      <c r="Y56" s="80">
        <v>761680</v>
      </c>
      <c r="Z56" s="80">
        <v>141846</v>
      </c>
      <c r="AA56" s="80">
        <v>0</v>
      </c>
      <c r="AB56" s="80">
        <v>1473542</v>
      </c>
      <c r="AC56" s="80">
        <v>0</v>
      </c>
      <c r="AD56" s="80">
        <v>5000</v>
      </c>
      <c r="AE56" s="80" t="s">
        <v>185</v>
      </c>
      <c r="AF56" s="80">
        <v>50817</v>
      </c>
      <c r="AG56" s="80">
        <v>0</v>
      </c>
      <c r="AH56" s="80">
        <v>0</v>
      </c>
      <c r="AI56" s="81">
        <v>18412</v>
      </c>
    </row>
    <row r="57" spans="1:35" x14ac:dyDescent="0.25">
      <c r="A57" s="7"/>
      <c r="B57" s="82" t="s">
        <v>224</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1"/>
    </row>
    <row r="58" spans="1:35" x14ac:dyDescent="0.25">
      <c r="A58" s="7"/>
      <c r="B58" s="79" t="s">
        <v>225</v>
      </c>
      <c r="C58" s="80">
        <v>0</v>
      </c>
      <c r="D58" s="80">
        <v>80096</v>
      </c>
      <c r="E58" s="80">
        <v>255</v>
      </c>
      <c r="F58" s="80">
        <v>0</v>
      </c>
      <c r="G58" s="80">
        <v>0</v>
      </c>
      <c r="H58" s="80">
        <v>0</v>
      </c>
      <c r="I58" s="80" t="s">
        <v>185</v>
      </c>
      <c r="J58" s="80">
        <v>0</v>
      </c>
      <c r="K58" s="80">
        <v>498299</v>
      </c>
      <c r="L58" s="80">
        <v>0</v>
      </c>
      <c r="M58" s="80">
        <v>0</v>
      </c>
      <c r="N58" s="80" t="s">
        <v>185</v>
      </c>
      <c r="O58" s="80">
        <v>0</v>
      </c>
      <c r="P58" s="80">
        <v>0</v>
      </c>
      <c r="Q58" s="80">
        <v>0</v>
      </c>
      <c r="R58" s="80">
        <v>0</v>
      </c>
      <c r="S58" s="80">
        <v>0</v>
      </c>
      <c r="T58" s="80">
        <v>0</v>
      </c>
      <c r="U58" s="80">
        <v>0</v>
      </c>
      <c r="V58" s="80" t="s">
        <v>185</v>
      </c>
      <c r="W58" s="80">
        <v>0</v>
      </c>
      <c r="X58" s="80">
        <v>0</v>
      </c>
      <c r="Y58" s="80">
        <v>0</v>
      </c>
      <c r="Z58" s="80">
        <v>0</v>
      </c>
      <c r="AA58" s="80">
        <v>0</v>
      </c>
      <c r="AB58" s="80">
        <v>0</v>
      </c>
      <c r="AC58" s="80">
        <v>0</v>
      </c>
      <c r="AD58" s="80">
        <v>0</v>
      </c>
      <c r="AE58" s="80" t="s">
        <v>185</v>
      </c>
      <c r="AF58" s="80">
        <v>0</v>
      </c>
      <c r="AG58" s="80">
        <v>0</v>
      </c>
      <c r="AH58" s="80">
        <v>0</v>
      </c>
      <c r="AI58" s="81">
        <v>0</v>
      </c>
    </row>
    <row r="59" spans="1:35" x14ac:dyDescent="0.25">
      <c r="A59" s="7"/>
      <c r="B59" s="82" t="s">
        <v>226</v>
      </c>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1"/>
    </row>
    <row r="60" spans="1:35" x14ac:dyDescent="0.25">
      <c r="A60" s="7"/>
      <c r="B60" s="79" t="s">
        <v>227</v>
      </c>
      <c r="C60" s="80">
        <v>0</v>
      </c>
      <c r="D60" s="80">
        <v>-3431</v>
      </c>
      <c r="E60" s="80">
        <v>-2</v>
      </c>
      <c r="F60" s="80">
        <v>-17838</v>
      </c>
      <c r="G60" s="80">
        <v>0</v>
      </c>
      <c r="H60" s="80">
        <v>0</v>
      </c>
      <c r="I60" s="80" t="s">
        <v>185</v>
      </c>
      <c r="J60" s="80">
        <v>-256</v>
      </c>
      <c r="K60" s="80">
        <v>-286</v>
      </c>
      <c r="L60" s="80">
        <v>0</v>
      </c>
      <c r="M60" s="80">
        <v>0</v>
      </c>
      <c r="N60" s="80" t="s">
        <v>185</v>
      </c>
      <c r="O60" s="80">
        <v>0</v>
      </c>
      <c r="P60" s="80">
        <v>-4</v>
      </c>
      <c r="Q60" s="80">
        <v>0</v>
      </c>
      <c r="R60" s="80">
        <v>0</v>
      </c>
      <c r="S60" s="80">
        <v>0</v>
      </c>
      <c r="T60" s="80">
        <v>-66</v>
      </c>
      <c r="U60" s="80">
        <v>-170457</v>
      </c>
      <c r="V60" s="80" t="s">
        <v>185</v>
      </c>
      <c r="W60" s="80">
        <v>0</v>
      </c>
      <c r="X60" s="80">
        <v>-1</v>
      </c>
      <c r="Y60" s="80">
        <v>0</v>
      </c>
      <c r="Z60" s="80">
        <v>0</v>
      </c>
      <c r="AA60" s="80">
        <v>0</v>
      </c>
      <c r="AB60" s="80">
        <v>0</v>
      </c>
      <c r="AC60" s="80">
        <v>0</v>
      </c>
      <c r="AD60" s="80">
        <v>0</v>
      </c>
      <c r="AE60" s="80" t="s">
        <v>185</v>
      </c>
      <c r="AF60" s="80">
        <v>0</v>
      </c>
      <c r="AG60" s="80">
        <v>0</v>
      </c>
      <c r="AH60" s="80">
        <v>0</v>
      </c>
      <c r="AI60" s="81">
        <v>0</v>
      </c>
    </row>
    <row r="61" spans="1:35" x14ac:dyDescent="0.25">
      <c r="A61" s="7"/>
      <c r="B61" s="82" t="s">
        <v>215</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1"/>
    </row>
    <row r="62" spans="1:35" x14ac:dyDescent="0.25">
      <c r="A62" s="7" t="s">
        <v>15</v>
      </c>
      <c r="B62" s="10" t="s">
        <v>228</v>
      </c>
      <c r="C62" s="75">
        <v>153190</v>
      </c>
      <c r="D62" s="75">
        <v>28437521</v>
      </c>
      <c r="E62" s="75">
        <v>145344</v>
      </c>
      <c r="F62" s="75">
        <v>55700741</v>
      </c>
      <c r="G62" s="75">
        <v>26535</v>
      </c>
      <c r="H62" s="75">
        <v>3196123</v>
      </c>
      <c r="I62" s="75">
        <v>56761</v>
      </c>
      <c r="J62" s="75">
        <v>40379161</v>
      </c>
      <c r="K62" s="75">
        <v>938187</v>
      </c>
      <c r="L62" s="75">
        <v>384911</v>
      </c>
      <c r="M62" s="75">
        <v>60012</v>
      </c>
      <c r="N62" s="75">
        <v>487062</v>
      </c>
      <c r="O62" s="75">
        <v>304139</v>
      </c>
      <c r="P62" s="75">
        <v>9641693</v>
      </c>
      <c r="Q62" s="75">
        <v>425473</v>
      </c>
      <c r="R62" s="75">
        <v>616028</v>
      </c>
      <c r="S62" s="75">
        <v>8391465</v>
      </c>
      <c r="T62" s="75">
        <v>14448162</v>
      </c>
      <c r="U62" s="75">
        <v>65596870</v>
      </c>
      <c r="V62" s="75">
        <v>891860</v>
      </c>
      <c r="W62" s="75">
        <v>2279476</v>
      </c>
      <c r="X62" s="75">
        <v>5730024</v>
      </c>
      <c r="Y62" s="75">
        <v>1192219</v>
      </c>
      <c r="Z62" s="75">
        <v>6059179</v>
      </c>
      <c r="AA62" s="75">
        <v>1264435</v>
      </c>
      <c r="AB62" s="75">
        <v>28106155</v>
      </c>
      <c r="AC62" s="75">
        <v>2070126</v>
      </c>
      <c r="AD62" s="75">
        <v>8706</v>
      </c>
      <c r="AE62" s="75">
        <v>8653331</v>
      </c>
      <c r="AF62" s="75">
        <v>741141</v>
      </c>
      <c r="AG62" s="75">
        <v>0</v>
      </c>
      <c r="AH62" s="75">
        <v>46606</v>
      </c>
      <c r="AI62" s="76">
        <v>308955</v>
      </c>
    </row>
    <row r="63" spans="1:35" x14ac:dyDescent="0.25">
      <c r="A63" s="7"/>
      <c r="B63" s="12" t="s">
        <v>229</v>
      </c>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6"/>
    </row>
    <row r="64" spans="1:35" x14ac:dyDescent="0.25">
      <c r="A64" s="7"/>
      <c r="B64" s="79" t="s">
        <v>230</v>
      </c>
      <c r="C64" s="85">
        <v>153029</v>
      </c>
      <c r="D64" s="85">
        <v>22728906</v>
      </c>
      <c r="E64" s="85">
        <v>144826</v>
      </c>
      <c r="F64" s="85">
        <v>44899042</v>
      </c>
      <c r="G64" s="85">
        <v>26618</v>
      </c>
      <c r="H64" s="85">
        <v>3170005</v>
      </c>
      <c r="I64" s="85" t="s">
        <v>185</v>
      </c>
      <c r="J64" s="85">
        <v>40463375</v>
      </c>
      <c r="K64" s="85">
        <v>957667</v>
      </c>
      <c r="L64" s="85">
        <v>385238</v>
      </c>
      <c r="M64" s="85">
        <v>59719</v>
      </c>
      <c r="N64" s="85" t="s">
        <v>185</v>
      </c>
      <c r="O64" s="85">
        <v>65991</v>
      </c>
      <c r="P64" s="85">
        <v>7002997</v>
      </c>
      <c r="Q64" s="85">
        <v>339953</v>
      </c>
      <c r="R64" s="85">
        <v>292135</v>
      </c>
      <c r="S64" s="85">
        <v>8001086</v>
      </c>
      <c r="T64" s="85">
        <v>11968055</v>
      </c>
      <c r="U64" s="85">
        <v>61406245</v>
      </c>
      <c r="V64" s="85" t="s">
        <v>185</v>
      </c>
      <c r="W64" s="85">
        <v>1649317</v>
      </c>
      <c r="X64" s="85">
        <v>5027220</v>
      </c>
      <c r="Y64" s="85">
        <v>1154488</v>
      </c>
      <c r="Z64" s="85">
        <v>5577244</v>
      </c>
      <c r="AA64" s="85">
        <v>572419</v>
      </c>
      <c r="AB64" s="85">
        <v>15509480</v>
      </c>
      <c r="AC64" s="85">
        <v>2055593</v>
      </c>
      <c r="AD64" s="85">
        <v>8705</v>
      </c>
      <c r="AE64" s="85" t="s">
        <v>185</v>
      </c>
      <c r="AF64" s="85">
        <v>741716</v>
      </c>
      <c r="AG64" s="85">
        <v>0</v>
      </c>
      <c r="AH64" s="85">
        <v>46521</v>
      </c>
      <c r="AI64" s="86">
        <v>310065</v>
      </c>
    </row>
    <row r="65" spans="1:35" x14ac:dyDescent="0.25">
      <c r="A65" s="7"/>
      <c r="B65" s="82" t="s">
        <v>231</v>
      </c>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6"/>
    </row>
    <row r="66" spans="1:35" s="84" customFormat="1" x14ac:dyDescent="0.25">
      <c r="A66" s="7"/>
      <c r="B66" s="79" t="s">
        <v>232</v>
      </c>
      <c r="C66" s="80">
        <v>0</v>
      </c>
      <c r="D66" s="80">
        <v>3424243</v>
      </c>
      <c r="E66" s="80">
        <v>0</v>
      </c>
      <c r="F66" s="80">
        <v>8125487</v>
      </c>
      <c r="G66" s="80">
        <v>0</v>
      </c>
      <c r="H66" s="80">
        <v>0</v>
      </c>
      <c r="I66" s="80" t="s">
        <v>185</v>
      </c>
      <c r="J66" s="80">
        <v>0</v>
      </c>
      <c r="K66" s="80">
        <v>0</v>
      </c>
      <c r="L66" s="80">
        <v>0</v>
      </c>
      <c r="M66" s="80">
        <v>0</v>
      </c>
      <c r="N66" s="80" t="s">
        <v>185</v>
      </c>
      <c r="O66" s="80">
        <v>187419</v>
      </c>
      <c r="P66" s="80">
        <v>2470922</v>
      </c>
      <c r="Q66" s="80">
        <v>0</v>
      </c>
      <c r="R66" s="80">
        <v>313822</v>
      </c>
      <c r="S66" s="80">
        <v>0</v>
      </c>
      <c r="T66" s="80">
        <v>2300098</v>
      </c>
      <c r="U66" s="80">
        <v>47323</v>
      </c>
      <c r="V66" s="80" t="s">
        <v>185</v>
      </c>
      <c r="W66" s="80">
        <v>477771</v>
      </c>
      <c r="X66" s="80">
        <v>0</v>
      </c>
      <c r="Y66" s="80">
        <v>0</v>
      </c>
      <c r="Z66" s="80">
        <v>0</v>
      </c>
      <c r="AA66" s="80">
        <v>682596</v>
      </c>
      <c r="AB66" s="80">
        <v>10113332</v>
      </c>
      <c r="AC66" s="80">
        <v>0</v>
      </c>
      <c r="AD66" s="80">
        <v>0</v>
      </c>
      <c r="AE66" s="80" t="s">
        <v>185</v>
      </c>
      <c r="AF66" s="80">
        <v>0</v>
      </c>
      <c r="AG66" s="80">
        <v>0</v>
      </c>
      <c r="AH66" s="80">
        <v>0</v>
      </c>
      <c r="AI66" s="81">
        <v>0</v>
      </c>
    </row>
    <row r="67" spans="1:35" s="84" customFormat="1" x14ac:dyDescent="0.25">
      <c r="A67" s="7"/>
      <c r="B67" s="82" t="s">
        <v>233</v>
      </c>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1"/>
    </row>
    <row r="68" spans="1:35" x14ac:dyDescent="0.25">
      <c r="A68" s="7"/>
      <c r="B68" s="79" t="s">
        <v>234</v>
      </c>
      <c r="C68" s="80"/>
      <c r="D68" s="80">
        <v>2108860</v>
      </c>
      <c r="E68" s="80">
        <v>0</v>
      </c>
      <c r="F68" s="80">
        <v>2859905</v>
      </c>
      <c r="G68" s="80">
        <v>0</v>
      </c>
      <c r="H68" s="80">
        <v>15016</v>
      </c>
      <c r="I68" s="80" t="s">
        <v>185</v>
      </c>
      <c r="J68" s="80">
        <v>0</v>
      </c>
      <c r="K68" s="80">
        <v>0</v>
      </c>
      <c r="L68" s="80">
        <v>0</v>
      </c>
      <c r="M68" s="80">
        <v>0</v>
      </c>
      <c r="N68" s="80" t="s">
        <v>185</v>
      </c>
      <c r="O68" s="80">
        <v>46508</v>
      </c>
      <c r="P68" s="80">
        <v>122325</v>
      </c>
      <c r="Q68" s="80">
        <v>67786</v>
      </c>
      <c r="R68" s="80">
        <v>0</v>
      </c>
      <c r="S68" s="80">
        <v>453219</v>
      </c>
      <c r="T68" s="80">
        <v>0</v>
      </c>
      <c r="U68" s="80">
        <v>3895833</v>
      </c>
      <c r="V68" s="80" t="s">
        <v>185</v>
      </c>
      <c r="W68" s="80">
        <v>129654</v>
      </c>
      <c r="X68" s="80">
        <v>696149</v>
      </c>
      <c r="Y68" s="80">
        <v>35477</v>
      </c>
      <c r="Z68" s="80">
        <v>369773</v>
      </c>
      <c r="AA68" s="80">
        <v>0</v>
      </c>
      <c r="AB68" s="80">
        <v>2360483</v>
      </c>
      <c r="AC68" s="80">
        <v>71</v>
      </c>
      <c r="AD68" s="80">
        <v>0</v>
      </c>
      <c r="AE68" s="80" t="s">
        <v>185</v>
      </c>
      <c r="AF68" s="80">
        <v>0</v>
      </c>
      <c r="AG68" s="80">
        <v>0</v>
      </c>
      <c r="AH68" s="80">
        <v>0</v>
      </c>
      <c r="AI68" s="81">
        <v>0</v>
      </c>
    </row>
    <row r="69" spans="1:35" x14ac:dyDescent="0.25">
      <c r="A69" s="7"/>
      <c r="B69" s="82" t="s">
        <v>235</v>
      </c>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1"/>
    </row>
    <row r="70" spans="1:35" x14ac:dyDescent="0.25">
      <c r="A70" s="7"/>
      <c r="B70" s="79" t="s">
        <v>236</v>
      </c>
      <c r="C70" s="80">
        <v>285</v>
      </c>
      <c r="D70" s="80">
        <v>558125</v>
      </c>
      <c r="E70" s="80">
        <v>1193</v>
      </c>
      <c r="F70" s="80">
        <v>1454465</v>
      </c>
      <c r="G70" s="80">
        <v>252</v>
      </c>
      <c r="H70" s="80">
        <v>147659</v>
      </c>
      <c r="I70" s="80" t="s">
        <v>185</v>
      </c>
      <c r="J70" s="80">
        <v>851728</v>
      </c>
      <c r="K70" s="80">
        <v>8820</v>
      </c>
      <c r="L70" s="80">
        <v>7040</v>
      </c>
      <c r="M70" s="80">
        <v>975</v>
      </c>
      <c r="N70" s="80" t="s">
        <v>185</v>
      </c>
      <c r="O70" s="80">
        <v>16763</v>
      </c>
      <c r="P70" s="80">
        <v>242511</v>
      </c>
      <c r="Q70" s="80">
        <v>22852</v>
      </c>
      <c r="R70" s="80">
        <v>159372</v>
      </c>
      <c r="S70" s="80">
        <v>404488</v>
      </c>
      <c r="T70" s="80">
        <v>581588</v>
      </c>
      <c r="U70" s="80">
        <v>1746054</v>
      </c>
      <c r="V70" s="80" t="s">
        <v>185</v>
      </c>
      <c r="W70" s="80">
        <v>68709</v>
      </c>
      <c r="X70" s="80">
        <v>51750</v>
      </c>
      <c r="Y70" s="80">
        <v>9017</v>
      </c>
      <c r="Z70" s="80">
        <v>299840</v>
      </c>
      <c r="AA70" s="80">
        <v>54183</v>
      </c>
      <c r="AB70" s="80">
        <v>362460</v>
      </c>
      <c r="AC70" s="80">
        <v>31928</v>
      </c>
      <c r="AD70" s="80">
        <v>801</v>
      </c>
      <c r="AE70" s="80" t="s">
        <v>185</v>
      </c>
      <c r="AF70" s="80">
        <v>3570</v>
      </c>
      <c r="AG70" s="80">
        <v>0</v>
      </c>
      <c r="AH70" s="80">
        <v>535</v>
      </c>
      <c r="AI70" s="81">
        <v>7769</v>
      </c>
    </row>
    <row r="71" spans="1:35" x14ac:dyDescent="0.25">
      <c r="A71" s="7"/>
      <c r="B71" s="82" t="s">
        <v>237</v>
      </c>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1"/>
    </row>
    <row r="72" spans="1:35" x14ac:dyDescent="0.25">
      <c r="A72" s="7"/>
      <c r="B72" s="79" t="s">
        <v>238</v>
      </c>
      <c r="C72" s="80">
        <v>-124</v>
      </c>
      <c r="D72" s="80">
        <v>-382613</v>
      </c>
      <c r="E72" s="80">
        <v>-675</v>
      </c>
      <c r="F72" s="80">
        <v>-1638158</v>
      </c>
      <c r="G72" s="80">
        <v>-335</v>
      </c>
      <c r="H72" s="80">
        <v>-136557</v>
      </c>
      <c r="I72" s="80" t="s">
        <v>185</v>
      </c>
      <c r="J72" s="80">
        <v>-935942</v>
      </c>
      <c r="K72" s="80">
        <v>-28300</v>
      </c>
      <c r="L72" s="80">
        <v>-7367</v>
      </c>
      <c r="M72" s="80">
        <v>-682</v>
      </c>
      <c r="N72" s="80" t="s">
        <v>185</v>
      </c>
      <c r="O72" s="80">
        <v>-12542</v>
      </c>
      <c r="P72" s="80">
        <v>-197062</v>
      </c>
      <c r="Q72" s="80">
        <v>-5118</v>
      </c>
      <c r="R72" s="80">
        <v>-149301</v>
      </c>
      <c r="S72" s="80">
        <v>-467328</v>
      </c>
      <c r="T72" s="80">
        <v>-401579</v>
      </c>
      <c r="U72" s="80">
        <v>-1498585</v>
      </c>
      <c r="V72" s="80" t="s">
        <v>185</v>
      </c>
      <c r="W72" s="80">
        <v>-45975</v>
      </c>
      <c r="X72" s="80">
        <v>-45095</v>
      </c>
      <c r="Y72" s="80">
        <v>-6763</v>
      </c>
      <c r="Z72" s="80">
        <v>-187678</v>
      </c>
      <c r="AA72" s="80">
        <v>-44763</v>
      </c>
      <c r="AB72" s="80">
        <v>-239600</v>
      </c>
      <c r="AC72" s="80">
        <v>-17466</v>
      </c>
      <c r="AD72" s="80">
        <v>-800</v>
      </c>
      <c r="AE72" s="80">
        <v>-242566</v>
      </c>
      <c r="AF72" s="80">
        <v>-4145</v>
      </c>
      <c r="AG72" s="80">
        <v>0</v>
      </c>
      <c r="AH72" s="80">
        <v>-450</v>
      </c>
      <c r="AI72" s="81">
        <v>-8879</v>
      </c>
    </row>
    <row r="73" spans="1:35" x14ac:dyDescent="0.25">
      <c r="A73" s="7"/>
      <c r="B73" s="82" t="s">
        <v>42</v>
      </c>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1"/>
    </row>
    <row r="74" spans="1:35" x14ac:dyDescent="0.25">
      <c r="A74" s="7" t="s">
        <v>16</v>
      </c>
      <c r="B74" s="87" t="s">
        <v>239</v>
      </c>
      <c r="C74" s="75">
        <v>0</v>
      </c>
      <c r="D74" s="75">
        <v>0</v>
      </c>
      <c r="E74" s="75">
        <v>0</v>
      </c>
      <c r="F74" s="75">
        <v>1780255</v>
      </c>
      <c r="G74" s="75">
        <v>0</v>
      </c>
      <c r="H74" s="75">
        <v>442284</v>
      </c>
      <c r="I74" s="75">
        <v>141753</v>
      </c>
      <c r="J74" s="75">
        <v>2034947</v>
      </c>
      <c r="K74" s="75">
        <v>39003</v>
      </c>
      <c r="L74" s="75">
        <v>4075</v>
      </c>
      <c r="M74" s="75">
        <v>18587</v>
      </c>
      <c r="N74" s="75">
        <v>0</v>
      </c>
      <c r="O74" s="75">
        <v>99720</v>
      </c>
      <c r="P74" s="75">
        <v>0</v>
      </c>
      <c r="Q74" s="75">
        <v>80399</v>
      </c>
      <c r="R74" s="75">
        <v>0</v>
      </c>
      <c r="S74" s="75">
        <v>1249013</v>
      </c>
      <c r="T74" s="75">
        <v>33523</v>
      </c>
      <c r="U74" s="75">
        <v>0</v>
      </c>
      <c r="V74" s="75">
        <v>0</v>
      </c>
      <c r="W74" s="75">
        <v>0</v>
      </c>
      <c r="X74" s="75">
        <v>0</v>
      </c>
      <c r="Y74" s="75">
        <v>0</v>
      </c>
      <c r="Z74" s="75">
        <v>125108</v>
      </c>
      <c r="AA74" s="75">
        <v>696621</v>
      </c>
      <c r="AB74" s="75">
        <v>0</v>
      </c>
      <c r="AC74" s="75">
        <v>0</v>
      </c>
      <c r="AD74" s="75">
        <v>0</v>
      </c>
      <c r="AE74" s="75">
        <v>0</v>
      </c>
      <c r="AF74" s="75">
        <v>0</v>
      </c>
      <c r="AG74" s="75">
        <v>0</v>
      </c>
      <c r="AH74" s="75">
        <v>0</v>
      </c>
      <c r="AI74" s="76">
        <v>547529</v>
      </c>
    </row>
    <row r="75" spans="1:35" x14ac:dyDescent="0.25">
      <c r="A75" s="7"/>
      <c r="B75" s="12" t="s">
        <v>240</v>
      </c>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6"/>
    </row>
    <row r="76" spans="1:35" x14ac:dyDescent="0.25">
      <c r="A76" s="7"/>
      <c r="B76" s="79" t="s">
        <v>241</v>
      </c>
      <c r="C76" s="80">
        <v>0</v>
      </c>
      <c r="D76" s="80">
        <v>0</v>
      </c>
      <c r="E76" s="80">
        <v>0</v>
      </c>
      <c r="F76" s="80">
        <v>978537</v>
      </c>
      <c r="G76" s="80">
        <v>0</v>
      </c>
      <c r="H76" s="80">
        <v>0</v>
      </c>
      <c r="I76" s="80" t="s">
        <v>185</v>
      </c>
      <c r="J76" s="80">
        <v>238498</v>
      </c>
      <c r="K76" s="80">
        <v>0</v>
      </c>
      <c r="L76" s="80">
        <v>4075</v>
      </c>
      <c r="M76" s="80">
        <v>0</v>
      </c>
      <c r="N76" s="80">
        <v>0</v>
      </c>
      <c r="O76" s="80">
        <v>0</v>
      </c>
      <c r="P76" s="80">
        <v>0</v>
      </c>
      <c r="Q76" s="80">
        <v>6007</v>
      </c>
      <c r="R76" s="80">
        <v>0</v>
      </c>
      <c r="S76" s="80">
        <v>612775</v>
      </c>
      <c r="T76" s="80">
        <v>18573</v>
      </c>
      <c r="U76" s="80">
        <v>0</v>
      </c>
      <c r="V76" s="80">
        <v>0</v>
      </c>
      <c r="W76" s="80">
        <v>0</v>
      </c>
      <c r="X76" s="80">
        <v>0</v>
      </c>
      <c r="Y76" s="80">
        <v>0</v>
      </c>
      <c r="Z76" s="80">
        <v>125108</v>
      </c>
      <c r="AA76" s="80">
        <v>0</v>
      </c>
      <c r="AB76" s="80">
        <v>0</v>
      </c>
      <c r="AC76" s="80">
        <v>0</v>
      </c>
      <c r="AD76" s="80">
        <v>0</v>
      </c>
      <c r="AE76" s="80">
        <v>0</v>
      </c>
      <c r="AF76" s="80">
        <v>0</v>
      </c>
      <c r="AG76" s="80">
        <v>0</v>
      </c>
      <c r="AH76" s="80">
        <v>0</v>
      </c>
      <c r="AI76" s="81">
        <v>20000</v>
      </c>
    </row>
    <row r="77" spans="1:35" x14ac:dyDescent="0.25">
      <c r="A77" s="7"/>
      <c r="B77" s="82" t="s">
        <v>193</v>
      </c>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1"/>
    </row>
    <row r="78" spans="1:35" s="84" customFormat="1" x14ac:dyDescent="0.25">
      <c r="A78" s="7"/>
      <c r="B78" s="79" t="s">
        <v>242</v>
      </c>
      <c r="C78" s="80">
        <v>0</v>
      </c>
      <c r="D78" s="80">
        <v>0</v>
      </c>
      <c r="E78" s="80">
        <v>0</v>
      </c>
      <c r="F78" s="80">
        <v>801718</v>
      </c>
      <c r="G78" s="80">
        <v>0</v>
      </c>
      <c r="H78" s="80">
        <v>442284</v>
      </c>
      <c r="I78" s="80" t="s">
        <v>185</v>
      </c>
      <c r="J78" s="80">
        <v>1830658</v>
      </c>
      <c r="K78" s="80">
        <v>39003</v>
      </c>
      <c r="L78" s="80">
        <v>0</v>
      </c>
      <c r="M78" s="80">
        <v>18941</v>
      </c>
      <c r="N78" s="80">
        <v>0</v>
      </c>
      <c r="O78" s="80">
        <v>99720</v>
      </c>
      <c r="P78" s="80">
        <v>0</v>
      </c>
      <c r="Q78" s="80">
        <v>74392</v>
      </c>
      <c r="R78" s="80">
        <v>0</v>
      </c>
      <c r="S78" s="80">
        <v>636238</v>
      </c>
      <c r="T78" s="80">
        <v>14950</v>
      </c>
      <c r="U78" s="80">
        <v>0</v>
      </c>
      <c r="V78" s="80">
        <v>0</v>
      </c>
      <c r="W78" s="80">
        <v>0</v>
      </c>
      <c r="X78" s="80">
        <v>0</v>
      </c>
      <c r="Y78" s="80">
        <v>0</v>
      </c>
      <c r="Z78" s="80">
        <v>0</v>
      </c>
      <c r="AA78" s="80">
        <v>696621</v>
      </c>
      <c r="AB78" s="80">
        <v>0</v>
      </c>
      <c r="AC78" s="80">
        <v>0</v>
      </c>
      <c r="AD78" s="80">
        <v>0</v>
      </c>
      <c r="AE78" s="80">
        <v>0</v>
      </c>
      <c r="AF78" s="80">
        <v>0</v>
      </c>
      <c r="AG78" s="80">
        <v>0</v>
      </c>
      <c r="AH78" s="80">
        <v>0</v>
      </c>
      <c r="AI78" s="81">
        <v>527529</v>
      </c>
    </row>
    <row r="79" spans="1:35" s="84" customFormat="1" x14ac:dyDescent="0.25">
      <c r="A79" s="7"/>
      <c r="B79" s="82" t="s">
        <v>195</v>
      </c>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1"/>
    </row>
    <row r="80" spans="1:35" x14ac:dyDescent="0.25">
      <c r="A80" s="7"/>
      <c r="B80" s="79" t="s">
        <v>243</v>
      </c>
      <c r="C80" s="80">
        <v>0</v>
      </c>
      <c r="D80" s="80">
        <v>0</v>
      </c>
      <c r="E80" s="80">
        <v>0</v>
      </c>
      <c r="F80" s="80">
        <v>0</v>
      </c>
      <c r="G80" s="80">
        <v>0</v>
      </c>
      <c r="H80" s="80">
        <v>0</v>
      </c>
      <c r="I80" s="80" t="s">
        <v>185</v>
      </c>
      <c r="J80" s="80">
        <v>-34209</v>
      </c>
      <c r="K80" s="80">
        <v>0</v>
      </c>
      <c r="L80" s="80">
        <v>0</v>
      </c>
      <c r="M80" s="80">
        <v>-354</v>
      </c>
      <c r="N80" s="80">
        <v>0</v>
      </c>
      <c r="O80" s="80">
        <v>0</v>
      </c>
      <c r="P80" s="80">
        <v>0</v>
      </c>
      <c r="Q80" s="80">
        <v>0</v>
      </c>
      <c r="R80" s="80">
        <v>0</v>
      </c>
      <c r="S80" s="80">
        <v>0</v>
      </c>
      <c r="T80" s="80">
        <v>0</v>
      </c>
      <c r="U80" s="80">
        <v>0</v>
      </c>
      <c r="V80" s="80">
        <v>0</v>
      </c>
      <c r="W80" s="80">
        <v>0</v>
      </c>
      <c r="X80" s="80">
        <v>0</v>
      </c>
      <c r="Y80" s="80">
        <v>0</v>
      </c>
      <c r="Z80" s="80">
        <v>0</v>
      </c>
      <c r="AA80" s="80">
        <v>0</v>
      </c>
      <c r="AB80" s="80">
        <v>0</v>
      </c>
      <c r="AC80" s="80">
        <v>0</v>
      </c>
      <c r="AD80" s="80">
        <v>0</v>
      </c>
      <c r="AE80" s="80">
        <v>0</v>
      </c>
      <c r="AF80" s="80">
        <v>0</v>
      </c>
      <c r="AG80" s="80">
        <v>0</v>
      </c>
      <c r="AH80" s="80">
        <v>0</v>
      </c>
      <c r="AI80" s="81">
        <v>0</v>
      </c>
    </row>
    <row r="81" spans="1:35" x14ac:dyDescent="0.25">
      <c r="A81" s="7"/>
      <c r="B81" s="82" t="s">
        <v>215</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1"/>
    </row>
    <row r="82" spans="1:35" x14ac:dyDescent="0.25">
      <c r="A82" s="7" t="s">
        <v>17</v>
      </c>
      <c r="B82" s="87" t="s">
        <v>244</v>
      </c>
      <c r="C82" s="75">
        <v>0</v>
      </c>
      <c r="D82" s="75">
        <v>0</v>
      </c>
      <c r="E82" s="75">
        <v>0</v>
      </c>
      <c r="F82" s="75">
        <v>0</v>
      </c>
      <c r="G82" s="75">
        <v>0</v>
      </c>
      <c r="H82" s="75">
        <v>0</v>
      </c>
      <c r="I82" s="75">
        <v>0</v>
      </c>
      <c r="J82" s="75">
        <v>0</v>
      </c>
      <c r="K82" s="75">
        <v>0</v>
      </c>
      <c r="L82" s="75">
        <v>0</v>
      </c>
      <c r="M82" s="75">
        <v>0</v>
      </c>
      <c r="N82" s="75">
        <v>0</v>
      </c>
      <c r="O82" s="75">
        <v>0</v>
      </c>
      <c r="P82" s="75">
        <v>0</v>
      </c>
      <c r="Q82" s="75">
        <v>0</v>
      </c>
      <c r="R82" s="75">
        <v>0</v>
      </c>
      <c r="S82" s="75">
        <v>0</v>
      </c>
      <c r="T82" s="75">
        <v>0</v>
      </c>
      <c r="U82" s="75">
        <v>0</v>
      </c>
      <c r="V82" s="75">
        <v>0</v>
      </c>
      <c r="W82" s="75">
        <v>0</v>
      </c>
      <c r="X82" s="75">
        <v>0</v>
      </c>
      <c r="Y82" s="75">
        <v>0</v>
      </c>
      <c r="Z82" s="75">
        <v>0</v>
      </c>
      <c r="AA82" s="75">
        <v>0</v>
      </c>
      <c r="AB82" s="75">
        <v>0</v>
      </c>
      <c r="AC82" s="75">
        <v>0</v>
      </c>
      <c r="AD82" s="75">
        <v>0</v>
      </c>
      <c r="AE82" s="75">
        <v>0</v>
      </c>
      <c r="AF82" s="75">
        <v>0</v>
      </c>
      <c r="AG82" s="75">
        <v>0</v>
      </c>
      <c r="AH82" s="75">
        <v>0</v>
      </c>
      <c r="AI82" s="76">
        <v>0</v>
      </c>
    </row>
    <row r="83" spans="1:35" x14ac:dyDescent="0.25">
      <c r="A83" s="7"/>
      <c r="B83" s="12" t="s">
        <v>245</v>
      </c>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6"/>
    </row>
    <row r="84" spans="1:35" x14ac:dyDescent="0.25">
      <c r="A84" s="7" t="s">
        <v>18</v>
      </c>
      <c r="B84" s="87" t="s">
        <v>246</v>
      </c>
      <c r="C84" s="75">
        <v>0</v>
      </c>
      <c r="D84" s="75">
        <v>317149</v>
      </c>
      <c r="E84" s="75">
        <v>30</v>
      </c>
      <c r="F84" s="75">
        <v>344403</v>
      </c>
      <c r="G84" s="75">
        <v>0</v>
      </c>
      <c r="H84" s="75">
        <v>0</v>
      </c>
      <c r="I84" s="75">
        <v>0</v>
      </c>
      <c r="J84" s="75">
        <v>579895</v>
      </c>
      <c r="K84" s="75">
        <v>901</v>
      </c>
      <c r="L84" s="75">
        <v>4</v>
      </c>
      <c r="M84" s="75">
        <v>690</v>
      </c>
      <c r="N84" s="75">
        <v>0</v>
      </c>
      <c r="O84" s="75">
        <v>0</v>
      </c>
      <c r="P84" s="75">
        <v>878</v>
      </c>
      <c r="Q84" s="75">
        <v>0</v>
      </c>
      <c r="R84" s="75">
        <v>6</v>
      </c>
      <c r="S84" s="75">
        <v>0</v>
      </c>
      <c r="T84" s="75">
        <v>7844</v>
      </c>
      <c r="U84" s="75">
        <v>178690</v>
      </c>
      <c r="V84" s="75">
        <v>937</v>
      </c>
      <c r="W84" s="75">
        <v>0</v>
      </c>
      <c r="X84" s="75">
        <v>25681</v>
      </c>
      <c r="Y84" s="75">
        <v>0</v>
      </c>
      <c r="Z84" s="75">
        <v>0</v>
      </c>
      <c r="AA84" s="75">
        <v>0</v>
      </c>
      <c r="AB84" s="75">
        <v>246133</v>
      </c>
      <c r="AC84" s="75">
        <v>0</v>
      </c>
      <c r="AD84" s="75">
        <v>0</v>
      </c>
      <c r="AE84" s="75">
        <v>0</v>
      </c>
      <c r="AF84" s="75">
        <v>0</v>
      </c>
      <c r="AG84" s="75">
        <v>0</v>
      </c>
      <c r="AH84" s="75">
        <v>0</v>
      </c>
      <c r="AI84" s="76">
        <v>0</v>
      </c>
    </row>
    <row r="85" spans="1:35" x14ac:dyDescent="0.25">
      <c r="A85" s="7"/>
      <c r="B85" s="12" t="s">
        <v>247</v>
      </c>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6"/>
    </row>
    <row r="86" spans="1:35" s="84" customFormat="1" x14ac:dyDescent="0.25">
      <c r="A86" s="7" t="s">
        <v>19</v>
      </c>
      <c r="B86" s="87" t="s">
        <v>248</v>
      </c>
      <c r="C86" s="75">
        <v>0</v>
      </c>
      <c r="D86" s="75">
        <v>0</v>
      </c>
      <c r="E86" s="75">
        <v>0</v>
      </c>
      <c r="F86" s="75">
        <v>696438</v>
      </c>
      <c r="G86" s="75">
        <v>0</v>
      </c>
      <c r="H86" s="75">
        <v>151575</v>
      </c>
      <c r="I86" s="75">
        <v>143</v>
      </c>
      <c r="J86" s="75">
        <v>348740</v>
      </c>
      <c r="K86" s="75">
        <v>0</v>
      </c>
      <c r="L86" s="75">
        <v>1809</v>
      </c>
      <c r="M86" s="75">
        <v>0</v>
      </c>
      <c r="N86" s="75">
        <v>0</v>
      </c>
      <c r="O86" s="75">
        <v>9355</v>
      </c>
      <c r="P86" s="75">
        <v>53293</v>
      </c>
      <c r="Q86" s="75">
        <v>0</v>
      </c>
      <c r="R86" s="75">
        <v>266</v>
      </c>
      <c r="S86" s="75">
        <v>157876</v>
      </c>
      <c r="T86" s="75">
        <v>128599</v>
      </c>
      <c r="U86" s="75">
        <v>205218</v>
      </c>
      <c r="V86" s="75">
        <v>0</v>
      </c>
      <c r="W86" s="75">
        <v>31684</v>
      </c>
      <c r="X86" s="75">
        <v>5</v>
      </c>
      <c r="Y86" s="75">
        <v>0</v>
      </c>
      <c r="Z86" s="75">
        <v>0</v>
      </c>
      <c r="AA86" s="75">
        <v>2697</v>
      </c>
      <c r="AB86" s="75">
        <v>127759</v>
      </c>
      <c r="AC86" s="75">
        <v>1300</v>
      </c>
      <c r="AD86" s="75">
        <v>0</v>
      </c>
      <c r="AE86" s="75">
        <v>11057</v>
      </c>
      <c r="AF86" s="75">
        <v>44</v>
      </c>
      <c r="AG86" s="75">
        <v>0</v>
      </c>
      <c r="AH86" s="75">
        <v>0</v>
      </c>
      <c r="AI86" s="76">
        <v>4573</v>
      </c>
    </row>
    <row r="87" spans="1:35" s="84" customFormat="1" x14ac:dyDescent="0.25">
      <c r="A87" s="7"/>
      <c r="B87" s="12" t="s">
        <v>249</v>
      </c>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6"/>
    </row>
    <row r="88" spans="1:35" s="84" customFormat="1" x14ac:dyDescent="0.25">
      <c r="A88" s="7"/>
      <c r="B88" s="79" t="s">
        <v>250</v>
      </c>
      <c r="C88" s="80">
        <v>0</v>
      </c>
      <c r="D88" s="80">
        <v>0</v>
      </c>
      <c r="E88" s="80">
        <v>0</v>
      </c>
      <c r="F88" s="80">
        <v>860668</v>
      </c>
      <c r="G88" s="80">
        <v>0</v>
      </c>
      <c r="H88" s="80">
        <v>173162</v>
      </c>
      <c r="I88" s="80" t="s">
        <v>185</v>
      </c>
      <c r="J88" s="80">
        <v>398512</v>
      </c>
      <c r="K88" s="80">
        <v>0</v>
      </c>
      <c r="L88" s="80">
        <v>1816</v>
      </c>
      <c r="M88" s="80">
        <v>0</v>
      </c>
      <c r="N88" s="80">
        <v>0</v>
      </c>
      <c r="O88" s="80">
        <v>10341</v>
      </c>
      <c r="P88" s="80">
        <v>55617</v>
      </c>
      <c r="Q88" s="80">
        <v>0</v>
      </c>
      <c r="R88" s="80">
        <v>266</v>
      </c>
      <c r="S88" s="80">
        <v>185472</v>
      </c>
      <c r="T88" s="80">
        <v>157935</v>
      </c>
      <c r="U88" s="80">
        <v>242904</v>
      </c>
      <c r="V88" s="80">
        <v>0</v>
      </c>
      <c r="W88" s="80">
        <v>31684</v>
      </c>
      <c r="X88" s="80">
        <v>5</v>
      </c>
      <c r="Y88" s="80">
        <v>0</v>
      </c>
      <c r="Z88" s="80">
        <v>0</v>
      </c>
      <c r="AA88" s="80">
        <v>3876</v>
      </c>
      <c r="AB88" s="80">
        <v>169360</v>
      </c>
      <c r="AC88" s="80">
        <v>1653</v>
      </c>
      <c r="AD88" s="80">
        <v>0</v>
      </c>
      <c r="AE88" s="80" t="s">
        <v>185</v>
      </c>
      <c r="AF88" s="80">
        <v>44</v>
      </c>
      <c r="AG88" s="80">
        <v>0</v>
      </c>
      <c r="AH88" s="80">
        <v>0</v>
      </c>
      <c r="AI88" s="81">
        <v>5243</v>
      </c>
    </row>
    <row r="89" spans="1:35" s="84" customFormat="1" x14ac:dyDescent="0.25">
      <c r="A89" s="7"/>
      <c r="B89" s="35" t="s">
        <v>251</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1"/>
    </row>
    <row r="90" spans="1:35" s="84" customFormat="1" x14ac:dyDescent="0.25">
      <c r="A90" s="7"/>
      <c r="B90" s="79" t="s">
        <v>252</v>
      </c>
      <c r="C90" s="80">
        <v>0</v>
      </c>
      <c r="D90" s="80">
        <v>0</v>
      </c>
      <c r="E90" s="80">
        <v>0</v>
      </c>
      <c r="F90" s="80">
        <v>-164230</v>
      </c>
      <c r="G90" s="80">
        <v>0</v>
      </c>
      <c r="H90" s="80">
        <v>-21587</v>
      </c>
      <c r="I90" s="80" t="s">
        <v>185</v>
      </c>
      <c r="J90" s="80">
        <v>-49772</v>
      </c>
      <c r="K90" s="80">
        <v>0</v>
      </c>
      <c r="L90" s="80">
        <v>-7</v>
      </c>
      <c r="M90" s="80">
        <v>0</v>
      </c>
      <c r="N90" s="80">
        <v>0</v>
      </c>
      <c r="O90" s="80">
        <v>-986</v>
      </c>
      <c r="P90" s="80">
        <v>-2324</v>
      </c>
      <c r="Q90" s="80">
        <v>0</v>
      </c>
      <c r="R90" s="80">
        <v>0</v>
      </c>
      <c r="S90" s="80">
        <v>-27596</v>
      </c>
      <c r="T90" s="80">
        <v>-29336</v>
      </c>
      <c r="U90" s="80">
        <v>-37686</v>
      </c>
      <c r="V90" s="80">
        <v>0</v>
      </c>
      <c r="W90" s="80">
        <v>0</v>
      </c>
      <c r="X90" s="80">
        <v>0</v>
      </c>
      <c r="Y90" s="80">
        <v>0</v>
      </c>
      <c r="Z90" s="80">
        <v>0</v>
      </c>
      <c r="AA90" s="80">
        <v>-1179</v>
      </c>
      <c r="AB90" s="80">
        <v>-41601</v>
      </c>
      <c r="AC90" s="80">
        <v>-353</v>
      </c>
      <c r="AD90" s="80">
        <v>0</v>
      </c>
      <c r="AE90" s="80" t="s">
        <v>185</v>
      </c>
      <c r="AF90" s="80">
        <v>0</v>
      </c>
      <c r="AG90" s="80">
        <v>0</v>
      </c>
      <c r="AH90" s="80">
        <v>0</v>
      </c>
      <c r="AI90" s="81">
        <v>-670</v>
      </c>
    </row>
    <row r="91" spans="1:35" s="84" customFormat="1" x14ac:dyDescent="0.25">
      <c r="A91" s="7"/>
      <c r="B91" s="35" t="s">
        <v>215</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1"/>
    </row>
    <row r="92" spans="1:35" x14ac:dyDescent="0.25">
      <c r="A92" s="7" t="s">
        <v>20</v>
      </c>
      <c r="B92" s="87" t="s">
        <v>253</v>
      </c>
      <c r="C92" s="75">
        <v>0</v>
      </c>
      <c r="D92" s="75">
        <v>0</v>
      </c>
      <c r="E92" s="75">
        <v>0</v>
      </c>
      <c r="F92" s="75">
        <v>0</v>
      </c>
      <c r="G92" s="75">
        <v>0</v>
      </c>
      <c r="H92" s="75">
        <v>0</v>
      </c>
      <c r="I92" s="75">
        <v>0</v>
      </c>
      <c r="J92" s="75">
        <v>0</v>
      </c>
      <c r="K92" s="75">
        <v>0</v>
      </c>
      <c r="L92" s="75">
        <v>0</v>
      </c>
      <c r="M92" s="75">
        <v>0</v>
      </c>
      <c r="N92" s="75">
        <v>1324</v>
      </c>
      <c r="O92" s="75">
        <v>0</v>
      </c>
      <c r="P92" s="75">
        <v>27242</v>
      </c>
      <c r="Q92" s="75">
        <v>0</v>
      </c>
      <c r="R92" s="75">
        <v>0</v>
      </c>
      <c r="S92" s="75">
        <v>0</v>
      </c>
      <c r="T92" s="75">
        <v>0</v>
      </c>
      <c r="U92" s="75">
        <v>6295</v>
      </c>
      <c r="V92" s="75">
        <v>0</v>
      </c>
      <c r="W92" s="75">
        <v>16303</v>
      </c>
      <c r="X92" s="75">
        <v>0</v>
      </c>
      <c r="Y92" s="75">
        <v>0</v>
      </c>
      <c r="Z92" s="75">
        <v>0</v>
      </c>
      <c r="AA92" s="75">
        <v>0</v>
      </c>
      <c r="AB92" s="75">
        <v>0</v>
      </c>
      <c r="AC92" s="75">
        <v>0</v>
      </c>
      <c r="AD92" s="75">
        <v>0</v>
      </c>
      <c r="AE92" s="75">
        <v>0</v>
      </c>
      <c r="AF92" s="75">
        <v>0</v>
      </c>
      <c r="AG92" s="75">
        <v>0</v>
      </c>
      <c r="AH92" s="75">
        <v>0</v>
      </c>
      <c r="AI92" s="76">
        <v>0</v>
      </c>
    </row>
    <row r="93" spans="1:35" x14ac:dyDescent="0.25">
      <c r="A93" s="7"/>
      <c r="B93" s="12" t="s">
        <v>254</v>
      </c>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6"/>
    </row>
    <row r="94" spans="1:35" x14ac:dyDescent="0.25">
      <c r="A94" s="7"/>
      <c r="B94" s="79" t="s">
        <v>255</v>
      </c>
      <c r="C94" s="80">
        <v>0</v>
      </c>
      <c r="D94" s="80">
        <v>0</v>
      </c>
      <c r="E94" s="80">
        <v>0</v>
      </c>
      <c r="F94" s="80">
        <v>0</v>
      </c>
      <c r="G94" s="80">
        <v>0</v>
      </c>
      <c r="H94" s="80">
        <v>0</v>
      </c>
      <c r="I94" s="80">
        <v>0</v>
      </c>
      <c r="J94" s="80">
        <v>0</v>
      </c>
      <c r="K94" s="80">
        <v>0</v>
      </c>
      <c r="L94" s="80">
        <v>0</v>
      </c>
      <c r="M94" s="80">
        <v>0</v>
      </c>
      <c r="N94" s="80">
        <v>1475</v>
      </c>
      <c r="O94" s="80">
        <v>0</v>
      </c>
      <c r="P94" s="80">
        <v>28454</v>
      </c>
      <c r="Q94" s="80">
        <v>0</v>
      </c>
      <c r="R94" s="80">
        <v>0</v>
      </c>
      <c r="S94" s="80">
        <v>0</v>
      </c>
      <c r="T94" s="80">
        <v>0</v>
      </c>
      <c r="U94" s="80">
        <v>6295</v>
      </c>
      <c r="V94" s="80">
        <v>0</v>
      </c>
      <c r="W94" s="80">
        <v>18404</v>
      </c>
      <c r="X94" s="80">
        <v>0</v>
      </c>
      <c r="Y94" s="80">
        <v>0</v>
      </c>
      <c r="Z94" s="80">
        <v>0</v>
      </c>
      <c r="AA94" s="80">
        <v>0</v>
      </c>
      <c r="AB94" s="80">
        <v>0</v>
      </c>
      <c r="AC94" s="80">
        <v>0</v>
      </c>
      <c r="AD94" s="80">
        <v>0</v>
      </c>
      <c r="AE94" s="80">
        <v>0</v>
      </c>
      <c r="AF94" s="80">
        <v>0</v>
      </c>
      <c r="AG94" s="80">
        <v>0</v>
      </c>
      <c r="AH94" s="80">
        <v>0</v>
      </c>
      <c r="AI94" s="81">
        <v>0</v>
      </c>
    </row>
    <row r="95" spans="1:35" x14ac:dyDescent="0.25">
      <c r="A95" s="7"/>
      <c r="B95" s="35" t="s">
        <v>251</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1"/>
    </row>
    <row r="96" spans="1:35" s="84" customFormat="1" x14ac:dyDescent="0.25">
      <c r="A96" s="7"/>
      <c r="B96" s="79" t="s">
        <v>256</v>
      </c>
      <c r="C96" s="80">
        <v>0</v>
      </c>
      <c r="D96" s="80">
        <v>0</v>
      </c>
      <c r="E96" s="80">
        <v>0</v>
      </c>
      <c r="F96" s="80">
        <v>0</v>
      </c>
      <c r="G96" s="80">
        <v>0</v>
      </c>
      <c r="H96" s="80">
        <v>0</v>
      </c>
      <c r="I96" s="80">
        <v>0</v>
      </c>
      <c r="J96" s="80">
        <v>0</v>
      </c>
      <c r="K96" s="80">
        <v>0</v>
      </c>
      <c r="L96" s="80">
        <v>0</v>
      </c>
      <c r="M96" s="80">
        <v>0</v>
      </c>
      <c r="N96" s="80">
        <v>-151</v>
      </c>
      <c r="O96" s="80">
        <v>0</v>
      </c>
      <c r="P96" s="80">
        <v>-1212</v>
      </c>
      <c r="Q96" s="80">
        <v>0</v>
      </c>
      <c r="R96" s="80">
        <v>0</v>
      </c>
      <c r="S96" s="80">
        <v>0</v>
      </c>
      <c r="T96" s="80">
        <v>0</v>
      </c>
      <c r="U96" s="80">
        <v>0</v>
      </c>
      <c r="V96" s="80">
        <v>0</v>
      </c>
      <c r="W96" s="80">
        <v>-2101</v>
      </c>
      <c r="X96" s="80">
        <v>0</v>
      </c>
      <c r="Y96" s="80">
        <v>0</v>
      </c>
      <c r="Z96" s="80">
        <v>0</v>
      </c>
      <c r="AA96" s="80">
        <v>0</v>
      </c>
      <c r="AB96" s="80">
        <v>0</v>
      </c>
      <c r="AC96" s="80">
        <v>0</v>
      </c>
      <c r="AD96" s="80">
        <v>0</v>
      </c>
      <c r="AE96" s="80">
        <v>0</v>
      </c>
      <c r="AF96" s="80">
        <v>0</v>
      </c>
      <c r="AG96" s="80">
        <v>0</v>
      </c>
      <c r="AH96" s="80">
        <v>0</v>
      </c>
      <c r="AI96" s="81">
        <v>0</v>
      </c>
    </row>
    <row r="97" spans="1:35" s="84" customFormat="1" x14ac:dyDescent="0.25">
      <c r="A97" s="7"/>
      <c r="B97" s="35" t="s">
        <v>257</v>
      </c>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1"/>
    </row>
    <row r="98" spans="1:35" x14ac:dyDescent="0.25">
      <c r="A98" s="7" t="s">
        <v>21</v>
      </c>
      <c r="B98" s="87" t="s">
        <v>258</v>
      </c>
      <c r="C98" s="75">
        <v>3674</v>
      </c>
      <c r="D98" s="75">
        <v>150199</v>
      </c>
      <c r="E98" s="75">
        <v>2487</v>
      </c>
      <c r="F98" s="75">
        <v>385905</v>
      </c>
      <c r="G98" s="75">
        <v>127</v>
      </c>
      <c r="H98" s="75">
        <v>34</v>
      </c>
      <c r="I98" s="75">
        <v>18538</v>
      </c>
      <c r="J98" s="75">
        <v>402935</v>
      </c>
      <c r="K98" s="75">
        <v>6821</v>
      </c>
      <c r="L98" s="75">
        <v>6663</v>
      </c>
      <c r="M98" s="75">
        <v>2388</v>
      </c>
      <c r="N98" s="75">
        <v>3657</v>
      </c>
      <c r="O98" s="75">
        <v>2015</v>
      </c>
      <c r="P98" s="75">
        <v>61984</v>
      </c>
      <c r="Q98" s="75">
        <v>13613</v>
      </c>
      <c r="R98" s="75">
        <v>9911</v>
      </c>
      <c r="S98" s="75">
        <v>271164</v>
      </c>
      <c r="T98" s="75">
        <v>91173</v>
      </c>
      <c r="U98" s="75">
        <v>622443</v>
      </c>
      <c r="V98" s="75">
        <v>13307</v>
      </c>
      <c r="W98" s="75">
        <v>37827</v>
      </c>
      <c r="X98" s="75">
        <v>55746</v>
      </c>
      <c r="Y98" s="75">
        <v>2575</v>
      </c>
      <c r="Z98" s="75">
        <v>105973</v>
      </c>
      <c r="AA98" s="75">
        <v>8404</v>
      </c>
      <c r="AB98" s="75">
        <v>364413</v>
      </c>
      <c r="AC98" s="75">
        <v>9263</v>
      </c>
      <c r="AD98" s="75">
        <v>680</v>
      </c>
      <c r="AE98" s="75">
        <v>61324</v>
      </c>
      <c r="AF98" s="75">
        <v>2074</v>
      </c>
      <c r="AG98" s="75">
        <v>3161</v>
      </c>
      <c r="AH98" s="75">
        <v>178</v>
      </c>
      <c r="AI98" s="76">
        <v>1112</v>
      </c>
    </row>
    <row r="99" spans="1:35" x14ac:dyDescent="0.25">
      <c r="A99" s="7"/>
      <c r="B99" s="12" t="s">
        <v>259</v>
      </c>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6"/>
    </row>
    <row r="100" spans="1:35" x14ac:dyDescent="0.25">
      <c r="A100" s="7"/>
      <c r="B100" s="79" t="s">
        <v>260</v>
      </c>
      <c r="C100" s="85">
        <v>4366</v>
      </c>
      <c r="D100" s="85">
        <v>543098</v>
      </c>
      <c r="E100" s="85">
        <v>24763</v>
      </c>
      <c r="F100" s="85">
        <v>1122466</v>
      </c>
      <c r="G100" s="85">
        <v>728</v>
      </c>
      <c r="H100" s="85">
        <v>4688</v>
      </c>
      <c r="I100" s="85" t="s">
        <v>185</v>
      </c>
      <c r="J100" s="85">
        <v>1070316</v>
      </c>
      <c r="K100" s="85">
        <v>15048</v>
      </c>
      <c r="L100" s="85">
        <v>8894</v>
      </c>
      <c r="M100" s="85">
        <v>4295</v>
      </c>
      <c r="N100" s="85">
        <v>5515</v>
      </c>
      <c r="O100" s="85">
        <v>4685</v>
      </c>
      <c r="P100" s="85">
        <v>128579</v>
      </c>
      <c r="Q100" s="85">
        <v>15873</v>
      </c>
      <c r="R100" s="85">
        <v>16884</v>
      </c>
      <c r="S100" s="85">
        <v>438002</v>
      </c>
      <c r="T100" s="85">
        <v>200918</v>
      </c>
      <c r="U100" s="85">
        <v>1361900</v>
      </c>
      <c r="V100" s="85">
        <v>22462</v>
      </c>
      <c r="W100" s="85">
        <v>93700</v>
      </c>
      <c r="X100" s="85">
        <v>137586</v>
      </c>
      <c r="Y100" s="85">
        <v>5780</v>
      </c>
      <c r="Z100" s="85">
        <v>185455</v>
      </c>
      <c r="AA100" s="85">
        <v>16649</v>
      </c>
      <c r="AB100" s="85">
        <v>770921</v>
      </c>
      <c r="AC100" s="85">
        <v>17942</v>
      </c>
      <c r="AD100" s="85">
        <v>2078</v>
      </c>
      <c r="AE100" s="85">
        <v>118225</v>
      </c>
      <c r="AF100" s="85">
        <v>5185</v>
      </c>
      <c r="AG100" s="85">
        <v>3824</v>
      </c>
      <c r="AH100" s="85">
        <v>436</v>
      </c>
      <c r="AI100" s="86">
        <v>3085</v>
      </c>
    </row>
    <row r="101" spans="1:35" x14ac:dyDescent="0.25">
      <c r="A101" s="7"/>
      <c r="B101" s="35" t="s">
        <v>251</v>
      </c>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6"/>
    </row>
    <row r="102" spans="1:35" s="88" customFormat="1" x14ac:dyDescent="0.25">
      <c r="A102" s="7"/>
      <c r="B102" s="79" t="s">
        <v>261</v>
      </c>
      <c r="C102" s="85">
        <v>-692</v>
      </c>
      <c r="D102" s="85">
        <v>-392899</v>
      </c>
      <c r="E102" s="85">
        <v>-22276</v>
      </c>
      <c r="F102" s="85">
        <v>-736561</v>
      </c>
      <c r="G102" s="85">
        <v>-601</v>
      </c>
      <c r="H102" s="85">
        <v>-4654</v>
      </c>
      <c r="I102" s="85" t="s">
        <v>185</v>
      </c>
      <c r="J102" s="85">
        <v>-667381</v>
      </c>
      <c r="K102" s="85">
        <v>-8227</v>
      </c>
      <c r="L102" s="85">
        <v>-2231</v>
      </c>
      <c r="M102" s="85">
        <v>-1907</v>
      </c>
      <c r="N102" s="85">
        <v>-1858</v>
      </c>
      <c r="O102" s="85">
        <v>-2670</v>
      </c>
      <c r="P102" s="85">
        <v>-66595</v>
      </c>
      <c r="Q102" s="85">
        <v>-2260</v>
      </c>
      <c r="R102" s="85">
        <v>-6973</v>
      </c>
      <c r="S102" s="85">
        <v>-166838</v>
      </c>
      <c r="T102" s="85">
        <v>-109745</v>
      </c>
      <c r="U102" s="85">
        <v>-739457</v>
      </c>
      <c r="V102" s="85">
        <v>-9155</v>
      </c>
      <c r="W102" s="85">
        <v>-55873</v>
      </c>
      <c r="X102" s="85">
        <v>-81840</v>
      </c>
      <c r="Y102" s="85">
        <v>-3205</v>
      </c>
      <c r="Z102" s="85">
        <v>-79482</v>
      </c>
      <c r="AA102" s="85">
        <v>-8245</v>
      </c>
      <c r="AB102" s="85">
        <v>-406508</v>
      </c>
      <c r="AC102" s="85">
        <v>-8679</v>
      </c>
      <c r="AD102" s="85">
        <v>-1398</v>
      </c>
      <c r="AE102" s="85">
        <v>-56901</v>
      </c>
      <c r="AF102" s="85">
        <v>-3111</v>
      </c>
      <c r="AG102" s="85">
        <v>-663</v>
      </c>
      <c r="AH102" s="85">
        <v>-258</v>
      </c>
      <c r="AI102" s="86">
        <v>-1973</v>
      </c>
    </row>
    <row r="103" spans="1:35" s="88" customFormat="1" x14ac:dyDescent="0.25">
      <c r="A103" s="7"/>
      <c r="B103" s="35" t="s">
        <v>257</v>
      </c>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6"/>
    </row>
    <row r="104" spans="1:35" x14ac:dyDescent="0.25">
      <c r="A104" s="7" t="s">
        <v>22</v>
      </c>
      <c r="B104" s="87" t="s">
        <v>262</v>
      </c>
      <c r="C104" s="75">
        <v>1074</v>
      </c>
      <c r="D104" s="75">
        <v>9094</v>
      </c>
      <c r="E104" s="75">
        <v>37</v>
      </c>
      <c r="F104" s="75">
        <v>9973</v>
      </c>
      <c r="G104" s="75">
        <v>13</v>
      </c>
      <c r="H104" s="75">
        <v>0</v>
      </c>
      <c r="I104" s="75">
        <v>604</v>
      </c>
      <c r="J104" s="75">
        <v>104988</v>
      </c>
      <c r="K104" s="75">
        <v>1862</v>
      </c>
      <c r="L104" s="75">
        <v>355</v>
      </c>
      <c r="M104" s="75">
        <v>1119</v>
      </c>
      <c r="N104" s="75">
        <v>29</v>
      </c>
      <c r="O104" s="75">
        <v>547</v>
      </c>
      <c r="P104" s="75">
        <v>5585</v>
      </c>
      <c r="Q104" s="75">
        <v>3599</v>
      </c>
      <c r="R104" s="75">
        <v>234</v>
      </c>
      <c r="S104" s="75">
        <v>509</v>
      </c>
      <c r="T104" s="75">
        <v>16151</v>
      </c>
      <c r="U104" s="75">
        <v>136693</v>
      </c>
      <c r="V104" s="75">
        <v>450</v>
      </c>
      <c r="W104" s="75">
        <v>1950</v>
      </c>
      <c r="X104" s="75">
        <v>3539</v>
      </c>
      <c r="Y104" s="75">
        <v>317</v>
      </c>
      <c r="Z104" s="75">
        <v>1985</v>
      </c>
      <c r="AA104" s="75">
        <v>2863</v>
      </c>
      <c r="AB104" s="75">
        <v>70141</v>
      </c>
      <c r="AC104" s="75">
        <v>31</v>
      </c>
      <c r="AD104" s="75">
        <v>0</v>
      </c>
      <c r="AE104" s="75">
        <v>99455</v>
      </c>
      <c r="AF104" s="75">
        <v>108</v>
      </c>
      <c r="AG104" s="75">
        <v>209</v>
      </c>
      <c r="AH104" s="75">
        <v>265</v>
      </c>
      <c r="AI104" s="76">
        <v>0</v>
      </c>
    </row>
    <row r="105" spans="1:35" x14ac:dyDescent="0.25">
      <c r="A105" s="7"/>
      <c r="B105" s="12" t="s">
        <v>43</v>
      </c>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6"/>
    </row>
    <row r="106" spans="1:35" x14ac:dyDescent="0.25">
      <c r="A106" s="7"/>
      <c r="B106" s="79" t="s">
        <v>263</v>
      </c>
      <c r="C106" s="85">
        <v>1643</v>
      </c>
      <c r="D106" s="85">
        <v>82658</v>
      </c>
      <c r="E106" s="85">
        <v>3176</v>
      </c>
      <c r="F106" s="85">
        <v>20318</v>
      </c>
      <c r="G106" s="85">
        <v>266</v>
      </c>
      <c r="H106" s="85">
        <v>0</v>
      </c>
      <c r="I106" s="85" t="s">
        <v>185</v>
      </c>
      <c r="J106" s="85">
        <v>528992</v>
      </c>
      <c r="K106" s="85">
        <v>10574</v>
      </c>
      <c r="L106" s="85">
        <v>3808</v>
      </c>
      <c r="M106" s="85">
        <v>11086</v>
      </c>
      <c r="N106" s="85">
        <v>33</v>
      </c>
      <c r="O106" s="85">
        <v>1344</v>
      </c>
      <c r="P106" s="85">
        <v>41032</v>
      </c>
      <c r="Q106" s="85">
        <v>6828</v>
      </c>
      <c r="R106" s="85">
        <v>3750</v>
      </c>
      <c r="S106" s="85">
        <v>15699</v>
      </c>
      <c r="T106" s="85">
        <v>57032</v>
      </c>
      <c r="U106" s="85">
        <v>466982</v>
      </c>
      <c r="V106" s="85">
        <v>4428</v>
      </c>
      <c r="W106" s="85">
        <v>14485</v>
      </c>
      <c r="X106" s="85">
        <v>4690</v>
      </c>
      <c r="Y106" s="85">
        <v>1359</v>
      </c>
      <c r="Z106" s="85">
        <v>20333</v>
      </c>
      <c r="AA106" s="85">
        <v>8892</v>
      </c>
      <c r="AB106" s="85">
        <v>252643</v>
      </c>
      <c r="AC106" s="85">
        <v>8276</v>
      </c>
      <c r="AD106" s="85">
        <v>174</v>
      </c>
      <c r="AE106" s="85">
        <v>120345</v>
      </c>
      <c r="AF106" s="85">
        <v>1088</v>
      </c>
      <c r="AG106" s="85">
        <v>351</v>
      </c>
      <c r="AH106" s="85">
        <v>2103</v>
      </c>
      <c r="AI106" s="86">
        <v>0</v>
      </c>
    </row>
    <row r="107" spans="1:35" x14ac:dyDescent="0.25">
      <c r="A107" s="7"/>
      <c r="B107" s="35" t="s">
        <v>251</v>
      </c>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6"/>
    </row>
    <row r="108" spans="1:35" s="88" customFormat="1" x14ac:dyDescent="0.25">
      <c r="A108" s="7"/>
      <c r="B108" s="79" t="s">
        <v>264</v>
      </c>
      <c r="C108" s="85">
        <v>-569</v>
      </c>
      <c r="D108" s="85">
        <v>-73564</v>
      </c>
      <c r="E108" s="85">
        <v>-3139</v>
      </c>
      <c r="F108" s="85">
        <v>-10345</v>
      </c>
      <c r="G108" s="85">
        <v>-253</v>
      </c>
      <c r="H108" s="85">
        <v>0</v>
      </c>
      <c r="I108" s="85" t="s">
        <v>185</v>
      </c>
      <c r="J108" s="85">
        <v>-424004</v>
      </c>
      <c r="K108" s="85">
        <v>-8712</v>
      </c>
      <c r="L108" s="85">
        <v>-3453</v>
      </c>
      <c r="M108" s="85">
        <v>-9967</v>
      </c>
      <c r="N108" s="85">
        <v>-4</v>
      </c>
      <c r="O108" s="85">
        <v>-797</v>
      </c>
      <c r="P108" s="85">
        <v>-35447</v>
      </c>
      <c r="Q108" s="85">
        <v>-3229</v>
      </c>
      <c r="R108" s="85">
        <v>-3516</v>
      </c>
      <c r="S108" s="85">
        <v>-15190</v>
      </c>
      <c r="T108" s="85">
        <v>-40881</v>
      </c>
      <c r="U108" s="85">
        <v>-330289</v>
      </c>
      <c r="V108" s="85">
        <v>-3978</v>
      </c>
      <c r="W108" s="85">
        <v>-12535</v>
      </c>
      <c r="X108" s="85">
        <v>-1151</v>
      </c>
      <c r="Y108" s="85">
        <v>-1042</v>
      </c>
      <c r="Z108" s="85">
        <v>-18348</v>
      </c>
      <c r="AA108" s="85">
        <v>-6029</v>
      </c>
      <c r="AB108" s="85">
        <v>-182502</v>
      </c>
      <c r="AC108" s="85">
        <v>-8245</v>
      </c>
      <c r="AD108" s="85">
        <v>-174</v>
      </c>
      <c r="AE108" s="85">
        <v>-20890</v>
      </c>
      <c r="AF108" s="85">
        <v>-980</v>
      </c>
      <c r="AG108" s="85">
        <v>-142</v>
      </c>
      <c r="AH108" s="85">
        <v>-1838</v>
      </c>
      <c r="AI108" s="86">
        <v>0</v>
      </c>
    </row>
    <row r="109" spans="1:35" s="88" customFormat="1" x14ac:dyDescent="0.25">
      <c r="A109" s="7"/>
      <c r="B109" s="35" t="s">
        <v>257</v>
      </c>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6"/>
    </row>
    <row r="110" spans="1:35" x14ac:dyDescent="0.25">
      <c r="A110" s="7" t="s">
        <v>23</v>
      </c>
      <c r="B110" s="87" t="s">
        <v>265</v>
      </c>
      <c r="C110" s="75">
        <v>0</v>
      </c>
      <c r="D110" s="75">
        <v>479244</v>
      </c>
      <c r="E110" s="75">
        <v>2230</v>
      </c>
      <c r="F110" s="75">
        <v>4635062</v>
      </c>
      <c r="G110" s="75">
        <v>1256</v>
      </c>
      <c r="H110" s="75">
        <v>175</v>
      </c>
      <c r="I110" s="75">
        <v>5295</v>
      </c>
      <c r="J110" s="75">
        <v>1700598</v>
      </c>
      <c r="K110" s="75">
        <v>3956</v>
      </c>
      <c r="L110" s="75">
        <v>0</v>
      </c>
      <c r="M110" s="75">
        <v>0</v>
      </c>
      <c r="N110" s="75">
        <v>212251</v>
      </c>
      <c r="O110" s="75">
        <v>250</v>
      </c>
      <c r="P110" s="75">
        <v>432</v>
      </c>
      <c r="Q110" s="75">
        <v>7523</v>
      </c>
      <c r="R110" s="75">
        <v>7141</v>
      </c>
      <c r="S110" s="75">
        <v>88235</v>
      </c>
      <c r="T110" s="75">
        <v>43297</v>
      </c>
      <c r="U110" s="75">
        <v>3099406</v>
      </c>
      <c r="V110" s="75">
        <v>75576</v>
      </c>
      <c r="W110" s="75">
        <v>0</v>
      </c>
      <c r="X110" s="75">
        <v>23428</v>
      </c>
      <c r="Y110" s="75">
        <v>549401</v>
      </c>
      <c r="Z110" s="75">
        <v>51811</v>
      </c>
      <c r="AA110" s="75">
        <v>0</v>
      </c>
      <c r="AB110" s="75">
        <v>458182</v>
      </c>
      <c r="AC110" s="75">
        <v>20922</v>
      </c>
      <c r="AD110" s="75">
        <v>0</v>
      </c>
      <c r="AE110" s="75">
        <v>4289</v>
      </c>
      <c r="AF110" s="75">
        <v>6938</v>
      </c>
      <c r="AG110" s="75">
        <v>0</v>
      </c>
      <c r="AH110" s="75">
        <v>0</v>
      </c>
      <c r="AI110" s="76">
        <v>0</v>
      </c>
    </row>
    <row r="111" spans="1:35" x14ac:dyDescent="0.25">
      <c r="A111" s="7"/>
      <c r="B111" s="12" t="s">
        <v>266</v>
      </c>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6"/>
    </row>
    <row r="112" spans="1:35" x14ac:dyDescent="0.25">
      <c r="A112" s="7"/>
      <c r="B112" s="79" t="s">
        <v>267</v>
      </c>
      <c r="C112" s="85">
        <v>0</v>
      </c>
      <c r="D112" s="85">
        <v>479247</v>
      </c>
      <c r="E112" s="85">
        <v>2230</v>
      </c>
      <c r="F112" s="85">
        <v>6450824</v>
      </c>
      <c r="G112" s="85">
        <v>1285</v>
      </c>
      <c r="H112" s="85">
        <v>175</v>
      </c>
      <c r="I112" s="85" t="s">
        <v>185</v>
      </c>
      <c r="J112" s="85">
        <v>1808490</v>
      </c>
      <c r="K112" s="85">
        <v>12943</v>
      </c>
      <c r="L112" s="85">
        <v>0</v>
      </c>
      <c r="M112" s="85">
        <v>0</v>
      </c>
      <c r="N112" s="85">
        <v>212251</v>
      </c>
      <c r="O112" s="85">
        <v>250</v>
      </c>
      <c r="P112" s="85">
        <v>432</v>
      </c>
      <c r="Q112" s="85">
        <v>7523</v>
      </c>
      <c r="R112" s="85">
        <v>7141</v>
      </c>
      <c r="S112" s="85">
        <v>89998</v>
      </c>
      <c r="T112" s="85">
        <v>43297</v>
      </c>
      <c r="U112" s="85">
        <v>3171992</v>
      </c>
      <c r="V112" s="85">
        <v>75576</v>
      </c>
      <c r="W112" s="85">
        <v>0</v>
      </c>
      <c r="X112" s="85">
        <v>23428</v>
      </c>
      <c r="Y112" s="85">
        <v>549401</v>
      </c>
      <c r="Z112" s="85">
        <v>65005</v>
      </c>
      <c r="AA112" s="85">
        <v>0</v>
      </c>
      <c r="AB112" s="85">
        <v>458182</v>
      </c>
      <c r="AC112" s="85">
        <v>20922</v>
      </c>
      <c r="AD112" s="85">
        <v>0</v>
      </c>
      <c r="AE112" s="85" t="s">
        <v>185</v>
      </c>
      <c r="AF112" s="85">
        <v>6938</v>
      </c>
      <c r="AG112" s="85">
        <v>0</v>
      </c>
      <c r="AH112" s="85">
        <v>0</v>
      </c>
      <c r="AI112" s="86">
        <v>0</v>
      </c>
    </row>
    <row r="113" spans="1:36" x14ac:dyDescent="0.25">
      <c r="A113" s="7"/>
      <c r="B113" s="35" t="s">
        <v>251</v>
      </c>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6"/>
    </row>
    <row r="114" spans="1:36" s="84" customFormat="1" x14ac:dyDescent="0.25">
      <c r="A114" s="7"/>
      <c r="B114" s="79" t="s">
        <v>268</v>
      </c>
      <c r="C114" s="85">
        <v>0</v>
      </c>
      <c r="D114" s="85">
        <v>-3</v>
      </c>
      <c r="E114" s="85">
        <v>0</v>
      </c>
      <c r="F114" s="85">
        <v>-1815762</v>
      </c>
      <c r="G114" s="85">
        <v>-29</v>
      </c>
      <c r="H114" s="85">
        <v>0</v>
      </c>
      <c r="I114" s="85" t="s">
        <v>185</v>
      </c>
      <c r="J114" s="85">
        <v>-107892</v>
      </c>
      <c r="K114" s="85">
        <v>-8987</v>
      </c>
      <c r="L114" s="85">
        <v>0</v>
      </c>
      <c r="M114" s="85">
        <v>0</v>
      </c>
      <c r="N114" s="85">
        <v>0</v>
      </c>
      <c r="O114" s="85">
        <v>0</v>
      </c>
      <c r="P114" s="85">
        <v>0</v>
      </c>
      <c r="Q114" s="85">
        <v>0</v>
      </c>
      <c r="R114" s="85">
        <v>0</v>
      </c>
      <c r="S114" s="85">
        <v>-1763</v>
      </c>
      <c r="T114" s="85">
        <v>0</v>
      </c>
      <c r="U114" s="85">
        <v>-72586</v>
      </c>
      <c r="V114" s="85">
        <v>0</v>
      </c>
      <c r="W114" s="85">
        <v>0</v>
      </c>
      <c r="X114" s="85">
        <v>0</v>
      </c>
      <c r="Y114" s="85">
        <v>0</v>
      </c>
      <c r="Z114" s="85">
        <v>-13194</v>
      </c>
      <c r="AA114" s="85">
        <v>0</v>
      </c>
      <c r="AB114" s="85">
        <v>0</v>
      </c>
      <c r="AC114" s="85">
        <v>0</v>
      </c>
      <c r="AD114" s="85">
        <v>0</v>
      </c>
      <c r="AE114" s="85" t="s">
        <v>185</v>
      </c>
      <c r="AF114" s="85">
        <v>0</v>
      </c>
      <c r="AG114" s="85">
        <v>0</v>
      </c>
      <c r="AH114" s="85">
        <v>0</v>
      </c>
      <c r="AI114" s="86">
        <v>0</v>
      </c>
    </row>
    <row r="115" spans="1:36" s="84" customFormat="1" x14ac:dyDescent="0.25">
      <c r="A115" s="7"/>
      <c r="B115" s="35" t="s">
        <v>215</v>
      </c>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6"/>
    </row>
    <row r="116" spans="1:36" s="84" customFormat="1" x14ac:dyDescent="0.25">
      <c r="A116" s="7" t="s">
        <v>24</v>
      </c>
      <c r="B116" s="87" t="s">
        <v>269</v>
      </c>
      <c r="C116" s="75">
        <v>0</v>
      </c>
      <c r="D116" s="75">
        <v>16957</v>
      </c>
      <c r="E116" s="75">
        <v>2293</v>
      </c>
      <c r="F116" s="75">
        <v>13225</v>
      </c>
      <c r="G116" s="75">
        <v>234</v>
      </c>
      <c r="H116" s="75">
        <v>173</v>
      </c>
      <c r="I116" s="75">
        <v>0</v>
      </c>
      <c r="J116" s="75">
        <v>5009</v>
      </c>
      <c r="K116" s="75">
        <v>9691</v>
      </c>
      <c r="L116" s="75">
        <v>467</v>
      </c>
      <c r="M116" s="75">
        <v>197</v>
      </c>
      <c r="N116" s="75">
        <v>35</v>
      </c>
      <c r="O116" s="75">
        <v>0</v>
      </c>
      <c r="P116" s="75">
        <v>467</v>
      </c>
      <c r="Q116" s="75">
        <v>73</v>
      </c>
      <c r="R116" s="75">
        <v>1109</v>
      </c>
      <c r="S116" s="75">
        <v>16722</v>
      </c>
      <c r="T116" s="75">
        <v>0</v>
      </c>
      <c r="U116" s="75">
        <v>110102</v>
      </c>
      <c r="V116" s="75">
        <v>658</v>
      </c>
      <c r="W116" s="75">
        <v>14</v>
      </c>
      <c r="X116" s="75">
        <v>408</v>
      </c>
      <c r="Y116" s="75">
        <v>4176</v>
      </c>
      <c r="Z116" s="75">
        <v>11681</v>
      </c>
      <c r="AA116" s="75">
        <v>9</v>
      </c>
      <c r="AB116" s="75">
        <v>2689</v>
      </c>
      <c r="AC116" s="75">
        <v>986</v>
      </c>
      <c r="AD116" s="75">
        <v>0</v>
      </c>
      <c r="AE116" s="75">
        <v>0</v>
      </c>
      <c r="AF116" s="75">
        <v>26</v>
      </c>
      <c r="AG116" s="75">
        <v>0</v>
      </c>
      <c r="AH116" s="75">
        <v>116</v>
      </c>
      <c r="AI116" s="76">
        <v>0</v>
      </c>
    </row>
    <row r="117" spans="1:36" s="84" customFormat="1" x14ac:dyDescent="0.25">
      <c r="A117" s="7"/>
      <c r="B117" s="12" t="s">
        <v>270</v>
      </c>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6"/>
    </row>
    <row r="118" spans="1:36" s="84" customFormat="1" x14ac:dyDescent="0.25">
      <c r="A118" s="7" t="s">
        <v>25</v>
      </c>
      <c r="B118" s="87" t="s">
        <v>271</v>
      </c>
      <c r="C118" s="75">
        <v>412</v>
      </c>
      <c r="D118" s="75">
        <v>149388</v>
      </c>
      <c r="E118" s="75">
        <v>1190</v>
      </c>
      <c r="F118" s="75">
        <v>633518</v>
      </c>
      <c r="G118" s="75">
        <v>383</v>
      </c>
      <c r="H118" s="75">
        <v>40578</v>
      </c>
      <c r="I118" s="75">
        <v>529</v>
      </c>
      <c r="J118" s="75">
        <v>336877</v>
      </c>
      <c r="K118" s="75">
        <v>17832</v>
      </c>
      <c r="L118" s="75">
        <v>1707</v>
      </c>
      <c r="M118" s="75">
        <v>0</v>
      </c>
      <c r="N118" s="75">
        <v>13379</v>
      </c>
      <c r="O118" s="75">
        <v>5589</v>
      </c>
      <c r="P118" s="75">
        <v>38657</v>
      </c>
      <c r="Q118" s="75">
        <v>2354</v>
      </c>
      <c r="R118" s="75">
        <v>2642</v>
      </c>
      <c r="S118" s="75">
        <v>76958</v>
      </c>
      <c r="T118" s="75">
        <v>0</v>
      </c>
      <c r="U118" s="75">
        <v>660797</v>
      </c>
      <c r="V118" s="75">
        <v>18313</v>
      </c>
      <c r="W118" s="75">
        <v>16220</v>
      </c>
      <c r="X118" s="75">
        <v>28396</v>
      </c>
      <c r="Y118" s="75">
        <v>3544</v>
      </c>
      <c r="Z118" s="75">
        <v>39844</v>
      </c>
      <c r="AA118" s="75">
        <v>3535</v>
      </c>
      <c r="AB118" s="75">
        <v>190985</v>
      </c>
      <c r="AC118" s="75">
        <v>6087</v>
      </c>
      <c r="AD118" s="75">
        <v>239</v>
      </c>
      <c r="AE118" s="75">
        <v>1891</v>
      </c>
      <c r="AF118" s="75">
        <v>281</v>
      </c>
      <c r="AG118" s="75">
        <v>0</v>
      </c>
      <c r="AH118" s="75">
        <v>2754</v>
      </c>
      <c r="AI118" s="76">
        <v>0</v>
      </c>
    </row>
    <row r="119" spans="1:36" s="84" customFormat="1" x14ac:dyDescent="0.25">
      <c r="A119" s="7"/>
      <c r="B119" s="12" t="s">
        <v>272</v>
      </c>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6"/>
    </row>
    <row r="120" spans="1:36" s="84" customFormat="1" x14ac:dyDescent="0.25">
      <c r="A120" s="7" t="s">
        <v>26</v>
      </c>
      <c r="B120" s="87" t="s">
        <v>273</v>
      </c>
      <c r="C120" s="75">
        <v>2735</v>
      </c>
      <c r="D120" s="75">
        <v>1021412</v>
      </c>
      <c r="E120" s="75">
        <v>37659</v>
      </c>
      <c r="F120" s="75">
        <v>4105021</v>
      </c>
      <c r="G120" s="75">
        <v>7217</v>
      </c>
      <c r="H120" s="75">
        <v>46651</v>
      </c>
      <c r="I120" s="75">
        <v>24450</v>
      </c>
      <c r="J120" s="75">
        <v>3324179</v>
      </c>
      <c r="K120" s="75">
        <v>639875</v>
      </c>
      <c r="L120" s="75">
        <v>7280</v>
      </c>
      <c r="M120" s="75">
        <v>1967</v>
      </c>
      <c r="N120" s="75">
        <v>30810</v>
      </c>
      <c r="O120" s="75">
        <v>13185</v>
      </c>
      <c r="P120" s="75">
        <v>307934</v>
      </c>
      <c r="Q120" s="75">
        <v>10416</v>
      </c>
      <c r="R120" s="75">
        <v>14024</v>
      </c>
      <c r="S120" s="75">
        <v>181077</v>
      </c>
      <c r="T120" s="75">
        <v>132447</v>
      </c>
      <c r="U120" s="75">
        <v>2300693</v>
      </c>
      <c r="V120" s="75">
        <v>24225</v>
      </c>
      <c r="W120" s="75">
        <v>110808</v>
      </c>
      <c r="X120" s="75">
        <v>119034</v>
      </c>
      <c r="Y120" s="75">
        <v>6242</v>
      </c>
      <c r="Z120" s="75">
        <v>371037</v>
      </c>
      <c r="AA120" s="75">
        <v>36476</v>
      </c>
      <c r="AB120" s="75">
        <v>595779</v>
      </c>
      <c r="AC120" s="75">
        <v>47634</v>
      </c>
      <c r="AD120" s="75">
        <v>2534</v>
      </c>
      <c r="AE120" s="75">
        <v>158724</v>
      </c>
      <c r="AF120" s="75">
        <v>2480</v>
      </c>
      <c r="AG120" s="75">
        <v>3541</v>
      </c>
      <c r="AH120" s="75">
        <v>209</v>
      </c>
      <c r="AI120" s="76">
        <v>4241</v>
      </c>
    </row>
    <row r="121" spans="1:36" s="84" customFormat="1" x14ac:dyDescent="0.25">
      <c r="A121" s="7"/>
      <c r="B121" s="12" t="s">
        <v>44</v>
      </c>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6"/>
    </row>
    <row r="122" spans="1:36" x14ac:dyDescent="0.25">
      <c r="A122" s="7"/>
      <c r="B122" s="79" t="s">
        <v>274</v>
      </c>
      <c r="C122" s="85">
        <v>2735</v>
      </c>
      <c r="D122" s="85">
        <v>1081075</v>
      </c>
      <c r="E122" s="85">
        <v>38237</v>
      </c>
      <c r="F122" s="85">
        <v>4119451</v>
      </c>
      <c r="G122" s="85">
        <v>7217</v>
      </c>
      <c r="H122" s="85">
        <v>46651</v>
      </c>
      <c r="I122" s="85" t="s">
        <v>185</v>
      </c>
      <c r="J122" s="85">
        <v>3327311</v>
      </c>
      <c r="K122" s="85">
        <v>651842</v>
      </c>
      <c r="L122" s="85">
        <v>7280</v>
      </c>
      <c r="M122" s="85">
        <v>1967</v>
      </c>
      <c r="N122" s="85">
        <v>64802</v>
      </c>
      <c r="O122" s="85">
        <v>14449</v>
      </c>
      <c r="P122" s="85">
        <v>311887</v>
      </c>
      <c r="Q122" s="85">
        <v>11032</v>
      </c>
      <c r="R122" s="85">
        <v>14024</v>
      </c>
      <c r="S122" s="85">
        <v>196797</v>
      </c>
      <c r="T122" s="85">
        <v>135920</v>
      </c>
      <c r="U122" s="85">
        <v>2342752</v>
      </c>
      <c r="V122" s="85">
        <v>24225</v>
      </c>
      <c r="W122" s="85">
        <v>112208</v>
      </c>
      <c r="X122" s="85">
        <v>125123</v>
      </c>
      <c r="Y122" s="85">
        <v>6242</v>
      </c>
      <c r="Z122" s="85">
        <v>408977</v>
      </c>
      <c r="AA122" s="85">
        <v>37966</v>
      </c>
      <c r="AB122" s="85">
        <v>602585</v>
      </c>
      <c r="AC122" s="85">
        <v>47634</v>
      </c>
      <c r="AD122" s="85">
        <v>2534</v>
      </c>
      <c r="AE122" s="85" t="s">
        <v>185</v>
      </c>
      <c r="AF122" s="85">
        <v>2480</v>
      </c>
      <c r="AG122" s="85">
        <v>3541</v>
      </c>
      <c r="AH122" s="85">
        <v>209</v>
      </c>
      <c r="AI122" s="86">
        <v>4241</v>
      </c>
    </row>
    <row r="123" spans="1:36" x14ac:dyDescent="0.25">
      <c r="A123" s="7"/>
      <c r="B123" s="35" t="s">
        <v>251</v>
      </c>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6"/>
    </row>
    <row r="124" spans="1:36" s="84" customFormat="1" ht="14.25" customHeight="1" x14ac:dyDescent="0.25">
      <c r="A124" s="7"/>
      <c r="B124" s="79" t="s">
        <v>275</v>
      </c>
      <c r="C124" s="85">
        <v>0</v>
      </c>
      <c r="D124" s="85">
        <v>-59663</v>
      </c>
      <c r="E124" s="85">
        <v>-578</v>
      </c>
      <c r="F124" s="85">
        <v>-14430</v>
      </c>
      <c r="G124" s="85">
        <v>0</v>
      </c>
      <c r="H124" s="85">
        <v>0</v>
      </c>
      <c r="I124" s="85" t="s">
        <v>185</v>
      </c>
      <c r="J124" s="85">
        <v>-3132</v>
      </c>
      <c r="K124" s="85">
        <v>-11967</v>
      </c>
      <c r="L124" s="85">
        <v>0</v>
      </c>
      <c r="M124" s="85">
        <v>0</v>
      </c>
      <c r="N124" s="85">
        <v>-33992</v>
      </c>
      <c r="O124" s="85">
        <v>-1264</v>
      </c>
      <c r="P124" s="85">
        <v>-3953</v>
      </c>
      <c r="Q124" s="85">
        <v>-616</v>
      </c>
      <c r="R124" s="85">
        <v>0</v>
      </c>
      <c r="S124" s="85">
        <v>-15720</v>
      </c>
      <c r="T124" s="85">
        <v>-3473</v>
      </c>
      <c r="U124" s="85">
        <v>-42059</v>
      </c>
      <c r="V124" s="85">
        <v>0</v>
      </c>
      <c r="W124" s="85">
        <v>-1400</v>
      </c>
      <c r="X124" s="85">
        <v>-6089</v>
      </c>
      <c r="Y124" s="85">
        <v>0</v>
      </c>
      <c r="Z124" s="85">
        <v>-37940</v>
      </c>
      <c r="AA124" s="85">
        <v>-1490</v>
      </c>
      <c r="AB124" s="85">
        <v>-6806</v>
      </c>
      <c r="AC124" s="85">
        <v>0</v>
      </c>
      <c r="AD124" s="85">
        <v>0</v>
      </c>
      <c r="AE124" s="85" t="s">
        <v>185</v>
      </c>
      <c r="AF124" s="85">
        <v>0</v>
      </c>
      <c r="AG124" s="85">
        <v>0</v>
      </c>
      <c r="AH124" s="85">
        <v>0</v>
      </c>
      <c r="AI124" s="86">
        <v>0</v>
      </c>
    </row>
    <row r="125" spans="1:36" s="84" customFormat="1" ht="14.25" customHeight="1" x14ac:dyDescent="0.25">
      <c r="A125" s="7"/>
      <c r="B125" s="35" t="s">
        <v>215</v>
      </c>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6"/>
    </row>
    <row r="126" spans="1:36" x14ac:dyDescent="0.25">
      <c r="A126" s="89"/>
      <c r="B126" s="17" t="s">
        <v>276</v>
      </c>
      <c r="C126" s="90">
        <v>419104</v>
      </c>
      <c r="D126" s="90">
        <v>43799835</v>
      </c>
      <c r="E126" s="90">
        <v>2345543</v>
      </c>
      <c r="F126" s="90">
        <v>93810889</v>
      </c>
      <c r="G126" s="90">
        <v>239610</v>
      </c>
      <c r="H126" s="90">
        <v>4246406</v>
      </c>
      <c r="I126" s="90">
        <v>703992</v>
      </c>
      <c r="J126" s="90">
        <v>74715310</v>
      </c>
      <c r="K126" s="90">
        <v>3550344</v>
      </c>
      <c r="L126" s="90">
        <v>575410</v>
      </c>
      <c r="M126" s="90">
        <v>451409</v>
      </c>
      <c r="N126" s="90">
        <v>2292576</v>
      </c>
      <c r="O126" s="90">
        <v>557167</v>
      </c>
      <c r="P126" s="90">
        <v>11568615</v>
      </c>
      <c r="Q126" s="90">
        <v>989007</v>
      </c>
      <c r="R126" s="90">
        <v>787624</v>
      </c>
      <c r="S126" s="90">
        <v>12096922</v>
      </c>
      <c r="T126" s="90">
        <v>18895784</v>
      </c>
      <c r="U126" s="90">
        <v>105808700</v>
      </c>
      <c r="V126" s="90">
        <v>1927908</v>
      </c>
      <c r="W126" s="90">
        <v>3050893</v>
      </c>
      <c r="X126" s="90">
        <v>7004158</v>
      </c>
      <c r="Y126" s="90">
        <v>4038951</v>
      </c>
      <c r="Z126" s="90">
        <v>8717716</v>
      </c>
      <c r="AA126" s="90">
        <v>2029020</v>
      </c>
      <c r="AB126" s="90">
        <v>51488163</v>
      </c>
      <c r="AC126" s="90">
        <v>3419082</v>
      </c>
      <c r="AD126" s="90">
        <v>123315</v>
      </c>
      <c r="AE126" s="90">
        <v>16979950</v>
      </c>
      <c r="AF126" s="90">
        <v>1527458</v>
      </c>
      <c r="AG126" s="90">
        <v>6912</v>
      </c>
      <c r="AH126" s="90">
        <v>96660</v>
      </c>
      <c r="AI126" s="91">
        <v>899142</v>
      </c>
      <c r="AJ126" s="92"/>
    </row>
    <row r="127" spans="1:36" x14ac:dyDescent="0.25">
      <c r="A127" s="93"/>
      <c r="B127" s="94" t="s">
        <v>45</v>
      </c>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I127" s="96"/>
    </row>
    <row r="128" spans="1:36" x14ac:dyDescent="0.25">
      <c r="A128" s="7" t="s">
        <v>9</v>
      </c>
      <c r="B128" s="87" t="s">
        <v>277</v>
      </c>
      <c r="C128" s="75">
        <v>135586</v>
      </c>
      <c r="D128" s="75">
        <v>2773383</v>
      </c>
      <c r="E128" s="75">
        <v>0</v>
      </c>
      <c r="F128" s="75">
        <v>2930343</v>
      </c>
      <c r="G128" s="75">
        <v>0</v>
      </c>
      <c r="H128" s="75">
        <v>0</v>
      </c>
      <c r="I128" s="75">
        <v>230783</v>
      </c>
      <c r="J128" s="75">
        <v>3378514</v>
      </c>
      <c r="K128" s="75">
        <v>0</v>
      </c>
      <c r="L128" s="75">
        <v>0</v>
      </c>
      <c r="M128" s="75">
        <v>0</v>
      </c>
      <c r="N128" s="75">
        <v>260653</v>
      </c>
      <c r="O128" s="75">
        <v>90292</v>
      </c>
      <c r="P128" s="75">
        <v>1103424</v>
      </c>
      <c r="Q128" s="75">
        <v>93136</v>
      </c>
      <c r="R128" s="75">
        <v>0</v>
      </c>
      <c r="S128" s="75">
        <v>150792</v>
      </c>
      <c r="T128" s="75">
        <v>502353</v>
      </c>
      <c r="U128" s="75">
        <v>2545620</v>
      </c>
      <c r="V128" s="75">
        <v>0</v>
      </c>
      <c r="W128" s="75">
        <v>190536</v>
      </c>
      <c r="X128" s="75">
        <v>0</v>
      </c>
      <c r="Y128" s="75">
        <v>0</v>
      </c>
      <c r="Z128" s="75">
        <v>0</v>
      </c>
      <c r="AA128" s="75">
        <v>330779</v>
      </c>
      <c r="AB128" s="75">
        <v>2026812</v>
      </c>
      <c r="AC128" s="75">
        <v>0</v>
      </c>
      <c r="AD128" s="75">
        <v>0</v>
      </c>
      <c r="AE128" s="75">
        <v>895708</v>
      </c>
      <c r="AF128" s="75">
        <v>0</v>
      </c>
      <c r="AG128" s="75">
        <v>0</v>
      </c>
      <c r="AH128" s="75">
        <v>0</v>
      </c>
      <c r="AI128" s="76">
        <v>0</v>
      </c>
    </row>
    <row r="129" spans="1:35" x14ac:dyDescent="0.25">
      <c r="A129" s="7"/>
      <c r="B129" s="12" t="s">
        <v>278</v>
      </c>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6"/>
    </row>
    <row r="130" spans="1:35" x14ac:dyDescent="0.25">
      <c r="A130" s="7" t="s">
        <v>10</v>
      </c>
      <c r="B130" s="87" t="s">
        <v>3</v>
      </c>
      <c r="C130" s="75">
        <v>0</v>
      </c>
      <c r="D130" s="75">
        <v>481029</v>
      </c>
      <c r="E130" s="75">
        <v>192167</v>
      </c>
      <c r="F130" s="75">
        <v>1296231</v>
      </c>
      <c r="G130" s="75">
        <v>0</v>
      </c>
      <c r="H130" s="75">
        <v>0</v>
      </c>
      <c r="I130" s="75">
        <v>1885</v>
      </c>
      <c r="J130" s="75">
        <v>1361876</v>
      </c>
      <c r="K130" s="75">
        <v>404414</v>
      </c>
      <c r="L130" s="75">
        <v>80</v>
      </c>
      <c r="M130" s="75">
        <v>175</v>
      </c>
      <c r="N130" s="75">
        <v>164078</v>
      </c>
      <c r="O130" s="75">
        <v>432</v>
      </c>
      <c r="P130" s="75">
        <v>8847</v>
      </c>
      <c r="Q130" s="75">
        <v>61627</v>
      </c>
      <c r="R130" s="75">
        <v>2839</v>
      </c>
      <c r="S130" s="75">
        <v>1440</v>
      </c>
      <c r="T130" s="75">
        <v>36388</v>
      </c>
      <c r="U130" s="75">
        <v>2275136</v>
      </c>
      <c r="V130" s="75">
        <v>300272</v>
      </c>
      <c r="W130" s="75">
        <v>19089</v>
      </c>
      <c r="X130" s="75">
        <v>271589</v>
      </c>
      <c r="Y130" s="75">
        <v>368397</v>
      </c>
      <c r="Z130" s="75">
        <v>11629</v>
      </c>
      <c r="AA130" s="75">
        <v>0</v>
      </c>
      <c r="AB130" s="75">
        <v>1276727</v>
      </c>
      <c r="AC130" s="75">
        <v>29259</v>
      </c>
      <c r="AD130" s="75">
        <v>0</v>
      </c>
      <c r="AE130" s="75">
        <v>19584</v>
      </c>
      <c r="AF130" s="75">
        <v>0</v>
      </c>
      <c r="AG130" s="75">
        <v>0</v>
      </c>
      <c r="AH130" s="75">
        <v>0</v>
      </c>
      <c r="AI130" s="76">
        <v>0</v>
      </c>
    </row>
    <row r="131" spans="1:35" x14ac:dyDescent="0.25">
      <c r="A131" s="7"/>
      <c r="B131" s="12" t="s">
        <v>46</v>
      </c>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6"/>
    </row>
    <row r="132" spans="1:35" s="84" customFormat="1" x14ac:dyDescent="0.25">
      <c r="A132" s="7" t="s">
        <v>11</v>
      </c>
      <c r="B132" s="87" t="s">
        <v>279</v>
      </c>
      <c r="C132" s="75">
        <v>0</v>
      </c>
      <c r="D132" s="75">
        <v>0</v>
      </c>
      <c r="E132" s="75">
        <v>0</v>
      </c>
      <c r="F132" s="75">
        <v>5018449</v>
      </c>
      <c r="G132" s="75">
        <v>0</v>
      </c>
      <c r="H132" s="75">
        <v>0</v>
      </c>
      <c r="I132" s="75">
        <v>0</v>
      </c>
      <c r="J132" s="75">
        <v>0</v>
      </c>
      <c r="K132" s="75">
        <v>0</v>
      </c>
      <c r="L132" s="75">
        <v>0</v>
      </c>
      <c r="M132" s="75">
        <v>0</v>
      </c>
      <c r="N132" s="75">
        <v>0</v>
      </c>
      <c r="O132" s="75">
        <v>0</v>
      </c>
      <c r="P132" s="75">
        <v>20404</v>
      </c>
      <c r="Q132" s="75">
        <v>0</v>
      </c>
      <c r="R132" s="75">
        <v>0</v>
      </c>
      <c r="S132" s="75">
        <v>0</v>
      </c>
      <c r="T132" s="75">
        <v>0</v>
      </c>
      <c r="U132" s="75">
        <v>0</v>
      </c>
      <c r="V132" s="75">
        <v>0</v>
      </c>
      <c r="W132" s="75">
        <v>137251</v>
      </c>
      <c r="X132" s="75">
        <v>0</v>
      </c>
      <c r="Y132" s="75">
        <v>0</v>
      </c>
      <c r="Z132" s="75">
        <v>0</v>
      </c>
      <c r="AA132" s="75">
        <v>0</v>
      </c>
      <c r="AB132" s="75">
        <v>502639</v>
      </c>
      <c r="AC132" s="75">
        <v>275559</v>
      </c>
      <c r="AD132" s="75">
        <v>0</v>
      </c>
      <c r="AE132" s="75">
        <v>0</v>
      </c>
      <c r="AF132" s="75">
        <v>0</v>
      </c>
      <c r="AG132" s="75">
        <v>0</v>
      </c>
      <c r="AH132" s="75">
        <v>0</v>
      </c>
      <c r="AI132" s="76">
        <v>0</v>
      </c>
    </row>
    <row r="133" spans="1:35" s="84" customFormat="1" x14ac:dyDescent="0.25">
      <c r="A133" s="7"/>
      <c r="B133" s="12" t="s">
        <v>280</v>
      </c>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6"/>
    </row>
    <row r="134" spans="1:35" s="84" customFormat="1" x14ac:dyDescent="0.25">
      <c r="A134" s="7" t="s">
        <v>12</v>
      </c>
      <c r="B134" s="87" t="s">
        <v>281</v>
      </c>
      <c r="C134" s="75">
        <v>155963</v>
      </c>
      <c r="D134" s="75">
        <v>7587577</v>
      </c>
      <c r="E134" s="75">
        <v>25121</v>
      </c>
      <c r="F134" s="75">
        <v>17357511</v>
      </c>
      <c r="G134" s="75">
        <v>8</v>
      </c>
      <c r="H134" s="75">
        <v>3570291</v>
      </c>
      <c r="I134" s="75">
        <v>9560</v>
      </c>
      <c r="J134" s="75">
        <v>11560867</v>
      </c>
      <c r="K134" s="75">
        <v>1477926</v>
      </c>
      <c r="L134" s="75">
        <v>63263</v>
      </c>
      <c r="M134" s="75">
        <v>94486</v>
      </c>
      <c r="N134" s="75">
        <v>1158403</v>
      </c>
      <c r="O134" s="75">
        <v>92520</v>
      </c>
      <c r="P134" s="75">
        <v>1621028</v>
      </c>
      <c r="Q134" s="75">
        <v>423280</v>
      </c>
      <c r="R134" s="75">
        <v>113212</v>
      </c>
      <c r="S134" s="75">
        <v>549965</v>
      </c>
      <c r="T134" s="75">
        <v>945400</v>
      </c>
      <c r="U134" s="75">
        <v>7127416</v>
      </c>
      <c r="V134" s="75">
        <v>1108929</v>
      </c>
      <c r="W134" s="75">
        <v>80474</v>
      </c>
      <c r="X134" s="75">
        <v>3139337</v>
      </c>
      <c r="Y134" s="75">
        <v>2129177</v>
      </c>
      <c r="Z134" s="75">
        <v>4283245</v>
      </c>
      <c r="AA134" s="75">
        <v>737668</v>
      </c>
      <c r="AB134" s="75">
        <v>11339497</v>
      </c>
      <c r="AC134" s="75">
        <v>1489983</v>
      </c>
      <c r="AD134" s="75">
        <v>19504</v>
      </c>
      <c r="AE134" s="75">
        <v>11225744</v>
      </c>
      <c r="AF134" s="75">
        <v>1314077</v>
      </c>
      <c r="AG134" s="75">
        <v>4673</v>
      </c>
      <c r="AH134" s="75">
        <v>86344</v>
      </c>
      <c r="AI134" s="76">
        <v>812755</v>
      </c>
    </row>
    <row r="135" spans="1:35" s="84" customFormat="1" x14ac:dyDescent="0.25">
      <c r="A135" s="7"/>
      <c r="B135" s="12" t="s">
        <v>282</v>
      </c>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6"/>
    </row>
    <row r="136" spans="1:35" s="84" customFormat="1" x14ac:dyDescent="0.25">
      <c r="A136" s="7"/>
      <c r="B136" s="79" t="s">
        <v>283</v>
      </c>
      <c r="C136" s="85">
        <v>155963</v>
      </c>
      <c r="D136" s="85">
        <v>5559904</v>
      </c>
      <c r="E136" s="85">
        <v>24338</v>
      </c>
      <c r="F136" s="85">
        <v>16045887</v>
      </c>
      <c r="G136" s="85">
        <v>8</v>
      </c>
      <c r="H136" s="85">
        <v>3483081</v>
      </c>
      <c r="I136" s="85" t="s">
        <v>185</v>
      </c>
      <c r="J136" s="85">
        <v>8617807</v>
      </c>
      <c r="K136" s="85">
        <v>375238</v>
      </c>
      <c r="L136" s="85">
        <v>13263</v>
      </c>
      <c r="M136" s="85">
        <v>94486</v>
      </c>
      <c r="N136" s="85" t="s">
        <v>185</v>
      </c>
      <c r="O136" s="85">
        <v>0</v>
      </c>
      <c r="P136" s="85">
        <v>480851</v>
      </c>
      <c r="Q136" s="85">
        <v>148249</v>
      </c>
      <c r="R136" s="85">
        <v>0</v>
      </c>
      <c r="S136" s="85">
        <v>85057</v>
      </c>
      <c r="T136" s="85">
        <v>343681</v>
      </c>
      <c r="U136" s="85">
        <v>6380802</v>
      </c>
      <c r="V136" s="85" t="s">
        <v>185</v>
      </c>
      <c r="W136" s="85">
        <v>78957</v>
      </c>
      <c r="X136" s="85">
        <v>3070613</v>
      </c>
      <c r="Y136" s="85">
        <v>0</v>
      </c>
      <c r="Z136" s="85">
        <v>3666530</v>
      </c>
      <c r="AA136" s="85">
        <v>26668</v>
      </c>
      <c r="AB136" s="85">
        <v>9128259</v>
      </c>
      <c r="AC136" s="85">
        <v>1476597</v>
      </c>
      <c r="AD136" s="85">
        <v>19457</v>
      </c>
      <c r="AE136" s="85" t="s">
        <v>185</v>
      </c>
      <c r="AF136" s="85">
        <v>1281175</v>
      </c>
      <c r="AG136" s="85">
        <v>4673</v>
      </c>
      <c r="AH136" s="85">
        <v>77594</v>
      </c>
      <c r="AI136" s="86">
        <v>811363</v>
      </c>
    </row>
    <row r="137" spans="1:35" s="84" customFormat="1" x14ac:dyDescent="0.25">
      <c r="A137" s="7"/>
      <c r="B137" s="82" t="s">
        <v>153</v>
      </c>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85"/>
      <c r="AH137" s="85"/>
      <c r="AI137" s="86"/>
    </row>
    <row r="138" spans="1:35" s="84" customFormat="1" x14ac:dyDescent="0.25">
      <c r="A138" s="7"/>
      <c r="B138" s="79" t="s">
        <v>284</v>
      </c>
      <c r="C138" s="85">
        <v>0</v>
      </c>
      <c r="D138" s="85">
        <v>0</v>
      </c>
      <c r="E138" s="85">
        <v>0</v>
      </c>
      <c r="F138" s="85">
        <v>0</v>
      </c>
      <c r="G138" s="85">
        <v>0</v>
      </c>
      <c r="H138" s="85">
        <v>0</v>
      </c>
      <c r="I138" s="85" t="s">
        <v>185</v>
      </c>
      <c r="J138" s="85">
        <v>0</v>
      </c>
      <c r="K138" s="85">
        <v>581123</v>
      </c>
      <c r="L138" s="85">
        <v>0</v>
      </c>
      <c r="M138" s="85">
        <v>0</v>
      </c>
      <c r="N138" s="85" t="s">
        <v>185</v>
      </c>
      <c r="O138" s="85">
        <v>0</v>
      </c>
      <c r="P138" s="85">
        <v>0</v>
      </c>
      <c r="Q138" s="85">
        <v>0</v>
      </c>
      <c r="R138" s="85">
        <v>0</v>
      </c>
      <c r="S138" s="85">
        <v>0</v>
      </c>
      <c r="T138" s="85">
        <v>0</v>
      </c>
      <c r="U138" s="85">
        <v>113190</v>
      </c>
      <c r="V138" s="85" t="s">
        <v>185</v>
      </c>
      <c r="W138" s="85">
        <v>0</v>
      </c>
      <c r="X138" s="85">
        <v>0</v>
      </c>
      <c r="Y138" s="85">
        <v>6818</v>
      </c>
      <c r="Z138" s="85">
        <v>0</v>
      </c>
      <c r="AA138" s="85">
        <v>0</v>
      </c>
      <c r="AB138" s="85">
        <v>0</v>
      </c>
      <c r="AC138" s="85">
        <v>0</v>
      </c>
      <c r="AD138" s="85">
        <v>0</v>
      </c>
      <c r="AE138" s="85" t="s">
        <v>185</v>
      </c>
      <c r="AF138" s="85">
        <v>0</v>
      </c>
      <c r="AG138" s="85">
        <v>0</v>
      </c>
      <c r="AH138" s="85">
        <v>0</v>
      </c>
      <c r="AI138" s="86">
        <v>0</v>
      </c>
    </row>
    <row r="139" spans="1:35" s="84" customFormat="1" x14ac:dyDescent="0.25">
      <c r="A139" s="7"/>
      <c r="B139" s="82" t="s">
        <v>219</v>
      </c>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c r="AG139" s="85"/>
      <c r="AH139" s="85"/>
      <c r="AI139" s="86"/>
    </row>
    <row r="140" spans="1:35" x14ac:dyDescent="0.25">
      <c r="A140" s="7"/>
      <c r="B140" s="79" t="s">
        <v>285</v>
      </c>
      <c r="C140" s="85">
        <v>0</v>
      </c>
      <c r="D140" s="85">
        <v>0</v>
      </c>
      <c r="E140" s="85">
        <v>0</v>
      </c>
      <c r="F140" s="85">
        <v>681504</v>
      </c>
      <c r="G140" s="85">
        <v>0</v>
      </c>
      <c r="H140" s="85">
        <v>0</v>
      </c>
      <c r="I140" s="85" t="s">
        <v>185</v>
      </c>
      <c r="J140" s="85">
        <v>1769433</v>
      </c>
      <c r="K140" s="85">
        <v>0</v>
      </c>
      <c r="L140" s="85">
        <v>0</v>
      </c>
      <c r="M140" s="85">
        <v>0</v>
      </c>
      <c r="N140" s="85" t="s">
        <v>185</v>
      </c>
      <c r="O140" s="85">
        <v>78221</v>
      </c>
      <c r="P140" s="85">
        <v>1126020</v>
      </c>
      <c r="Q140" s="85">
        <v>94005</v>
      </c>
      <c r="R140" s="85">
        <v>112738</v>
      </c>
      <c r="S140" s="85">
        <v>0</v>
      </c>
      <c r="T140" s="85">
        <v>506549</v>
      </c>
      <c r="U140" s="85">
        <v>398078</v>
      </c>
      <c r="V140" s="85" t="s">
        <v>185</v>
      </c>
      <c r="W140" s="85">
        <v>0</v>
      </c>
      <c r="X140" s="85">
        <v>0</v>
      </c>
      <c r="Y140" s="85">
        <v>332062</v>
      </c>
      <c r="Z140" s="85">
        <v>68750</v>
      </c>
      <c r="AA140" s="85">
        <v>711000</v>
      </c>
      <c r="AB140" s="85">
        <v>0</v>
      </c>
      <c r="AC140" s="85">
        <v>0</v>
      </c>
      <c r="AD140" s="85">
        <v>0</v>
      </c>
      <c r="AE140" s="85" t="s">
        <v>185</v>
      </c>
      <c r="AF140" s="85">
        <v>0</v>
      </c>
      <c r="AG140" s="85">
        <v>0</v>
      </c>
      <c r="AH140" s="85">
        <v>0</v>
      </c>
      <c r="AI140" s="86">
        <v>0</v>
      </c>
    </row>
    <row r="141" spans="1:35" x14ac:dyDescent="0.25">
      <c r="A141" s="7"/>
      <c r="B141" s="82" t="s">
        <v>222</v>
      </c>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c r="AG141" s="85"/>
      <c r="AH141" s="85"/>
      <c r="AI141" s="86"/>
    </row>
    <row r="142" spans="1:35" x14ac:dyDescent="0.25">
      <c r="A142" s="7"/>
      <c r="B142" s="79" t="s">
        <v>286</v>
      </c>
      <c r="C142" s="85">
        <v>0</v>
      </c>
      <c r="D142" s="85">
        <v>1913654</v>
      </c>
      <c r="E142" s="85">
        <v>0</v>
      </c>
      <c r="F142" s="85">
        <v>0</v>
      </c>
      <c r="G142" s="85">
        <v>0</v>
      </c>
      <c r="H142" s="85">
        <v>0</v>
      </c>
      <c r="I142" s="85" t="s">
        <v>185</v>
      </c>
      <c r="J142" s="85">
        <v>395560</v>
      </c>
      <c r="K142" s="85">
        <v>191</v>
      </c>
      <c r="L142" s="85">
        <v>0</v>
      </c>
      <c r="M142" s="85">
        <v>0</v>
      </c>
      <c r="N142" s="85" t="s">
        <v>185</v>
      </c>
      <c r="O142" s="85">
        <v>14299</v>
      </c>
      <c r="P142" s="85">
        <v>0</v>
      </c>
      <c r="Q142" s="85">
        <v>64302</v>
      </c>
      <c r="R142" s="85">
        <v>0</v>
      </c>
      <c r="S142" s="85">
        <v>464365</v>
      </c>
      <c r="T142" s="85">
        <v>0</v>
      </c>
      <c r="U142" s="85">
        <v>0</v>
      </c>
      <c r="V142" s="85" t="s">
        <v>185</v>
      </c>
      <c r="W142" s="85">
        <v>0</v>
      </c>
      <c r="X142" s="85">
        <v>0</v>
      </c>
      <c r="Y142" s="85">
        <v>0</v>
      </c>
      <c r="Z142" s="85">
        <v>547949</v>
      </c>
      <c r="AA142" s="85">
        <v>0</v>
      </c>
      <c r="AB142" s="85">
        <v>1607351</v>
      </c>
      <c r="AC142" s="85">
        <v>0</v>
      </c>
      <c r="AD142" s="85">
        <v>0</v>
      </c>
      <c r="AE142" s="85" t="s">
        <v>185</v>
      </c>
      <c r="AF142" s="85">
        <v>0</v>
      </c>
      <c r="AG142" s="85">
        <v>0</v>
      </c>
      <c r="AH142" s="85">
        <v>0</v>
      </c>
      <c r="AI142" s="86">
        <v>0</v>
      </c>
    </row>
    <row r="143" spans="1:35" x14ac:dyDescent="0.25">
      <c r="A143" s="7"/>
      <c r="B143" s="82" t="s">
        <v>287</v>
      </c>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c r="AG143" s="85"/>
      <c r="AH143" s="85"/>
      <c r="AI143" s="86"/>
    </row>
    <row r="144" spans="1:35" x14ac:dyDescent="0.25">
      <c r="A144" s="7"/>
      <c r="B144" s="79" t="s">
        <v>288</v>
      </c>
      <c r="C144" s="85">
        <v>0</v>
      </c>
      <c r="D144" s="85">
        <v>114019</v>
      </c>
      <c r="E144" s="85">
        <v>783</v>
      </c>
      <c r="F144" s="85">
        <v>630120</v>
      </c>
      <c r="G144" s="85">
        <v>0</v>
      </c>
      <c r="H144" s="85">
        <v>87210</v>
      </c>
      <c r="I144" s="85" t="s">
        <v>185</v>
      </c>
      <c r="J144" s="85">
        <v>778067</v>
      </c>
      <c r="K144" s="85">
        <v>521374</v>
      </c>
      <c r="L144" s="85">
        <v>50000</v>
      </c>
      <c r="M144" s="85">
        <v>0</v>
      </c>
      <c r="N144" s="85" t="s">
        <v>185</v>
      </c>
      <c r="O144" s="85">
        <v>0</v>
      </c>
      <c r="P144" s="85">
        <v>14157</v>
      </c>
      <c r="Q144" s="85">
        <v>116724</v>
      </c>
      <c r="R144" s="85">
        <v>474</v>
      </c>
      <c r="S144" s="85">
        <v>543</v>
      </c>
      <c r="T144" s="85">
        <v>95170</v>
      </c>
      <c r="U144" s="85">
        <v>235346</v>
      </c>
      <c r="V144" s="85" t="s">
        <v>185</v>
      </c>
      <c r="W144" s="85">
        <v>1517</v>
      </c>
      <c r="X144" s="85">
        <v>68724</v>
      </c>
      <c r="Y144" s="85">
        <v>1790297</v>
      </c>
      <c r="Z144" s="85">
        <v>16</v>
      </c>
      <c r="AA144" s="85">
        <v>0</v>
      </c>
      <c r="AB144" s="85">
        <v>603887</v>
      </c>
      <c r="AC144" s="85">
        <v>13386</v>
      </c>
      <c r="AD144" s="85">
        <v>47</v>
      </c>
      <c r="AE144" s="85" t="s">
        <v>185</v>
      </c>
      <c r="AF144" s="85">
        <v>32902</v>
      </c>
      <c r="AG144" s="85">
        <v>0</v>
      </c>
      <c r="AH144" s="85">
        <v>8750</v>
      </c>
      <c r="AI144" s="86">
        <v>1392</v>
      </c>
    </row>
    <row r="145" spans="1:35" x14ac:dyDescent="0.25">
      <c r="A145" s="7"/>
      <c r="B145" s="82" t="s">
        <v>289</v>
      </c>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6"/>
    </row>
    <row r="146" spans="1:35" x14ac:dyDescent="0.25">
      <c r="A146" s="7" t="s">
        <v>13</v>
      </c>
      <c r="B146" s="87" t="s">
        <v>290</v>
      </c>
      <c r="C146" s="75">
        <v>97622</v>
      </c>
      <c r="D146" s="75">
        <v>17249486</v>
      </c>
      <c r="E146" s="75">
        <v>2000656</v>
      </c>
      <c r="F146" s="75">
        <v>33251608</v>
      </c>
      <c r="G146" s="75">
        <v>211397</v>
      </c>
      <c r="H146" s="75">
        <v>13</v>
      </c>
      <c r="I146" s="75">
        <v>305342</v>
      </c>
      <c r="J146" s="75">
        <v>22594175</v>
      </c>
      <c r="K146" s="75">
        <v>840453</v>
      </c>
      <c r="L146" s="75">
        <v>313793</v>
      </c>
      <c r="M146" s="75">
        <v>315221</v>
      </c>
      <c r="N146" s="75">
        <v>193045</v>
      </c>
      <c r="O146" s="75">
        <v>104657</v>
      </c>
      <c r="P146" s="75">
        <v>6606394</v>
      </c>
      <c r="Q146" s="75">
        <v>295456</v>
      </c>
      <c r="R146" s="75">
        <v>20495</v>
      </c>
      <c r="S146" s="75">
        <v>10070053</v>
      </c>
      <c r="T146" s="75">
        <v>8881046</v>
      </c>
      <c r="U146" s="75">
        <v>53712685</v>
      </c>
      <c r="V146" s="75">
        <v>146444</v>
      </c>
      <c r="W146" s="75">
        <v>2136304</v>
      </c>
      <c r="X146" s="75">
        <v>3050512</v>
      </c>
      <c r="Y146" s="75">
        <v>13457</v>
      </c>
      <c r="Z146" s="75">
        <v>3526280</v>
      </c>
      <c r="AA146" s="75">
        <v>4578</v>
      </c>
      <c r="AB146" s="75">
        <v>15253588</v>
      </c>
      <c r="AC146" s="75">
        <v>1420017</v>
      </c>
      <c r="AD146" s="75">
        <v>79600</v>
      </c>
      <c r="AE146" s="75">
        <v>3607312</v>
      </c>
      <c r="AF146" s="75">
        <v>195204</v>
      </c>
      <c r="AG146" s="75">
        <v>0</v>
      </c>
      <c r="AH146" s="75">
        <v>7442</v>
      </c>
      <c r="AI146" s="76">
        <v>57544</v>
      </c>
    </row>
    <row r="147" spans="1:35" x14ac:dyDescent="0.25">
      <c r="A147" s="7"/>
      <c r="B147" s="12" t="s">
        <v>291</v>
      </c>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6"/>
    </row>
    <row r="148" spans="1:35" x14ac:dyDescent="0.25">
      <c r="A148" s="7"/>
      <c r="B148" s="79" t="s">
        <v>292</v>
      </c>
      <c r="C148" s="85">
        <v>44016</v>
      </c>
      <c r="D148" s="85">
        <v>5374356</v>
      </c>
      <c r="E148" s="85">
        <v>544968</v>
      </c>
      <c r="F148" s="85">
        <v>12043165</v>
      </c>
      <c r="G148" s="85">
        <v>56690</v>
      </c>
      <c r="H148" s="85">
        <v>12</v>
      </c>
      <c r="I148" s="85" t="s">
        <v>185</v>
      </c>
      <c r="J148" s="85">
        <v>6245431</v>
      </c>
      <c r="K148" s="85">
        <v>17906</v>
      </c>
      <c r="L148" s="85">
        <v>81909</v>
      </c>
      <c r="M148" s="85">
        <v>164106</v>
      </c>
      <c r="N148" s="85" t="s">
        <v>185</v>
      </c>
      <c r="O148" s="85">
        <v>20127</v>
      </c>
      <c r="P148" s="85">
        <v>1189645</v>
      </c>
      <c r="Q148" s="85">
        <v>71883</v>
      </c>
      <c r="R148" s="85">
        <v>0</v>
      </c>
      <c r="S148" s="85">
        <v>2523804</v>
      </c>
      <c r="T148" s="85">
        <v>1986594</v>
      </c>
      <c r="U148" s="85">
        <v>17523208</v>
      </c>
      <c r="V148" s="85" t="s">
        <v>185</v>
      </c>
      <c r="W148" s="85">
        <v>492011</v>
      </c>
      <c r="X148" s="85">
        <v>983872</v>
      </c>
      <c r="Y148" s="85">
        <v>13313</v>
      </c>
      <c r="Z148" s="85">
        <v>613986</v>
      </c>
      <c r="AA148" s="85">
        <v>169</v>
      </c>
      <c r="AB148" s="85">
        <v>5122250</v>
      </c>
      <c r="AC148" s="85">
        <v>335763</v>
      </c>
      <c r="AD148" s="85">
        <v>53507</v>
      </c>
      <c r="AE148" s="85" t="s">
        <v>185</v>
      </c>
      <c r="AF148" s="85">
        <v>160265</v>
      </c>
      <c r="AG148" s="85">
        <v>0</v>
      </c>
      <c r="AH148" s="85">
        <v>3421</v>
      </c>
      <c r="AI148" s="86">
        <v>42511</v>
      </c>
    </row>
    <row r="149" spans="1:35" x14ac:dyDescent="0.25">
      <c r="A149" s="7"/>
      <c r="B149" s="82" t="s">
        <v>293</v>
      </c>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5"/>
      <c r="AI149" s="86"/>
    </row>
    <row r="150" spans="1:35" s="84" customFormat="1" x14ac:dyDescent="0.25">
      <c r="A150" s="7"/>
      <c r="B150" s="79" t="s">
        <v>294</v>
      </c>
      <c r="C150" s="85">
        <v>53591</v>
      </c>
      <c r="D150" s="85">
        <v>11078369</v>
      </c>
      <c r="E150" s="85">
        <v>1440253</v>
      </c>
      <c r="F150" s="85">
        <v>17698141</v>
      </c>
      <c r="G150" s="85">
        <v>148662</v>
      </c>
      <c r="H150" s="85">
        <v>0</v>
      </c>
      <c r="I150" s="85" t="s">
        <v>185</v>
      </c>
      <c r="J150" s="85">
        <v>13635158</v>
      </c>
      <c r="K150" s="85">
        <v>297918</v>
      </c>
      <c r="L150" s="85">
        <v>212863</v>
      </c>
      <c r="M150" s="85">
        <v>149556</v>
      </c>
      <c r="N150" s="85" t="s">
        <v>185</v>
      </c>
      <c r="O150" s="85">
        <v>78583</v>
      </c>
      <c r="P150" s="85">
        <v>4703249</v>
      </c>
      <c r="Q150" s="85">
        <v>221073</v>
      </c>
      <c r="R150" s="85">
        <v>20495</v>
      </c>
      <c r="S150" s="85">
        <v>3748866</v>
      </c>
      <c r="T150" s="85">
        <v>6379312</v>
      </c>
      <c r="U150" s="85">
        <v>30218032</v>
      </c>
      <c r="V150" s="85" t="s">
        <v>185</v>
      </c>
      <c r="W150" s="85">
        <v>1613417</v>
      </c>
      <c r="X150" s="85">
        <v>2045542</v>
      </c>
      <c r="Y150" s="85">
        <v>144</v>
      </c>
      <c r="Z150" s="85">
        <v>2858803</v>
      </c>
      <c r="AA150" s="85">
        <v>0</v>
      </c>
      <c r="AB150" s="85">
        <v>8666332</v>
      </c>
      <c r="AC150" s="85">
        <v>1079539</v>
      </c>
      <c r="AD150" s="85">
        <v>26093</v>
      </c>
      <c r="AE150" s="85" t="s">
        <v>185</v>
      </c>
      <c r="AF150" s="85">
        <v>31625</v>
      </c>
      <c r="AG150" s="85">
        <v>0</v>
      </c>
      <c r="AH150" s="85">
        <v>4009</v>
      </c>
      <c r="AI150" s="86">
        <v>600</v>
      </c>
    </row>
    <row r="151" spans="1:35" s="84" customFormat="1" x14ac:dyDescent="0.25">
      <c r="A151" s="7"/>
      <c r="B151" s="82" t="s">
        <v>295</v>
      </c>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5"/>
      <c r="AH151" s="85"/>
      <c r="AI151" s="86"/>
    </row>
    <row r="152" spans="1:35" x14ac:dyDescent="0.25">
      <c r="A152" s="7"/>
      <c r="B152" s="79" t="s">
        <v>296</v>
      </c>
      <c r="C152" s="85">
        <v>0</v>
      </c>
      <c r="D152" s="85">
        <v>454866</v>
      </c>
      <c r="E152" s="85">
        <v>1425</v>
      </c>
      <c r="F152" s="85">
        <v>2929209</v>
      </c>
      <c r="G152" s="85">
        <v>4849</v>
      </c>
      <c r="H152" s="85">
        <v>0</v>
      </c>
      <c r="I152" s="85" t="s">
        <v>185</v>
      </c>
      <c r="J152" s="85">
        <v>1871699</v>
      </c>
      <c r="K152" s="85">
        <v>32334</v>
      </c>
      <c r="L152" s="85">
        <v>18058</v>
      </c>
      <c r="M152" s="85">
        <v>1120</v>
      </c>
      <c r="N152" s="85" t="s">
        <v>185</v>
      </c>
      <c r="O152" s="85">
        <v>0</v>
      </c>
      <c r="P152" s="85">
        <v>113137</v>
      </c>
      <c r="Q152" s="85">
        <v>0</v>
      </c>
      <c r="R152" s="85">
        <v>0</v>
      </c>
      <c r="S152" s="85">
        <v>3789792</v>
      </c>
      <c r="T152" s="85">
        <v>511242</v>
      </c>
      <c r="U152" s="85">
        <v>4976198</v>
      </c>
      <c r="V152" s="85" t="s">
        <v>185</v>
      </c>
      <c r="W152" s="85">
        <v>22339</v>
      </c>
      <c r="X152" s="85">
        <v>7633</v>
      </c>
      <c r="Y152" s="85">
        <v>0</v>
      </c>
      <c r="Z152" s="85">
        <v>40642</v>
      </c>
      <c r="AA152" s="85">
        <v>0</v>
      </c>
      <c r="AB152" s="85">
        <v>249464</v>
      </c>
      <c r="AC152" s="85">
        <v>0</v>
      </c>
      <c r="AD152" s="85">
        <v>0</v>
      </c>
      <c r="AE152" s="85" t="s">
        <v>185</v>
      </c>
      <c r="AF152" s="85">
        <v>0</v>
      </c>
      <c r="AG152" s="85">
        <v>0</v>
      </c>
      <c r="AH152" s="85">
        <v>0</v>
      </c>
      <c r="AI152" s="86">
        <v>0</v>
      </c>
    </row>
    <row r="153" spans="1:35" x14ac:dyDescent="0.25">
      <c r="A153" s="7"/>
      <c r="B153" s="82" t="s">
        <v>297</v>
      </c>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6"/>
    </row>
    <row r="154" spans="1:35" x14ac:dyDescent="0.25">
      <c r="A154" s="7"/>
      <c r="B154" s="79" t="s">
        <v>298</v>
      </c>
      <c r="C154" s="85">
        <v>15</v>
      </c>
      <c r="D154" s="85">
        <v>341895</v>
      </c>
      <c r="E154" s="85">
        <v>14010</v>
      </c>
      <c r="F154" s="85">
        <v>581093</v>
      </c>
      <c r="G154" s="85">
        <v>1196</v>
      </c>
      <c r="H154" s="85">
        <v>1</v>
      </c>
      <c r="I154" s="85" t="s">
        <v>185</v>
      </c>
      <c r="J154" s="85">
        <v>841887</v>
      </c>
      <c r="K154" s="85">
        <v>492295</v>
      </c>
      <c r="L154" s="85">
        <v>963</v>
      </c>
      <c r="M154" s="85">
        <v>439</v>
      </c>
      <c r="N154" s="85" t="s">
        <v>185</v>
      </c>
      <c r="O154" s="85">
        <v>5947</v>
      </c>
      <c r="P154" s="85">
        <v>600363</v>
      </c>
      <c r="Q154" s="85">
        <v>2500</v>
      </c>
      <c r="R154" s="85">
        <v>0</v>
      </c>
      <c r="S154" s="85">
        <v>7591</v>
      </c>
      <c r="T154" s="85">
        <v>3898</v>
      </c>
      <c r="U154" s="85">
        <v>995247</v>
      </c>
      <c r="V154" s="85" t="s">
        <v>185</v>
      </c>
      <c r="W154" s="85">
        <v>8537</v>
      </c>
      <c r="X154" s="85">
        <v>13465</v>
      </c>
      <c r="Y154" s="85">
        <v>0</v>
      </c>
      <c r="Z154" s="85">
        <v>12849</v>
      </c>
      <c r="AA154" s="85">
        <v>4409</v>
      </c>
      <c r="AB154" s="85">
        <v>1215542</v>
      </c>
      <c r="AC154" s="85">
        <v>4715</v>
      </c>
      <c r="AD154" s="85">
        <v>0</v>
      </c>
      <c r="AE154" s="85" t="s">
        <v>185</v>
      </c>
      <c r="AF154" s="85">
        <v>3314</v>
      </c>
      <c r="AG154" s="85">
        <v>0</v>
      </c>
      <c r="AH154" s="85">
        <v>12</v>
      </c>
      <c r="AI154" s="86">
        <v>14433</v>
      </c>
    </row>
    <row r="155" spans="1:35" x14ac:dyDescent="0.25">
      <c r="A155" s="7"/>
      <c r="B155" s="82" t="s">
        <v>289</v>
      </c>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c r="AG155" s="85"/>
      <c r="AH155" s="85"/>
      <c r="AI155" s="86"/>
    </row>
    <row r="156" spans="1:35" x14ac:dyDescent="0.25">
      <c r="A156" s="7" t="s">
        <v>14</v>
      </c>
      <c r="B156" s="87" t="s">
        <v>299</v>
      </c>
      <c r="C156" s="75">
        <v>0</v>
      </c>
      <c r="D156" s="75">
        <v>8292099</v>
      </c>
      <c r="E156" s="75">
        <v>139</v>
      </c>
      <c r="F156" s="75">
        <v>13522835</v>
      </c>
      <c r="G156" s="75">
        <v>0</v>
      </c>
      <c r="H156" s="75">
        <v>299400</v>
      </c>
      <c r="I156" s="75">
        <v>0</v>
      </c>
      <c r="J156" s="75">
        <v>24984918</v>
      </c>
      <c r="K156" s="75">
        <v>195348</v>
      </c>
      <c r="L156" s="75">
        <v>155272</v>
      </c>
      <c r="M156" s="75">
        <v>0</v>
      </c>
      <c r="N156" s="75">
        <v>103021</v>
      </c>
      <c r="O156" s="75">
        <v>24936</v>
      </c>
      <c r="P156" s="75">
        <v>528299</v>
      </c>
      <c r="Q156" s="75">
        <v>0</v>
      </c>
      <c r="R156" s="75">
        <v>121327</v>
      </c>
      <c r="S156" s="75">
        <v>0</v>
      </c>
      <c r="T156" s="75">
        <v>4583307</v>
      </c>
      <c r="U156" s="75">
        <v>26076967</v>
      </c>
      <c r="V156" s="75">
        <v>0</v>
      </c>
      <c r="W156" s="75">
        <v>0</v>
      </c>
      <c r="X156" s="75">
        <v>0</v>
      </c>
      <c r="Y156" s="75">
        <v>793975</v>
      </c>
      <c r="Z156" s="75">
        <v>84991</v>
      </c>
      <c r="AA156" s="75">
        <v>0</v>
      </c>
      <c r="AB156" s="75">
        <v>6721419</v>
      </c>
      <c r="AC156" s="75">
        <v>0</v>
      </c>
      <c r="AD156" s="75">
        <v>0</v>
      </c>
      <c r="AE156" s="75">
        <v>115232</v>
      </c>
      <c r="AF156" s="75">
        <v>0</v>
      </c>
      <c r="AG156" s="75">
        <v>0</v>
      </c>
      <c r="AH156" s="75">
        <v>0</v>
      </c>
      <c r="AI156" s="76">
        <v>0</v>
      </c>
    </row>
    <row r="157" spans="1:35" x14ac:dyDescent="0.25">
      <c r="A157" s="7"/>
      <c r="B157" s="12" t="s">
        <v>300</v>
      </c>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76"/>
    </row>
    <row r="158" spans="1:35" x14ac:dyDescent="0.25">
      <c r="A158" s="7"/>
      <c r="B158" s="97" t="s">
        <v>301</v>
      </c>
      <c r="C158" s="85">
        <v>0</v>
      </c>
      <c r="D158" s="85">
        <v>0</v>
      </c>
      <c r="E158" s="85">
        <v>139</v>
      </c>
      <c r="F158" s="85">
        <v>0</v>
      </c>
      <c r="G158" s="85">
        <v>0</v>
      </c>
      <c r="H158" s="85">
        <v>0</v>
      </c>
      <c r="I158" s="85">
        <v>0</v>
      </c>
      <c r="J158" s="85">
        <v>8274331</v>
      </c>
      <c r="K158" s="85">
        <v>3013</v>
      </c>
      <c r="L158" s="85">
        <v>0</v>
      </c>
      <c r="M158" s="85">
        <v>0</v>
      </c>
      <c r="N158" s="85" t="s">
        <v>185</v>
      </c>
      <c r="O158" s="85">
        <v>0</v>
      </c>
      <c r="P158" s="85">
        <v>19319</v>
      </c>
      <c r="Q158" s="85">
        <v>0</v>
      </c>
      <c r="R158" s="85">
        <v>0</v>
      </c>
      <c r="S158" s="85">
        <v>0</v>
      </c>
      <c r="T158" s="85">
        <v>0</v>
      </c>
      <c r="U158" s="85">
        <v>3763611</v>
      </c>
      <c r="V158" s="85">
        <v>0</v>
      </c>
      <c r="W158" s="85">
        <v>0</v>
      </c>
      <c r="X158" s="85">
        <v>0</v>
      </c>
      <c r="Y158" s="85">
        <v>197774</v>
      </c>
      <c r="Z158" s="85">
        <v>0</v>
      </c>
      <c r="AA158" s="85">
        <v>0</v>
      </c>
      <c r="AB158" s="85">
        <v>0</v>
      </c>
      <c r="AC158" s="85">
        <v>0</v>
      </c>
      <c r="AD158" s="85">
        <v>0</v>
      </c>
      <c r="AE158" s="85" t="s">
        <v>185</v>
      </c>
      <c r="AF158" s="85">
        <v>0</v>
      </c>
      <c r="AG158" s="85">
        <v>0</v>
      </c>
      <c r="AH158" s="85">
        <v>0</v>
      </c>
      <c r="AI158" s="86"/>
    </row>
    <row r="159" spans="1:35" x14ac:dyDescent="0.25">
      <c r="A159" s="7"/>
      <c r="B159" s="82" t="s">
        <v>302</v>
      </c>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c r="AH159" s="85"/>
      <c r="AI159" s="86"/>
    </row>
    <row r="160" spans="1:35" s="84" customFormat="1" x14ac:dyDescent="0.25">
      <c r="A160" s="7"/>
      <c r="B160" s="97" t="s">
        <v>303</v>
      </c>
      <c r="C160" s="85">
        <v>0</v>
      </c>
      <c r="D160" s="85">
        <v>8292099</v>
      </c>
      <c r="E160" s="85">
        <v>0</v>
      </c>
      <c r="F160" s="85">
        <v>9693033</v>
      </c>
      <c r="G160" s="85">
        <v>0</v>
      </c>
      <c r="H160" s="85">
        <v>299279</v>
      </c>
      <c r="I160" s="85">
        <v>0</v>
      </c>
      <c r="J160" s="85">
        <v>16233508</v>
      </c>
      <c r="K160" s="85">
        <v>192335</v>
      </c>
      <c r="L160" s="85">
        <v>155272</v>
      </c>
      <c r="M160" s="85">
        <v>0</v>
      </c>
      <c r="N160" s="85" t="s">
        <v>185</v>
      </c>
      <c r="O160" s="85">
        <v>25000</v>
      </c>
      <c r="P160" s="85">
        <v>500000</v>
      </c>
      <c r="Q160" s="85">
        <v>0</v>
      </c>
      <c r="R160" s="85">
        <v>100000</v>
      </c>
      <c r="S160" s="85">
        <v>0</v>
      </c>
      <c r="T160" s="85">
        <v>4578543</v>
      </c>
      <c r="U160" s="85">
        <v>19228158</v>
      </c>
      <c r="V160" s="85">
        <v>0</v>
      </c>
      <c r="W160" s="85">
        <v>0</v>
      </c>
      <c r="X160" s="85">
        <v>0</v>
      </c>
      <c r="Y160" s="85">
        <v>596201</v>
      </c>
      <c r="Z160" s="85">
        <v>84991</v>
      </c>
      <c r="AA160" s="85">
        <v>0</v>
      </c>
      <c r="AB160" s="85">
        <v>4078170</v>
      </c>
      <c r="AC160" s="85">
        <v>0</v>
      </c>
      <c r="AD160" s="85">
        <v>0</v>
      </c>
      <c r="AE160" s="85" t="s">
        <v>185</v>
      </c>
      <c r="AF160" s="85">
        <v>0</v>
      </c>
      <c r="AG160" s="85">
        <v>0</v>
      </c>
      <c r="AH160" s="85">
        <v>0</v>
      </c>
      <c r="AI160" s="86"/>
    </row>
    <row r="161" spans="1:35" s="84" customFormat="1" x14ac:dyDescent="0.25">
      <c r="A161" s="7"/>
      <c r="B161" s="82" t="s">
        <v>304</v>
      </c>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6"/>
    </row>
    <row r="162" spans="1:35" x14ac:dyDescent="0.25">
      <c r="A162" s="7"/>
      <c r="B162" s="97" t="s">
        <v>305</v>
      </c>
      <c r="C162" s="85">
        <v>0</v>
      </c>
      <c r="D162" s="85">
        <v>0</v>
      </c>
      <c r="E162" s="85">
        <v>0</v>
      </c>
      <c r="F162" s="85">
        <v>3829802</v>
      </c>
      <c r="G162" s="85">
        <v>0</v>
      </c>
      <c r="H162" s="85">
        <v>121</v>
      </c>
      <c r="I162" s="85">
        <v>0</v>
      </c>
      <c r="J162" s="85">
        <v>477079</v>
      </c>
      <c r="K162" s="85">
        <v>0</v>
      </c>
      <c r="L162" s="85">
        <v>0</v>
      </c>
      <c r="M162" s="85">
        <v>0</v>
      </c>
      <c r="N162" s="85" t="s">
        <v>185</v>
      </c>
      <c r="O162" s="85">
        <v>-64</v>
      </c>
      <c r="P162" s="85">
        <v>8980</v>
      </c>
      <c r="Q162" s="85">
        <v>0</v>
      </c>
      <c r="R162" s="85">
        <v>21327</v>
      </c>
      <c r="S162" s="85">
        <v>0</v>
      </c>
      <c r="T162" s="85">
        <v>4764</v>
      </c>
      <c r="U162" s="85">
        <v>3085198</v>
      </c>
      <c r="V162" s="85">
        <v>0</v>
      </c>
      <c r="W162" s="85">
        <v>0</v>
      </c>
      <c r="X162" s="85">
        <v>0</v>
      </c>
      <c r="Y162" s="85">
        <v>0</v>
      </c>
      <c r="Z162" s="85">
        <v>0</v>
      </c>
      <c r="AA162" s="85">
        <v>0</v>
      </c>
      <c r="AB162" s="85">
        <v>2643249</v>
      </c>
      <c r="AC162" s="85">
        <v>0</v>
      </c>
      <c r="AD162" s="85">
        <v>0</v>
      </c>
      <c r="AE162" s="85" t="s">
        <v>185</v>
      </c>
      <c r="AF162" s="85">
        <v>0</v>
      </c>
      <c r="AG162" s="85">
        <v>0</v>
      </c>
      <c r="AH162" s="85">
        <v>0</v>
      </c>
      <c r="AI162" s="86"/>
    </row>
    <row r="163" spans="1:35" x14ac:dyDescent="0.25">
      <c r="A163" s="7"/>
      <c r="B163" s="82" t="s">
        <v>47</v>
      </c>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6"/>
    </row>
    <row r="164" spans="1:35" x14ac:dyDescent="0.25">
      <c r="A164" s="7" t="s">
        <v>15</v>
      </c>
      <c r="B164" s="87" t="s">
        <v>306</v>
      </c>
      <c r="C164" s="75">
        <v>0</v>
      </c>
      <c r="D164" s="75">
        <v>3434126</v>
      </c>
      <c r="E164" s="85">
        <v>0</v>
      </c>
      <c r="F164" s="85">
        <v>8309844</v>
      </c>
      <c r="G164" s="85">
        <v>0</v>
      </c>
      <c r="H164" s="85">
        <v>0</v>
      </c>
      <c r="I164" s="85">
        <v>0</v>
      </c>
      <c r="J164" s="85">
        <v>0</v>
      </c>
      <c r="K164" s="85">
        <v>0</v>
      </c>
      <c r="L164" s="85">
        <v>0</v>
      </c>
      <c r="M164" s="85">
        <v>0</v>
      </c>
      <c r="N164" s="85">
        <v>0</v>
      </c>
      <c r="O164" s="85">
        <v>185008</v>
      </c>
      <c r="P164" s="85">
        <v>293093</v>
      </c>
      <c r="Q164" s="85">
        <v>0</v>
      </c>
      <c r="R164" s="85">
        <v>314526</v>
      </c>
      <c r="S164" s="85">
        <v>0</v>
      </c>
      <c r="T164" s="85">
        <v>2301379</v>
      </c>
      <c r="U164" s="85">
        <v>46490</v>
      </c>
      <c r="V164" s="85">
        <v>0</v>
      </c>
      <c r="W164" s="85">
        <v>250089</v>
      </c>
      <c r="X164" s="85">
        <v>0</v>
      </c>
      <c r="Y164" s="85">
        <v>0</v>
      </c>
      <c r="Z164" s="85">
        <v>0</v>
      </c>
      <c r="AA164" s="85">
        <v>678671</v>
      </c>
      <c r="AB164" s="85">
        <v>10170904</v>
      </c>
      <c r="AC164" s="85">
        <v>0</v>
      </c>
      <c r="AD164" s="85">
        <v>0</v>
      </c>
      <c r="AE164" s="85">
        <v>840506</v>
      </c>
      <c r="AF164" s="85">
        <v>0</v>
      </c>
      <c r="AG164" s="85">
        <v>0</v>
      </c>
      <c r="AH164" s="85">
        <v>0</v>
      </c>
      <c r="AI164" s="86"/>
    </row>
    <row r="165" spans="1:35" x14ac:dyDescent="0.25">
      <c r="A165" s="7"/>
      <c r="B165" s="12" t="s">
        <v>307</v>
      </c>
      <c r="C165" s="75"/>
      <c r="D165" s="75"/>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c r="AG165" s="85"/>
      <c r="AH165" s="85"/>
      <c r="AI165" s="86"/>
    </row>
    <row r="166" spans="1:35" x14ac:dyDescent="0.25">
      <c r="A166" s="7" t="s">
        <v>16</v>
      </c>
      <c r="B166" s="87" t="s">
        <v>246</v>
      </c>
      <c r="C166" s="75">
        <v>0</v>
      </c>
      <c r="D166" s="75">
        <v>418511</v>
      </c>
      <c r="E166" s="75">
        <v>1</v>
      </c>
      <c r="F166" s="75">
        <v>11445</v>
      </c>
      <c r="G166" s="75">
        <v>0</v>
      </c>
      <c r="H166" s="75">
        <v>0</v>
      </c>
      <c r="I166" s="75">
        <v>0</v>
      </c>
      <c r="J166" s="75">
        <v>370338</v>
      </c>
      <c r="K166" s="75">
        <v>790</v>
      </c>
      <c r="L166" s="75">
        <v>642</v>
      </c>
      <c r="M166" s="75">
        <v>7889</v>
      </c>
      <c r="N166" s="75">
        <v>5573</v>
      </c>
      <c r="O166" s="75">
        <v>0</v>
      </c>
      <c r="P166" s="75">
        <v>319</v>
      </c>
      <c r="Q166" s="75">
        <v>0</v>
      </c>
      <c r="R166" s="75">
        <v>1078</v>
      </c>
      <c r="S166" s="75">
        <v>0</v>
      </c>
      <c r="T166" s="75">
        <v>5008</v>
      </c>
      <c r="U166" s="75">
        <v>289487</v>
      </c>
      <c r="V166" s="75">
        <v>1703</v>
      </c>
      <c r="W166" s="75">
        <v>0</v>
      </c>
      <c r="X166" s="75">
        <v>31898</v>
      </c>
      <c r="Y166" s="75">
        <v>0</v>
      </c>
      <c r="Z166" s="75">
        <v>13668</v>
      </c>
      <c r="AA166" s="75">
        <v>0</v>
      </c>
      <c r="AB166" s="75">
        <v>219093</v>
      </c>
      <c r="AC166" s="75">
        <v>0</v>
      </c>
      <c r="AD166" s="75">
        <v>0</v>
      </c>
      <c r="AE166" s="75">
        <v>0</v>
      </c>
      <c r="AF166" s="75">
        <v>0</v>
      </c>
      <c r="AG166" s="75">
        <v>0</v>
      </c>
      <c r="AH166" s="75">
        <v>0</v>
      </c>
      <c r="AI166" s="76">
        <v>0</v>
      </c>
    </row>
    <row r="167" spans="1:35" x14ac:dyDescent="0.25">
      <c r="A167" s="7"/>
      <c r="B167" s="12" t="s">
        <v>247</v>
      </c>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6"/>
    </row>
    <row r="168" spans="1:35" s="84" customFormat="1" x14ac:dyDescent="0.25">
      <c r="A168" s="7" t="s">
        <v>17</v>
      </c>
      <c r="B168" s="87" t="s">
        <v>308</v>
      </c>
      <c r="C168" s="75">
        <v>0</v>
      </c>
      <c r="D168" s="75">
        <v>0</v>
      </c>
      <c r="E168" s="75">
        <v>0</v>
      </c>
      <c r="F168" s="75">
        <v>0</v>
      </c>
      <c r="G168" s="75">
        <v>0</v>
      </c>
      <c r="H168" s="75">
        <v>0</v>
      </c>
      <c r="I168" s="75">
        <v>0</v>
      </c>
      <c r="J168" s="75">
        <v>0</v>
      </c>
      <c r="K168" s="75">
        <v>0</v>
      </c>
      <c r="L168" s="75">
        <v>0</v>
      </c>
      <c r="M168" s="75">
        <v>0</v>
      </c>
      <c r="N168" s="75">
        <v>0</v>
      </c>
      <c r="O168" s="75">
        <v>0</v>
      </c>
      <c r="P168" s="75">
        <v>0</v>
      </c>
      <c r="Q168" s="75">
        <v>0</v>
      </c>
      <c r="R168" s="75">
        <v>0</v>
      </c>
      <c r="S168" s="75">
        <v>0</v>
      </c>
      <c r="T168" s="75">
        <v>0</v>
      </c>
      <c r="U168" s="75">
        <v>0</v>
      </c>
      <c r="V168" s="75">
        <v>0</v>
      </c>
      <c r="W168" s="75">
        <v>0</v>
      </c>
      <c r="X168" s="75">
        <v>0</v>
      </c>
      <c r="Y168" s="75">
        <v>0</v>
      </c>
      <c r="Z168" s="75">
        <v>0</v>
      </c>
      <c r="AA168" s="75">
        <v>0</v>
      </c>
      <c r="AB168" s="75">
        <v>0</v>
      </c>
      <c r="AC168" s="75">
        <v>0</v>
      </c>
      <c r="AD168" s="75">
        <v>0</v>
      </c>
      <c r="AE168" s="75">
        <v>0</v>
      </c>
      <c r="AF168" s="75">
        <v>0</v>
      </c>
      <c r="AG168" s="75">
        <v>0</v>
      </c>
      <c r="AH168" s="75">
        <v>0</v>
      </c>
      <c r="AI168" s="76">
        <v>0</v>
      </c>
    </row>
    <row r="169" spans="1:35" s="84" customFormat="1" x14ac:dyDescent="0.25">
      <c r="A169" s="7"/>
      <c r="B169" s="12" t="s">
        <v>309</v>
      </c>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6"/>
    </row>
    <row r="170" spans="1:35" s="84" customFormat="1" x14ac:dyDescent="0.25">
      <c r="A170" s="7" t="s">
        <v>18</v>
      </c>
      <c r="B170" s="87" t="s">
        <v>4</v>
      </c>
      <c r="C170" s="98">
        <v>1562</v>
      </c>
      <c r="D170" s="98">
        <v>252875</v>
      </c>
      <c r="E170" s="98">
        <v>2004</v>
      </c>
      <c r="F170" s="98">
        <v>776484</v>
      </c>
      <c r="G170" s="98">
        <v>388</v>
      </c>
      <c r="H170" s="98">
        <v>32925</v>
      </c>
      <c r="I170" s="98">
        <v>658</v>
      </c>
      <c r="J170" s="98">
        <v>627174</v>
      </c>
      <c r="K170" s="98">
        <v>20677</v>
      </c>
      <c r="L170" s="98">
        <v>3140</v>
      </c>
      <c r="M170" s="98">
        <v>769</v>
      </c>
      <c r="N170" s="98">
        <v>2407</v>
      </c>
      <c r="O170" s="98">
        <v>3435</v>
      </c>
      <c r="P170" s="98">
        <v>88892</v>
      </c>
      <c r="Q170" s="98">
        <v>5196</v>
      </c>
      <c r="R170" s="98">
        <v>8474</v>
      </c>
      <c r="S170" s="98">
        <v>11136</v>
      </c>
      <c r="T170" s="98">
        <v>102800</v>
      </c>
      <c r="U170" s="98">
        <v>1204722</v>
      </c>
      <c r="V170" s="98">
        <v>26078</v>
      </c>
      <c r="W170" s="98">
        <v>22393</v>
      </c>
      <c r="X170" s="98">
        <v>44419</v>
      </c>
      <c r="Y170" s="98">
        <v>15876</v>
      </c>
      <c r="Z170" s="98">
        <v>55512</v>
      </c>
      <c r="AA170" s="98">
        <v>16055</v>
      </c>
      <c r="AB170" s="98">
        <v>288425</v>
      </c>
      <c r="AC170" s="98">
        <v>15603</v>
      </c>
      <c r="AD170" s="98">
        <v>1299</v>
      </c>
      <c r="AE170" s="98">
        <v>3225</v>
      </c>
      <c r="AF170" s="98">
        <v>2626</v>
      </c>
      <c r="AG170" s="98">
        <v>0</v>
      </c>
      <c r="AH170" s="98">
        <v>682</v>
      </c>
      <c r="AI170" s="99">
        <v>0</v>
      </c>
    </row>
    <row r="171" spans="1:35" s="84" customFormat="1" x14ac:dyDescent="0.25">
      <c r="A171" s="7"/>
      <c r="B171" s="12" t="s">
        <v>42</v>
      </c>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9"/>
    </row>
    <row r="172" spans="1:35" s="84" customFormat="1" x14ac:dyDescent="0.25">
      <c r="A172" s="7" t="s">
        <v>19</v>
      </c>
      <c r="B172" s="87" t="s">
        <v>310</v>
      </c>
      <c r="C172" s="80">
        <v>254</v>
      </c>
      <c r="D172" s="80">
        <v>6473</v>
      </c>
      <c r="E172" s="98">
        <v>0</v>
      </c>
      <c r="F172" s="98">
        <v>100</v>
      </c>
      <c r="G172" s="98">
        <v>0</v>
      </c>
      <c r="H172" s="98">
        <v>6179</v>
      </c>
      <c r="I172" s="98">
        <v>2679</v>
      </c>
      <c r="J172" s="98">
        <v>108447</v>
      </c>
      <c r="K172" s="98">
        <v>2209</v>
      </c>
      <c r="L172" s="98">
        <v>0</v>
      </c>
      <c r="M172" s="98">
        <v>144</v>
      </c>
      <c r="N172" s="98">
        <v>531</v>
      </c>
      <c r="O172" s="98">
        <v>395</v>
      </c>
      <c r="P172" s="98">
        <v>395</v>
      </c>
      <c r="Q172" s="98">
        <v>153</v>
      </c>
      <c r="R172" s="98">
        <v>0</v>
      </c>
      <c r="S172" s="98">
        <v>1636</v>
      </c>
      <c r="T172" s="98">
        <v>0</v>
      </c>
      <c r="U172" s="98">
        <v>9325</v>
      </c>
      <c r="V172" s="98">
        <v>17887</v>
      </c>
      <c r="W172" s="98">
        <v>0</v>
      </c>
      <c r="X172" s="98">
        <v>3489</v>
      </c>
      <c r="Y172" s="98">
        <v>4281</v>
      </c>
      <c r="Z172" s="98">
        <v>0</v>
      </c>
      <c r="AA172" s="98">
        <v>647</v>
      </c>
      <c r="AB172" s="98">
        <v>12485</v>
      </c>
      <c r="AC172" s="98">
        <v>1706</v>
      </c>
      <c r="AD172" s="98">
        <v>4</v>
      </c>
      <c r="AE172" s="98">
        <v>14592</v>
      </c>
      <c r="AF172" s="98">
        <v>1054</v>
      </c>
      <c r="AG172" s="98">
        <v>0</v>
      </c>
      <c r="AH172" s="98">
        <v>0</v>
      </c>
      <c r="AI172" s="99">
        <v>1769</v>
      </c>
    </row>
    <row r="173" spans="1:35" s="84" customFormat="1" x14ac:dyDescent="0.25">
      <c r="A173" s="7"/>
      <c r="B173" s="12" t="s">
        <v>311</v>
      </c>
      <c r="C173" s="80"/>
      <c r="D173" s="80"/>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c r="AD173" s="98"/>
      <c r="AE173" s="98"/>
      <c r="AF173" s="98"/>
      <c r="AG173" s="98"/>
      <c r="AH173" s="98"/>
      <c r="AI173" s="99"/>
    </row>
    <row r="174" spans="1:35" s="84" customFormat="1" x14ac:dyDescent="0.25">
      <c r="A174" s="7" t="s">
        <v>20</v>
      </c>
      <c r="B174" s="87" t="s">
        <v>312</v>
      </c>
      <c r="C174" s="80">
        <v>31</v>
      </c>
      <c r="D174" s="80">
        <v>8810</v>
      </c>
      <c r="E174" s="98">
        <v>946</v>
      </c>
      <c r="F174" s="98">
        <v>0</v>
      </c>
      <c r="G174" s="98">
        <v>0</v>
      </c>
      <c r="H174" s="98">
        <v>0</v>
      </c>
      <c r="I174" s="98">
        <v>0</v>
      </c>
      <c r="J174" s="98">
        <v>185109</v>
      </c>
      <c r="K174" s="98">
        <v>3355</v>
      </c>
      <c r="L174" s="98">
        <v>718</v>
      </c>
      <c r="M174" s="98">
        <v>0</v>
      </c>
      <c r="N174" s="98">
        <v>708</v>
      </c>
      <c r="O174" s="98">
        <v>62</v>
      </c>
      <c r="P174" s="98">
        <v>375</v>
      </c>
      <c r="Q174" s="98">
        <v>6</v>
      </c>
      <c r="R174" s="98">
        <v>0</v>
      </c>
      <c r="S174" s="98">
        <v>685</v>
      </c>
      <c r="T174" s="98">
        <v>0</v>
      </c>
      <c r="U174" s="98">
        <v>93317</v>
      </c>
      <c r="V174" s="98">
        <v>468</v>
      </c>
      <c r="W174" s="98">
        <v>0</v>
      </c>
      <c r="X174" s="98">
        <v>388</v>
      </c>
      <c r="Y174" s="98">
        <v>38</v>
      </c>
      <c r="Z174" s="98">
        <v>11621</v>
      </c>
      <c r="AA174" s="98">
        <v>438</v>
      </c>
      <c r="AB174" s="98">
        <v>24212</v>
      </c>
      <c r="AC174" s="98">
        <v>275</v>
      </c>
      <c r="AD174" s="98">
        <v>3</v>
      </c>
      <c r="AE174" s="98">
        <v>22092</v>
      </c>
      <c r="AF174" s="98">
        <v>0</v>
      </c>
      <c r="AG174" s="98">
        <v>0</v>
      </c>
      <c r="AH174" s="98">
        <v>0</v>
      </c>
      <c r="AI174" s="99"/>
    </row>
    <row r="175" spans="1:35" s="84" customFormat="1" x14ac:dyDescent="0.25">
      <c r="A175" s="7"/>
      <c r="B175" s="12" t="s">
        <v>313</v>
      </c>
      <c r="C175" s="80"/>
      <c r="D175" s="80"/>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98"/>
      <c r="AG175" s="98"/>
      <c r="AH175" s="98"/>
      <c r="AI175" s="99"/>
    </row>
    <row r="176" spans="1:35" s="84" customFormat="1" x14ac:dyDescent="0.25">
      <c r="A176" s="7" t="s">
        <v>21</v>
      </c>
      <c r="B176" s="87" t="s">
        <v>314</v>
      </c>
      <c r="C176" s="80">
        <v>0</v>
      </c>
      <c r="D176" s="80">
        <v>11792</v>
      </c>
      <c r="E176" s="98">
        <v>0</v>
      </c>
      <c r="F176" s="98">
        <v>0</v>
      </c>
      <c r="G176" s="98">
        <v>0</v>
      </c>
      <c r="H176" s="98">
        <v>0</v>
      </c>
      <c r="I176" s="98">
        <v>0</v>
      </c>
      <c r="J176" s="98">
        <v>0</v>
      </c>
      <c r="K176" s="98">
        <v>0</v>
      </c>
      <c r="L176" s="98">
        <v>0</v>
      </c>
      <c r="M176" s="98">
        <v>0</v>
      </c>
      <c r="N176" s="98">
        <v>0</v>
      </c>
      <c r="O176" s="98">
        <v>0</v>
      </c>
      <c r="P176" s="98">
        <v>50000</v>
      </c>
      <c r="Q176" s="98">
        <v>0</v>
      </c>
      <c r="R176" s="98">
        <v>0</v>
      </c>
      <c r="S176" s="98">
        <v>33692</v>
      </c>
      <c r="T176" s="98">
        <v>0</v>
      </c>
      <c r="U176" s="98">
        <v>0</v>
      </c>
      <c r="V176" s="98">
        <v>0</v>
      </c>
      <c r="W176" s="98">
        <v>0</v>
      </c>
      <c r="X176" s="98">
        <v>0</v>
      </c>
      <c r="Y176" s="98">
        <v>0</v>
      </c>
      <c r="Z176" s="98">
        <v>0</v>
      </c>
      <c r="AA176" s="98">
        <v>0</v>
      </c>
      <c r="AB176" s="98">
        <v>0</v>
      </c>
      <c r="AC176" s="98">
        <v>0</v>
      </c>
      <c r="AD176" s="98">
        <v>0</v>
      </c>
      <c r="AE176" s="98">
        <v>0</v>
      </c>
      <c r="AF176" s="98">
        <v>0</v>
      </c>
      <c r="AG176" s="98">
        <v>0</v>
      </c>
      <c r="AH176" s="98">
        <v>0</v>
      </c>
      <c r="AI176" s="99"/>
    </row>
    <row r="177" spans="1:35" s="84" customFormat="1" x14ac:dyDescent="0.25">
      <c r="A177" s="7"/>
      <c r="B177" s="12" t="s">
        <v>315</v>
      </c>
      <c r="C177" s="80"/>
      <c r="D177" s="80"/>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98"/>
      <c r="AG177" s="98"/>
      <c r="AH177" s="98"/>
      <c r="AI177" s="99"/>
    </row>
    <row r="178" spans="1:35" s="84" customFormat="1" x14ac:dyDescent="0.25">
      <c r="A178" s="7" t="s">
        <v>22</v>
      </c>
      <c r="B178" s="87" t="s">
        <v>316</v>
      </c>
      <c r="C178" s="80">
        <v>0</v>
      </c>
      <c r="D178" s="80">
        <v>1236747</v>
      </c>
      <c r="E178" s="98">
        <v>35118</v>
      </c>
      <c r="F178" s="98">
        <v>3597601</v>
      </c>
      <c r="G178" s="98">
        <v>0</v>
      </c>
      <c r="H178" s="98">
        <v>140004</v>
      </c>
      <c r="I178" s="98">
        <v>0</v>
      </c>
      <c r="J178" s="98">
        <v>3419742</v>
      </c>
      <c r="K178" s="98">
        <v>69917</v>
      </c>
      <c r="L178" s="98">
        <v>0</v>
      </c>
      <c r="M178" s="98">
        <v>0</v>
      </c>
      <c r="N178" s="98">
        <v>127642</v>
      </c>
      <c r="O178" s="98">
        <v>0</v>
      </c>
      <c r="P178" s="98">
        <v>434384</v>
      </c>
      <c r="Q178" s="98">
        <v>30029</v>
      </c>
      <c r="R178" s="98">
        <v>4146</v>
      </c>
      <c r="S178" s="98">
        <v>155080</v>
      </c>
      <c r="T178" s="98">
        <v>381043</v>
      </c>
      <c r="U178" s="98">
        <v>3477279</v>
      </c>
      <c r="V178" s="98">
        <v>0</v>
      </c>
      <c r="W178" s="98">
        <v>11059</v>
      </c>
      <c r="X178" s="98">
        <v>170019</v>
      </c>
      <c r="Y178" s="98">
        <v>99951</v>
      </c>
      <c r="Z178" s="98">
        <v>0</v>
      </c>
      <c r="AA178" s="98">
        <v>15069</v>
      </c>
      <c r="AB178" s="98">
        <v>1178253</v>
      </c>
      <c r="AC178" s="98">
        <v>0</v>
      </c>
      <c r="AD178" s="98">
        <v>0</v>
      </c>
      <c r="AE178" s="98">
        <v>0</v>
      </c>
      <c r="AF178" s="98">
        <v>0</v>
      </c>
      <c r="AG178" s="98">
        <v>0</v>
      </c>
      <c r="AH178" s="98">
        <v>0</v>
      </c>
      <c r="AI178" s="99"/>
    </row>
    <row r="179" spans="1:35" s="84" customFormat="1" x14ac:dyDescent="0.25">
      <c r="A179" s="7"/>
      <c r="B179" s="12" t="s">
        <v>317</v>
      </c>
      <c r="C179" s="80"/>
      <c r="D179" s="80"/>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98"/>
      <c r="AG179" s="98"/>
      <c r="AH179" s="98"/>
      <c r="AI179" s="99"/>
    </row>
    <row r="180" spans="1:35" s="84" customFormat="1" x14ac:dyDescent="0.25">
      <c r="A180" s="7" t="s">
        <v>23</v>
      </c>
      <c r="B180" s="87" t="s">
        <v>5</v>
      </c>
      <c r="C180" s="80">
        <v>3573</v>
      </c>
      <c r="D180" s="80">
        <v>464371</v>
      </c>
      <c r="E180" s="98">
        <v>27109</v>
      </c>
      <c r="F180" s="98">
        <v>1078322</v>
      </c>
      <c r="G180" s="98">
        <v>2539</v>
      </c>
      <c r="H180" s="98">
        <v>21069</v>
      </c>
      <c r="I180" s="98">
        <v>24463</v>
      </c>
      <c r="J180" s="98">
        <v>613200</v>
      </c>
      <c r="K180" s="98">
        <v>237110</v>
      </c>
      <c r="L180" s="98">
        <v>1544</v>
      </c>
      <c r="M180" s="98">
        <v>5002</v>
      </c>
      <c r="N180" s="98">
        <v>9925</v>
      </c>
      <c r="O180" s="98">
        <v>5329</v>
      </c>
      <c r="P180" s="98">
        <v>165111</v>
      </c>
      <c r="Q180" s="98">
        <v>18094</v>
      </c>
      <c r="R180" s="98">
        <v>27986</v>
      </c>
      <c r="S180" s="98">
        <v>122752</v>
      </c>
      <c r="T180" s="98">
        <v>161826</v>
      </c>
      <c r="U180" s="98">
        <v>3104727</v>
      </c>
      <c r="V180" s="98">
        <v>99690</v>
      </c>
      <c r="W180" s="98">
        <v>31471</v>
      </c>
      <c r="X180" s="98">
        <v>45855</v>
      </c>
      <c r="Y180" s="98">
        <v>14465</v>
      </c>
      <c r="Z180" s="98">
        <v>79263</v>
      </c>
      <c r="AA180" s="98">
        <v>125273</v>
      </c>
      <c r="AB180" s="98">
        <v>371908</v>
      </c>
      <c r="AC180" s="98">
        <v>40023</v>
      </c>
      <c r="AD180" s="98">
        <v>1631</v>
      </c>
      <c r="AE180" s="98">
        <v>161494</v>
      </c>
      <c r="AF180" s="98">
        <v>3968</v>
      </c>
      <c r="AG180" s="98">
        <v>1908</v>
      </c>
      <c r="AH180" s="98">
        <v>4903</v>
      </c>
      <c r="AI180" s="99">
        <v>1149</v>
      </c>
    </row>
    <row r="181" spans="1:35" s="84" customFormat="1" x14ac:dyDescent="0.25">
      <c r="A181" s="7"/>
      <c r="B181" s="12" t="s">
        <v>47</v>
      </c>
      <c r="C181" s="80"/>
      <c r="D181" s="80"/>
      <c r="E181" s="98"/>
      <c r="F181" s="98"/>
      <c r="G181" s="98"/>
      <c r="H181" s="98"/>
      <c r="I181" s="98"/>
      <c r="J181" s="98"/>
      <c r="K181" s="98"/>
      <c r="L181" s="98"/>
      <c r="M181" s="98"/>
      <c r="N181" s="98"/>
      <c r="O181" s="98"/>
      <c r="P181" s="98"/>
      <c r="Q181" s="98"/>
      <c r="R181" s="98"/>
      <c r="S181" s="98"/>
      <c r="T181" s="98"/>
      <c r="U181" s="98"/>
      <c r="V181" s="98"/>
      <c r="W181" s="98"/>
      <c r="X181" s="98"/>
      <c r="Y181" s="98"/>
      <c r="Z181" s="98"/>
      <c r="AA181" s="98"/>
      <c r="AB181" s="98"/>
      <c r="AC181" s="98"/>
      <c r="AD181" s="98"/>
      <c r="AE181" s="98"/>
      <c r="AF181" s="98"/>
      <c r="AG181" s="98"/>
      <c r="AH181" s="98"/>
      <c r="AI181" s="99"/>
    </row>
    <row r="182" spans="1:35" s="84" customFormat="1" x14ac:dyDescent="0.25">
      <c r="A182" s="100"/>
      <c r="B182" s="15" t="s">
        <v>136</v>
      </c>
      <c r="C182" s="22">
        <v>394591</v>
      </c>
      <c r="D182" s="22">
        <v>42217279</v>
      </c>
      <c r="E182" s="22">
        <v>2283261</v>
      </c>
      <c r="F182" s="22">
        <v>87150773</v>
      </c>
      <c r="G182" s="22">
        <v>214332</v>
      </c>
      <c r="H182" s="22">
        <v>4069881</v>
      </c>
      <c r="I182" s="22">
        <v>575370</v>
      </c>
      <c r="J182" s="22">
        <v>69204360</v>
      </c>
      <c r="K182" s="22">
        <v>3252199</v>
      </c>
      <c r="L182" s="22">
        <v>538452</v>
      </c>
      <c r="M182" s="22">
        <v>423686</v>
      </c>
      <c r="N182" s="22">
        <v>2025986</v>
      </c>
      <c r="O182" s="22">
        <v>507066</v>
      </c>
      <c r="P182" s="22">
        <v>10920965</v>
      </c>
      <c r="Q182" s="22">
        <v>926977</v>
      </c>
      <c r="R182" s="22">
        <v>614083</v>
      </c>
      <c r="S182" s="22">
        <v>11097231</v>
      </c>
      <c r="T182" s="22">
        <v>17900550</v>
      </c>
      <c r="U182" s="22">
        <v>99963171</v>
      </c>
      <c r="V182" s="22">
        <v>1701471</v>
      </c>
      <c r="W182" s="22">
        <v>2878666</v>
      </c>
      <c r="X182" s="22">
        <v>6757506</v>
      </c>
      <c r="Y182" s="22">
        <v>3439617</v>
      </c>
      <c r="Z182" s="22">
        <v>8066209</v>
      </c>
      <c r="AA182" s="22">
        <v>1909178</v>
      </c>
      <c r="AB182" s="22">
        <v>49385962</v>
      </c>
      <c r="AC182" s="22">
        <v>3272425</v>
      </c>
      <c r="AD182" s="22">
        <v>102041</v>
      </c>
      <c r="AE182" s="22">
        <v>16905489</v>
      </c>
      <c r="AF182" s="22">
        <v>1516929</v>
      </c>
      <c r="AG182" s="22">
        <v>6581</v>
      </c>
      <c r="AH182" s="22">
        <v>99371</v>
      </c>
      <c r="AI182" s="26">
        <v>873217</v>
      </c>
    </row>
    <row r="183" spans="1:35" s="84" customFormat="1" x14ac:dyDescent="0.25">
      <c r="A183" s="100"/>
      <c r="B183" s="101" t="s">
        <v>48</v>
      </c>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6"/>
    </row>
    <row r="184" spans="1:35" s="84" customFormat="1" x14ac:dyDescent="0.25">
      <c r="A184" s="7" t="s">
        <v>24</v>
      </c>
      <c r="B184" s="87" t="s">
        <v>6</v>
      </c>
      <c r="C184" s="98">
        <v>25000</v>
      </c>
      <c r="D184" s="98">
        <v>900000</v>
      </c>
      <c r="E184" s="98">
        <v>20000</v>
      </c>
      <c r="F184" s="98">
        <v>4694600</v>
      </c>
      <c r="G184" s="98">
        <v>23500</v>
      </c>
      <c r="H184" s="98">
        <v>157000</v>
      </c>
      <c r="I184" s="98">
        <v>87570</v>
      </c>
      <c r="J184" s="98">
        <v>3500000</v>
      </c>
      <c r="K184" s="98">
        <v>180000</v>
      </c>
      <c r="L184" s="98">
        <v>17500</v>
      </c>
      <c r="M184" s="98">
        <v>63000</v>
      </c>
      <c r="N184" s="98">
        <v>115000</v>
      </c>
      <c r="O184" s="98">
        <v>59500</v>
      </c>
      <c r="P184" s="98">
        <v>566000</v>
      </c>
      <c r="Q184" s="98">
        <v>55000</v>
      </c>
      <c r="R184" s="98">
        <v>100000</v>
      </c>
      <c r="S184" s="98">
        <v>776680</v>
      </c>
      <c r="T184" s="98">
        <v>760000</v>
      </c>
      <c r="U184" s="98">
        <v>4500000</v>
      </c>
      <c r="V184" s="98">
        <v>81250</v>
      </c>
      <c r="W184" s="98">
        <v>160000</v>
      </c>
      <c r="X184" s="98">
        <v>220000</v>
      </c>
      <c r="Y184" s="98">
        <v>535624</v>
      </c>
      <c r="Z184" s="98">
        <v>376000</v>
      </c>
      <c r="AA184" s="98">
        <v>66593</v>
      </c>
      <c r="AB184" s="98">
        <v>589811</v>
      </c>
      <c r="AC184" s="98">
        <v>125000</v>
      </c>
      <c r="AD184" s="98">
        <v>14355</v>
      </c>
      <c r="AE184" s="98">
        <v>39904</v>
      </c>
      <c r="AF184" s="98">
        <v>0</v>
      </c>
      <c r="AG184" s="98">
        <v>0</v>
      </c>
      <c r="AH184" s="98">
        <v>0</v>
      </c>
      <c r="AI184" s="99">
        <v>17458</v>
      </c>
    </row>
    <row r="185" spans="1:35" s="84" customFormat="1" x14ac:dyDescent="0.25">
      <c r="A185" s="7"/>
      <c r="B185" s="12" t="s">
        <v>318</v>
      </c>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9"/>
    </row>
    <row r="186" spans="1:35" x14ac:dyDescent="0.25">
      <c r="A186" s="7" t="s">
        <v>25</v>
      </c>
      <c r="B186" s="87" t="s">
        <v>7</v>
      </c>
      <c r="C186" s="98">
        <v>0</v>
      </c>
      <c r="D186" s="98">
        <v>441306</v>
      </c>
      <c r="E186" s="98">
        <v>0</v>
      </c>
      <c r="F186" s="98">
        <v>192122</v>
      </c>
      <c r="G186" s="98">
        <v>0</v>
      </c>
      <c r="H186" s="98">
        <v>0</v>
      </c>
      <c r="I186" s="98">
        <v>8886</v>
      </c>
      <c r="J186" s="98">
        <v>1080258</v>
      </c>
      <c r="K186" s="98">
        <v>8796</v>
      </c>
      <c r="L186" s="98">
        <v>6681</v>
      </c>
      <c r="M186" s="98">
        <v>0</v>
      </c>
      <c r="N186" s="98">
        <v>60000</v>
      </c>
      <c r="O186" s="98">
        <v>0</v>
      </c>
      <c r="P186" s="98">
        <v>451</v>
      </c>
      <c r="Q186" s="98">
        <v>0</v>
      </c>
      <c r="R186" s="98">
        <v>0</v>
      </c>
      <c r="S186" s="98">
        <v>0</v>
      </c>
      <c r="T186" s="98">
        <v>0</v>
      </c>
      <c r="U186" s="98">
        <v>0</v>
      </c>
      <c r="V186" s="98">
        <v>0</v>
      </c>
      <c r="W186" s="98">
        <v>0</v>
      </c>
      <c r="X186" s="98">
        <v>7008</v>
      </c>
      <c r="Y186" s="98">
        <v>0</v>
      </c>
      <c r="Z186" s="98">
        <v>10109</v>
      </c>
      <c r="AA186" s="98">
        <v>0</v>
      </c>
      <c r="AB186" s="98">
        <v>163703</v>
      </c>
      <c r="AC186" s="98">
        <v>0</v>
      </c>
      <c r="AD186" s="98">
        <v>0</v>
      </c>
      <c r="AE186" s="98">
        <v>0</v>
      </c>
      <c r="AF186" s="98">
        <v>0</v>
      </c>
      <c r="AG186" s="98">
        <v>0</v>
      </c>
      <c r="AH186" s="98">
        <v>0</v>
      </c>
      <c r="AI186" s="99"/>
    </row>
    <row r="187" spans="1:35" x14ac:dyDescent="0.25">
      <c r="A187" s="7"/>
      <c r="B187" s="12" t="s">
        <v>49</v>
      </c>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8"/>
      <c r="AH187" s="98"/>
      <c r="AI187" s="99"/>
    </row>
    <row r="188" spans="1:35" s="84" customFormat="1" x14ac:dyDescent="0.25">
      <c r="A188" s="7" t="s">
        <v>26</v>
      </c>
      <c r="B188" s="87" t="s">
        <v>319</v>
      </c>
      <c r="C188" s="98">
        <v>0</v>
      </c>
      <c r="D188" s="98">
        <v>10484</v>
      </c>
      <c r="E188" s="98">
        <v>243</v>
      </c>
      <c r="F188" s="98">
        <v>1000000</v>
      </c>
      <c r="G188" s="98">
        <v>0</v>
      </c>
      <c r="H188" s="98">
        <v>0</v>
      </c>
      <c r="I188" s="98">
        <v>0</v>
      </c>
      <c r="J188" s="98">
        <v>0</v>
      </c>
      <c r="K188" s="98">
        <v>0</v>
      </c>
      <c r="L188" s="98">
        <v>0</v>
      </c>
      <c r="M188" s="98">
        <v>0</v>
      </c>
      <c r="N188" s="98">
        <v>0</v>
      </c>
      <c r="O188" s="98">
        <v>0</v>
      </c>
      <c r="P188" s="98">
        <v>0</v>
      </c>
      <c r="Q188" s="98">
        <v>0</v>
      </c>
      <c r="R188" s="98">
        <v>0</v>
      </c>
      <c r="S188" s="98">
        <v>0</v>
      </c>
      <c r="T188" s="98">
        <v>0</v>
      </c>
      <c r="U188" s="98">
        <v>0</v>
      </c>
      <c r="V188" s="98">
        <v>0</v>
      </c>
      <c r="W188" s="98">
        <v>0</v>
      </c>
      <c r="X188" s="98">
        <v>0</v>
      </c>
      <c r="Y188" s="98">
        <v>0</v>
      </c>
      <c r="Z188" s="98">
        <v>0</v>
      </c>
      <c r="AA188" s="98">
        <v>0</v>
      </c>
      <c r="AB188" s="98">
        <v>135000</v>
      </c>
      <c r="AC188" s="98">
        <v>0</v>
      </c>
      <c r="AD188" s="98">
        <v>0</v>
      </c>
      <c r="AE188" s="98">
        <v>1087</v>
      </c>
      <c r="AF188" s="98">
        <v>0</v>
      </c>
      <c r="AG188" s="98">
        <v>0</v>
      </c>
      <c r="AH188" s="98">
        <v>0</v>
      </c>
      <c r="AI188" s="99"/>
    </row>
    <row r="189" spans="1:35" s="84" customFormat="1" x14ac:dyDescent="0.25">
      <c r="A189" s="7"/>
      <c r="B189" s="12" t="s">
        <v>320</v>
      </c>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c r="AG189" s="98"/>
      <c r="AH189" s="98"/>
      <c r="AI189" s="99"/>
    </row>
    <row r="190" spans="1:35" s="102" customFormat="1" x14ac:dyDescent="0.25">
      <c r="A190" s="7" t="s">
        <v>27</v>
      </c>
      <c r="B190" s="87" t="s">
        <v>321</v>
      </c>
      <c r="C190" s="98">
        <v>0</v>
      </c>
      <c r="D190" s="98">
        <v>-22859</v>
      </c>
      <c r="E190" s="98">
        <v>0</v>
      </c>
      <c r="F190" s="98">
        <v>-10355</v>
      </c>
      <c r="G190" s="98">
        <v>0</v>
      </c>
      <c r="H190" s="98">
        <v>0</v>
      </c>
      <c r="I190" s="98">
        <v>-433</v>
      </c>
      <c r="J190" s="98">
        <v>-25083</v>
      </c>
      <c r="K190" s="98">
        <v>0</v>
      </c>
      <c r="L190" s="98">
        <v>0</v>
      </c>
      <c r="M190" s="98">
        <v>0</v>
      </c>
      <c r="N190" s="98">
        <v>0</v>
      </c>
      <c r="O190" s="98">
        <v>0</v>
      </c>
      <c r="P190" s="98">
        <v>0</v>
      </c>
      <c r="Q190" s="98">
        <v>0</v>
      </c>
      <c r="R190" s="98">
        <v>0</v>
      </c>
      <c r="S190" s="98">
        <v>0</v>
      </c>
      <c r="T190" s="98">
        <v>0</v>
      </c>
      <c r="U190" s="98">
        <v>0</v>
      </c>
      <c r="V190" s="98">
        <v>-5999</v>
      </c>
      <c r="W190" s="98">
        <v>0</v>
      </c>
      <c r="X190" s="98">
        <v>0</v>
      </c>
      <c r="Y190" s="98">
        <v>0</v>
      </c>
      <c r="Z190" s="98">
        <v>0</v>
      </c>
      <c r="AA190" s="98">
        <v>0</v>
      </c>
      <c r="AB190" s="98">
        <v>-230</v>
      </c>
      <c r="AC190" s="98">
        <v>0</v>
      </c>
      <c r="AD190" s="98">
        <v>0</v>
      </c>
      <c r="AE190" s="98">
        <v>0</v>
      </c>
      <c r="AF190" s="98">
        <v>0</v>
      </c>
      <c r="AG190" s="98">
        <v>0</v>
      </c>
      <c r="AH190" s="98">
        <v>0</v>
      </c>
      <c r="AI190" s="99"/>
    </row>
    <row r="191" spans="1:35" s="102" customFormat="1" x14ac:dyDescent="0.25">
      <c r="A191" s="7"/>
      <c r="B191" s="12" t="s">
        <v>322</v>
      </c>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8"/>
      <c r="AG191" s="98"/>
      <c r="AH191" s="98"/>
      <c r="AI191" s="99"/>
    </row>
    <row r="192" spans="1:35" s="102" customFormat="1" x14ac:dyDescent="0.25">
      <c r="A192" s="7" t="s">
        <v>28</v>
      </c>
      <c r="B192" s="87" t="s">
        <v>8</v>
      </c>
      <c r="C192" s="98">
        <v>85</v>
      </c>
      <c r="D192" s="98">
        <v>-185833</v>
      </c>
      <c r="E192" s="98">
        <v>730</v>
      </c>
      <c r="F192" s="98">
        <v>11787</v>
      </c>
      <c r="G192" s="98">
        <v>54</v>
      </c>
      <c r="H192" s="98">
        <v>3</v>
      </c>
      <c r="I192" s="98">
        <v>-2961</v>
      </c>
      <c r="J192" s="98">
        <v>213390</v>
      </c>
      <c r="K192" s="98">
        <v>2631</v>
      </c>
      <c r="L192" s="98">
        <v>-28</v>
      </c>
      <c r="M192" s="98">
        <v>-2777</v>
      </c>
      <c r="N192" s="98">
        <v>555</v>
      </c>
      <c r="O192" s="98">
        <v>-2696</v>
      </c>
      <c r="P192" s="98">
        <v>2</v>
      </c>
      <c r="Q192" s="98">
        <v>-2216</v>
      </c>
      <c r="R192" s="98">
        <v>-722</v>
      </c>
      <c r="S192" s="98">
        <v>4764</v>
      </c>
      <c r="T192" s="98">
        <v>-20196</v>
      </c>
      <c r="U192" s="98">
        <v>-80404</v>
      </c>
      <c r="V192" s="98">
        <v>-2266</v>
      </c>
      <c r="W192" s="98">
        <v>-130</v>
      </c>
      <c r="X192" s="98">
        <v>1617</v>
      </c>
      <c r="Y192" s="98">
        <v>-2346</v>
      </c>
      <c r="Z192" s="98">
        <v>3154</v>
      </c>
      <c r="AA192" s="98">
        <v>0</v>
      </c>
      <c r="AB192" s="98">
        <v>21218</v>
      </c>
      <c r="AC192" s="98">
        <v>103</v>
      </c>
      <c r="AD192" s="98">
        <v>8</v>
      </c>
      <c r="AE192" s="98">
        <v>-85</v>
      </c>
      <c r="AF192" s="98">
        <v>278</v>
      </c>
      <c r="AG192" s="98">
        <v>0</v>
      </c>
      <c r="AH192" s="98">
        <v>0</v>
      </c>
      <c r="AI192" s="99">
        <v>854</v>
      </c>
    </row>
    <row r="193" spans="1:35" s="102" customFormat="1" x14ac:dyDescent="0.25">
      <c r="A193" s="7"/>
      <c r="B193" s="12" t="s">
        <v>50</v>
      </c>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c r="AG193" s="98"/>
      <c r="AH193" s="98"/>
      <c r="AI193" s="99"/>
    </row>
    <row r="194" spans="1:35" s="102" customFormat="1" x14ac:dyDescent="0.25">
      <c r="A194" s="7" t="s">
        <v>29</v>
      </c>
      <c r="B194" s="87" t="s">
        <v>323</v>
      </c>
      <c r="C194" s="98">
        <v>-776</v>
      </c>
      <c r="D194" s="98">
        <v>333259</v>
      </c>
      <c r="E194" s="98">
        <v>36986</v>
      </c>
      <c r="F194" s="98">
        <v>565636</v>
      </c>
      <c r="G194" s="98">
        <v>2389</v>
      </c>
      <c r="H194" s="98">
        <v>45848</v>
      </c>
      <c r="I194" s="98">
        <v>23245</v>
      </c>
      <c r="J194" s="98">
        <v>373540</v>
      </c>
      <c r="K194" s="98">
        <v>86670</v>
      </c>
      <c r="L194" s="98">
        <v>9773</v>
      </c>
      <c r="M194" s="98">
        <v>-37076</v>
      </c>
      <c r="N194" s="98">
        <v>73818</v>
      </c>
      <c r="O194" s="98">
        <v>-12197</v>
      </c>
      <c r="P194" s="98">
        <v>57528</v>
      </c>
      <c r="Q194" s="98">
        <v>7504</v>
      </c>
      <c r="R194" s="98">
        <v>70833</v>
      </c>
      <c r="S194" s="98">
        <v>175913</v>
      </c>
      <c r="T194" s="98">
        <v>217652</v>
      </c>
      <c r="U194" s="98">
        <v>1184864</v>
      </c>
      <c r="V194" s="98">
        <v>111483</v>
      </c>
      <c r="W194" s="98">
        <v>22064</v>
      </c>
      <c r="X194" s="98">
        <v>13436</v>
      </c>
      <c r="Y194" s="98">
        <v>56549</v>
      </c>
      <c r="Z194" s="98">
        <v>244569</v>
      </c>
      <c r="AA194" s="98">
        <v>43613</v>
      </c>
      <c r="AB194" s="98">
        <v>753651</v>
      </c>
      <c r="AC194" s="98">
        <v>19166</v>
      </c>
      <c r="AD194" s="98">
        <v>6832</v>
      </c>
      <c r="AE194" s="98">
        <v>18880</v>
      </c>
      <c r="AF194" s="98">
        <v>5086</v>
      </c>
      <c r="AG194" s="98">
        <v>0</v>
      </c>
      <c r="AH194" s="98">
        <v>1466</v>
      </c>
      <c r="AI194" s="99">
        <v>4431</v>
      </c>
    </row>
    <row r="195" spans="1:35" s="102" customFormat="1" x14ac:dyDescent="0.25">
      <c r="A195" s="7"/>
      <c r="B195" s="12" t="s">
        <v>324</v>
      </c>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c r="AG195" s="98"/>
      <c r="AH195" s="98"/>
      <c r="AI195" s="99"/>
    </row>
    <row r="196" spans="1:35" s="102" customFormat="1" x14ac:dyDescent="0.25">
      <c r="A196" s="7" t="s">
        <v>325</v>
      </c>
      <c r="B196" s="87" t="s">
        <v>326</v>
      </c>
      <c r="C196" s="98">
        <v>204</v>
      </c>
      <c r="D196" s="98">
        <v>106199</v>
      </c>
      <c r="E196" s="98">
        <v>4323</v>
      </c>
      <c r="F196" s="98">
        <v>206326</v>
      </c>
      <c r="G196" s="98">
        <v>-665</v>
      </c>
      <c r="H196" s="98">
        <v>-26326</v>
      </c>
      <c r="I196" s="98">
        <v>12315</v>
      </c>
      <c r="J196" s="98">
        <v>368845</v>
      </c>
      <c r="K196" s="98">
        <v>38388</v>
      </c>
      <c r="L196" s="98">
        <v>4232</v>
      </c>
      <c r="M196" s="98">
        <v>4576</v>
      </c>
      <c r="N196" s="98">
        <v>17217</v>
      </c>
      <c r="O196" s="98">
        <v>5494</v>
      </c>
      <c r="P196" s="98">
        <v>23669</v>
      </c>
      <c r="Q196" s="98">
        <v>1742</v>
      </c>
      <c r="R196" s="98">
        <v>3430</v>
      </c>
      <c r="S196" s="98">
        <v>42334</v>
      </c>
      <c r="T196" s="98">
        <v>37778</v>
      </c>
      <c r="U196" s="98">
        <v>241069</v>
      </c>
      <c r="V196" s="98">
        <v>41969</v>
      </c>
      <c r="W196" s="98">
        <v>-9707</v>
      </c>
      <c r="X196" s="98">
        <v>4591</v>
      </c>
      <c r="Y196" s="98">
        <v>9507</v>
      </c>
      <c r="Z196" s="98">
        <v>17675</v>
      </c>
      <c r="AA196" s="98">
        <v>9636</v>
      </c>
      <c r="AB196" s="98">
        <v>439048</v>
      </c>
      <c r="AC196" s="98">
        <v>2388</v>
      </c>
      <c r="AD196" s="98">
        <v>79</v>
      </c>
      <c r="AE196" s="98">
        <v>14675</v>
      </c>
      <c r="AF196" s="98">
        <v>5165</v>
      </c>
      <c r="AG196" s="98">
        <v>331</v>
      </c>
      <c r="AH196" s="98">
        <v>-4177</v>
      </c>
      <c r="AI196" s="99">
        <v>3182</v>
      </c>
    </row>
    <row r="197" spans="1:35" s="102" customFormat="1" x14ac:dyDescent="0.25">
      <c r="A197" s="7"/>
      <c r="B197" s="12" t="s">
        <v>327</v>
      </c>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8"/>
      <c r="AH197" s="98"/>
      <c r="AI197" s="99"/>
    </row>
    <row r="198" spans="1:35" s="102" customFormat="1" x14ac:dyDescent="0.25">
      <c r="A198" s="7" t="s">
        <v>328</v>
      </c>
      <c r="B198" s="87" t="s">
        <v>329</v>
      </c>
      <c r="C198" s="98">
        <v>0</v>
      </c>
      <c r="D198" s="98">
        <v>0</v>
      </c>
      <c r="E198" s="98">
        <v>0</v>
      </c>
      <c r="F198" s="98">
        <v>0</v>
      </c>
      <c r="G198" s="98">
        <v>0</v>
      </c>
      <c r="H198" s="98">
        <v>0</v>
      </c>
      <c r="I198" s="98">
        <v>0</v>
      </c>
      <c r="J198" s="98">
        <v>0</v>
      </c>
      <c r="K198" s="98">
        <v>-18340</v>
      </c>
      <c r="L198" s="98">
        <v>-1200</v>
      </c>
      <c r="M198" s="98">
        <v>0</v>
      </c>
      <c r="N198" s="98"/>
      <c r="O198" s="98">
        <v>0</v>
      </c>
      <c r="P198" s="98">
        <v>0</v>
      </c>
      <c r="Q198" s="98">
        <v>0</v>
      </c>
      <c r="R198" s="98">
        <v>0</v>
      </c>
      <c r="S198" s="98">
        <v>0</v>
      </c>
      <c r="T198" s="98">
        <v>0</v>
      </c>
      <c r="U198" s="98">
        <v>0</v>
      </c>
      <c r="V198" s="98">
        <v>0</v>
      </c>
      <c r="W198" s="98">
        <v>0</v>
      </c>
      <c r="X198" s="98">
        <v>0</v>
      </c>
      <c r="Y198" s="98">
        <v>0</v>
      </c>
      <c r="Z198" s="98">
        <v>0</v>
      </c>
      <c r="AA198" s="98">
        <v>0</v>
      </c>
      <c r="AB198" s="98">
        <v>0</v>
      </c>
      <c r="AC198" s="98">
        <v>0</v>
      </c>
      <c r="AD198" s="98">
        <v>0</v>
      </c>
      <c r="AE198" s="98">
        <v>0</v>
      </c>
      <c r="AF198" s="98">
        <v>0</v>
      </c>
      <c r="AG198" s="98">
        <v>0</v>
      </c>
      <c r="AH198" s="98">
        <v>0</v>
      </c>
      <c r="AI198" s="99"/>
    </row>
    <row r="199" spans="1:35" s="102" customFormat="1" x14ac:dyDescent="0.25">
      <c r="A199" s="7"/>
      <c r="B199" s="12" t="s">
        <v>330</v>
      </c>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c r="AG199" s="98"/>
      <c r="AH199" s="98"/>
      <c r="AI199" s="99"/>
    </row>
    <row r="200" spans="1:35" s="102" customFormat="1" x14ac:dyDescent="0.25">
      <c r="A200" s="14"/>
      <c r="B200" s="15" t="s">
        <v>51</v>
      </c>
      <c r="C200" s="22">
        <v>24513</v>
      </c>
      <c r="D200" s="22">
        <v>1582556</v>
      </c>
      <c r="E200" s="22">
        <v>62282</v>
      </c>
      <c r="F200" s="22">
        <v>6660116</v>
      </c>
      <c r="G200" s="22">
        <v>25278</v>
      </c>
      <c r="H200" s="22">
        <v>176525</v>
      </c>
      <c r="I200" s="22">
        <v>128622</v>
      </c>
      <c r="J200" s="22">
        <v>5510950</v>
      </c>
      <c r="K200" s="22">
        <v>298145</v>
      </c>
      <c r="L200" s="22">
        <v>36958</v>
      </c>
      <c r="M200" s="22">
        <v>27723</v>
      </c>
      <c r="N200" s="22">
        <v>266590</v>
      </c>
      <c r="O200" s="22">
        <v>50101</v>
      </c>
      <c r="P200" s="22">
        <v>647650</v>
      </c>
      <c r="Q200" s="22">
        <v>62030</v>
      </c>
      <c r="R200" s="22">
        <v>173541</v>
      </c>
      <c r="S200" s="22">
        <v>999691</v>
      </c>
      <c r="T200" s="22">
        <v>995234</v>
      </c>
      <c r="U200" s="22">
        <v>5845529</v>
      </c>
      <c r="V200" s="22">
        <v>226437</v>
      </c>
      <c r="W200" s="22">
        <v>172227</v>
      </c>
      <c r="X200" s="22">
        <v>246652</v>
      </c>
      <c r="Y200" s="22">
        <v>599334</v>
      </c>
      <c r="Z200" s="22">
        <v>651507</v>
      </c>
      <c r="AA200" s="22">
        <v>119842</v>
      </c>
      <c r="AB200" s="22">
        <v>2102201</v>
      </c>
      <c r="AC200" s="22">
        <v>146657</v>
      </c>
      <c r="AD200" s="22">
        <v>21274</v>
      </c>
      <c r="AE200" s="22">
        <v>74461</v>
      </c>
      <c r="AF200" s="22">
        <v>10529</v>
      </c>
      <c r="AG200" s="22">
        <v>331</v>
      </c>
      <c r="AH200" s="22">
        <v>-2711</v>
      </c>
      <c r="AI200" s="26">
        <v>25925</v>
      </c>
    </row>
    <row r="201" spans="1:35" s="84" customFormat="1" x14ac:dyDescent="0.25">
      <c r="A201" s="16"/>
      <c r="B201" s="17" t="s">
        <v>52</v>
      </c>
      <c r="C201" s="103">
        <v>419104</v>
      </c>
      <c r="D201" s="103">
        <v>43799835</v>
      </c>
      <c r="E201" s="103">
        <v>2345543</v>
      </c>
      <c r="F201" s="103">
        <v>93810889</v>
      </c>
      <c r="G201" s="103">
        <v>239610</v>
      </c>
      <c r="H201" s="103">
        <v>4246406</v>
      </c>
      <c r="I201" s="103">
        <v>703992</v>
      </c>
      <c r="J201" s="103">
        <v>74715310</v>
      </c>
      <c r="K201" s="103">
        <v>3550344</v>
      </c>
      <c r="L201" s="103">
        <v>575410</v>
      </c>
      <c r="M201" s="103">
        <v>451409</v>
      </c>
      <c r="N201" s="103">
        <v>2292576</v>
      </c>
      <c r="O201" s="103">
        <v>557167</v>
      </c>
      <c r="P201" s="103">
        <v>11568615</v>
      </c>
      <c r="Q201" s="103">
        <v>989007</v>
      </c>
      <c r="R201" s="103">
        <v>787624</v>
      </c>
      <c r="S201" s="103">
        <v>12096922</v>
      </c>
      <c r="T201" s="103">
        <v>18895784</v>
      </c>
      <c r="U201" s="103">
        <v>105808700</v>
      </c>
      <c r="V201" s="103">
        <v>1927908</v>
      </c>
      <c r="W201" s="103">
        <v>3050893</v>
      </c>
      <c r="X201" s="103">
        <v>7004158</v>
      </c>
      <c r="Y201" s="103">
        <v>4038951</v>
      </c>
      <c r="Z201" s="103">
        <v>8717716</v>
      </c>
      <c r="AA201" s="103">
        <v>2029020</v>
      </c>
      <c r="AB201" s="103">
        <v>51488163</v>
      </c>
      <c r="AC201" s="103">
        <v>3419082</v>
      </c>
      <c r="AD201" s="103">
        <v>123315</v>
      </c>
      <c r="AE201" s="103">
        <v>16979950</v>
      </c>
      <c r="AF201" s="103">
        <v>1527458</v>
      </c>
      <c r="AG201" s="103">
        <v>6912</v>
      </c>
      <c r="AH201" s="103">
        <v>96660</v>
      </c>
      <c r="AI201" s="104">
        <v>899142</v>
      </c>
    </row>
    <row r="202" spans="1:35" s="88" customFormat="1" x14ac:dyDescent="0.25">
      <c r="A202" s="105"/>
      <c r="B202" s="87"/>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row>
    <row r="203" spans="1:35" s="84" customFormat="1" x14ac:dyDescent="0.25">
      <c r="A203" s="18" t="s">
        <v>135</v>
      </c>
      <c r="B203" s="106"/>
      <c r="C203" s="24"/>
      <c r="D203" s="24"/>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c r="AA203" s="107"/>
      <c r="AB203" s="107"/>
      <c r="AC203" s="107"/>
      <c r="AD203" s="107"/>
      <c r="AE203" s="107"/>
      <c r="AF203" s="107"/>
      <c r="AG203" s="107"/>
      <c r="AH203" s="107"/>
      <c r="AI203" s="107"/>
    </row>
    <row r="204" spans="1:35" s="84" customFormat="1" x14ac:dyDescent="0.25">
      <c r="A204" s="19" t="s">
        <v>53</v>
      </c>
      <c r="B204" s="106"/>
      <c r="C204" s="24"/>
      <c r="D204" s="24"/>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07"/>
      <c r="AC204" s="107"/>
      <c r="AD204" s="107"/>
      <c r="AE204" s="107"/>
      <c r="AF204" s="107"/>
      <c r="AG204" s="107"/>
      <c r="AH204" s="107"/>
      <c r="AI204" s="107"/>
    </row>
    <row r="205" spans="1:35" s="84" customFormat="1" x14ac:dyDescent="0.25">
      <c r="A205" s="19"/>
      <c r="B205" s="106"/>
      <c r="C205" s="24"/>
      <c r="D205" s="24"/>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c r="AA205" s="107"/>
      <c r="AB205" s="107"/>
      <c r="AC205" s="107"/>
      <c r="AD205" s="107"/>
      <c r="AE205" s="107"/>
      <c r="AF205" s="107"/>
      <c r="AG205" s="107"/>
      <c r="AH205" s="107"/>
      <c r="AI205" s="107"/>
    </row>
    <row r="206" spans="1:35" x14ac:dyDescent="0.25">
      <c r="A206" s="18" t="s">
        <v>331</v>
      </c>
      <c r="B206" s="106"/>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row>
    <row r="207" spans="1:35" x14ac:dyDescent="0.25">
      <c r="A207" s="19" t="s">
        <v>332</v>
      </c>
    </row>
    <row r="208" spans="1:35" s="108" customFormat="1" x14ac:dyDescent="0.25">
      <c r="B208" s="18"/>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row>
  </sheetData>
  <pageMargins left="0.23622047244094491" right="0.23622047244094491" top="0.59055118110236227" bottom="0.74803149606299213" header="0.31496062992125984" footer="0.31496062992125984"/>
  <pageSetup paperSize="9" scale="9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46"/>
  <sheetViews>
    <sheetView showGridLines="0" zoomScaleNormal="100" workbookViewId="0">
      <selection activeCell="K1" sqref="K1:K1048576"/>
    </sheetView>
  </sheetViews>
  <sheetFormatPr defaultRowHeight="15" x14ac:dyDescent="0.25"/>
  <cols>
    <col min="1" max="1" width="5.7109375" customWidth="1"/>
    <col min="2" max="2" width="70.28515625" style="2" bestFit="1" customWidth="1"/>
    <col min="3" max="30" width="11.28515625" style="20" customWidth="1"/>
    <col min="32" max="32" width="11.28515625" bestFit="1" customWidth="1"/>
  </cols>
  <sheetData>
    <row r="1" spans="1:35" x14ac:dyDescent="0.25">
      <c r="A1" s="33" t="s">
        <v>40</v>
      </c>
      <c r="F1" s="20" t="s">
        <v>354</v>
      </c>
    </row>
    <row r="2" spans="1:35" x14ac:dyDescent="0.25">
      <c r="A2" s="33" t="s">
        <v>389</v>
      </c>
      <c r="B2" s="5"/>
    </row>
    <row r="3" spans="1:35" ht="15.75" customHeight="1" x14ac:dyDescent="0.25">
      <c r="A3" s="34" t="s">
        <v>134</v>
      </c>
      <c r="B3" s="5"/>
    </row>
    <row r="4" spans="1:35" s="18" customFormat="1" ht="30" customHeight="1" x14ac:dyDescent="0.25">
      <c r="A4" s="45"/>
      <c r="B4" s="6"/>
      <c r="C4" s="44" t="s">
        <v>137</v>
      </c>
      <c r="D4" s="46" t="s">
        <v>31</v>
      </c>
      <c r="E4" s="46" t="s">
        <v>32</v>
      </c>
      <c r="F4" s="46" t="s">
        <v>102</v>
      </c>
      <c r="G4" s="46" t="s">
        <v>1</v>
      </c>
      <c r="H4" s="46" t="s">
        <v>34</v>
      </c>
      <c r="I4" s="46" t="s">
        <v>35</v>
      </c>
      <c r="J4" s="46" t="s">
        <v>56</v>
      </c>
      <c r="K4" s="46" t="s">
        <v>103</v>
      </c>
      <c r="L4" s="46" t="s">
        <v>156</v>
      </c>
      <c r="M4" s="46" t="s">
        <v>157</v>
      </c>
      <c r="N4" s="46" t="s">
        <v>159</v>
      </c>
      <c r="O4" s="46" t="s">
        <v>36</v>
      </c>
      <c r="P4" s="46" t="s">
        <v>104</v>
      </c>
      <c r="Q4" s="46" t="s">
        <v>2</v>
      </c>
      <c r="R4" s="46" t="s">
        <v>37</v>
      </c>
      <c r="S4" s="46" t="s">
        <v>54</v>
      </c>
      <c r="T4" s="46" t="s">
        <v>390</v>
      </c>
      <c r="U4" s="46" t="s">
        <v>55</v>
      </c>
      <c r="V4" s="46" t="s">
        <v>30</v>
      </c>
      <c r="W4" s="46" t="s">
        <v>105</v>
      </c>
      <c r="X4" s="46" t="s">
        <v>38</v>
      </c>
      <c r="Y4" s="46" t="s">
        <v>57</v>
      </c>
      <c r="Z4" s="46" t="s">
        <v>155</v>
      </c>
      <c r="AA4" s="46" t="s">
        <v>0</v>
      </c>
      <c r="AB4" s="46" t="s">
        <v>58</v>
      </c>
      <c r="AC4" s="46" t="s">
        <v>39</v>
      </c>
      <c r="AD4" s="47" t="s">
        <v>106</v>
      </c>
    </row>
    <row r="5" spans="1:35" x14ac:dyDescent="0.25">
      <c r="A5" s="8"/>
      <c r="B5" s="9" t="s">
        <v>77</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5"/>
    </row>
    <row r="6" spans="1:35" s="1" customFormat="1" ht="15" customHeight="1" x14ac:dyDescent="0.25">
      <c r="A6" s="7" t="s">
        <v>9</v>
      </c>
      <c r="B6" s="10" t="s">
        <v>107</v>
      </c>
      <c r="C6" s="31">
        <v>1515994.2389400001</v>
      </c>
      <c r="D6" s="31">
        <v>1042539.92397</v>
      </c>
      <c r="E6" s="31">
        <v>769384.57683999999</v>
      </c>
      <c r="F6" s="31">
        <v>830986.99191999994</v>
      </c>
      <c r="G6" s="31">
        <v>308070.61441999994</v>
      </c>
      <c r="H6" s="31">
        <v>42593.922170000005</v>
      </c>
      <c r="I6" s="31">
        <v>63673.987780000003</v>
      </c>
      <c r="J6" s="31">
        <v>237198.46530000001</v>
      </c>
      <c r="K6" s="31">
        <v>2085669.60604</v>
      </c>
      <c r="L6" s="31">
        <v>326909.59576</v>
      </c>
      <c r="M6" s="31">
        <v>165610.00521999996</v>
      </c>
      <c r="N6" s="31">
        <v>125725.16320000001</v>
      </c>
      <c r="O6" s="31">
        <v>1694254.89105</v>
      </c>
      <c r="P6" s="31">
        <v>189269.56456999999</v>
      </c>
      <c r="Q6" s="31">
        <v>22389522.259</v>
      </c>
      <c r="R6" s="31">
        <v>133116.21799999999</v>
      </c>
      <c r="S6" s="31">
        <v>5891795</v>
      </c>
      <c r="T6" s="31">
        <v>47322</v>
      </c>
      <c r="U6" s="31">
        <v>21323</v>
      </c>
      <c r="V6" s="31">
        <v>3289587.5568300006</v>
      </c>
      <c r="W6" s="31">
        <v>76081.582859999995</v>
      </c>
      <c r="X6" s="31">
        <v>4692579.7019999996</v>
      </c>
      <c r="Y6" s="31">
        <v>715655.19521999999</v>
      </c>
      <c r="Z6" s="31">
        <v>99542</v>
      </c>
      <c r="AA6" s="31">
        <v>284264.01205000002</v>
      </c>
      <c r="AB6" s="31">
        <v>1639328.5475900001</v>
      </c>
      <c r="AC6" s="31">
        <v>47158.207670000003</v>
      </c>
      <c r="AD6" s="32">
        <v>29702.306200000003</v>
      </c>
      <c r="AE6" s="31"/>
      <c r="AF6" s="31"/>
      <c r="AG6" s="31"/>
      <c r="AH6" s="31"/>
      <c r="AI6" s="31"/>
    </row>
    <row r="7" spans="1:35" s="1" customFormat="1" ht="15" customHeight="1" x14ac:dyDescent="0.25">
      <c r="A7" s="7"/>
      <c r="B7" s="11" t="s">
        <v>59</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2"/>
    </row>
    <row r="8" spans="1:35" s="1" customFormat="1" ht="15" customHeight="1" x14ac:dyDescent="0.25">
      <c r="A8" s="7" t="s">
        <v>10</v>
      </c>
      <c r="B8" s="10" t="s">
        <v>60</v>
      </c>
      <c r="C8" s="31">
        <v>971.35928999999999</v>
      </c>
      <c r="D8" s="31">
        <v>2113989.838</v>
      </c>
      <c r="E8" s="31">
        <v>0</v>
      </c>
      <c r="F8" s="31">
        <v>0</v>
      </c>
      <c r="G8" s="31">
        <v>77914.507370000007</v>
      </c>
      <c r="H8" s="31">
        <v>96395.387430000002</v>
      </c>
      <c r="I8" s="31">
        <v>31937.549459999998</v>
      </c>
      <c r="J8" s="31">
        <v>6096.5868200000004</v>
      </c>
      <c r="K8" s="31">
        <v>65420.584240000004</v>
      </c>
      <c r="L8" s="31">
        <v>0</v>
      </c>
      <c r="M8" s="31">
        <v>0</v>
      </c>
      <c r="N8" s="31">
        <v>0</v>
      </c>
      <c r="O8" s="31">
        <v>27953.023850000001</v>
      </c>
      <c r="P8" s="31">
        <v>0</v>
      </c>
      <c r="Q8" s="31">
        <v>565888.30700000003</v>
      </c>
      <c r="R8" s="31">
        <v>123974.76623000001</v>
      </c>
      <c r="S8" s="31">
        <v>788615</v>
      </c>
      <c r="T8" s="31">
        <v>889</v>
      </c>
      <c r="U8" s="31">
        <v>79</v>
      </c>
      <c r="V8" s="31">
        <v>43054.957840000003</v>
      </c>
      <c r="W8" s="31">
        <v>0</v>
      </c>
      <c r="X8" s="31">
        <v>1754120.6680000001</v>
      </c>
      <c r="Y8" s="31">
        <v>54760.276720000002</v>
      </c>
      <c r="Z8" s="31">
        <v>911</v>
      </c>
      <c r="AA8" s="31">
        <v>5027.5138800000004</v>
      </c>
      <c r="AB8" s="31">
        <v>8775.9477200000019</v>
      </c>
      <c r="AC8" s="31">
        <v>1309.3512599999999</v>
      </c>
      <c r="AD8" s="32">
        <v>4003.4905699999999</v>
      </c>
    </row>
    <row r="9" spans="1:35" s="1" customFormat="1" ht="15" customHeight="1" x14ac:dyDescent="0.25">
      <c r="A9" s="7"/>
      <c r="B9" s="11" t="s">
        <v>41</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2"/>
    </row>
    <row r="10" spans="1:35" s="1" customFormat="1" ht="15" customHeight="1" x14ac:dyDescent="0.25">
      <c r="A10" s="37"/>
      <c r="B10" s="35" t="s">
        <v>110</v>
      </c>
      <c r="C10" s="38">
        <v>971.35928999999999</v>
      </c>
      <c r="D10" s="38">
        <v>281251.46094000002</v>
      </c>
      <c r="E10" s="38">
        <v>0</v>
      </c>
      <c r="F10" s="38">
        <v>0</v>
      </c>
      <c r="G10" s="38">
        <v>284.47818999999998</v>
      </c>
      <c r="H10" s="38">
        <v>69400.727329999994</v>
      </c>
      <c r="I10" s="38">
        <v>660.69821000000002</v>
      </c>
      <c r="J10" s="38">
        <v>236.97029000000001</v>
      </c>
      <c r="K10" s="38">
        <v>15856.56078</v>
      </c>
      <c r="L10" s="38">
        <v>0</v>
      </c>
      <c r="M10" s="38">
        <v>0</v>
      </c>
      <c r="N10" s="38">
        <v>0</v>
      </c>
      <c r="O10" s="38">
        <v>12768.684310000001</v>
      </c>
      <c r="P10" s="38">
        <v>0</v>
      </c>
      <c r="Q10" s="38">
        <v>195959.51</v>
      </c>
      <c r="R10" s="38">
        <v>102.91052999999999</v>
      </c>
      <c r="S10" s="38">
        <v>101868</v>
      </c>
      <c r="T10" s="38">
        <v>889</v>
      </c>
      <c r="U10" s="38">
        <v>79</v>
      </c>
      <c r="V10" s="38">
        <v>43054.957840000003</v>
      </c>
      <c r="W10" s="38">
        <v>0</v>
      </c>
      <c r="X10" s="38">
        <v>1754120.6680000001</v>
      </c>
      <c r="Y10" s="38">
        <v>20111.070440000003</v>
      </c>
      <c r="Z10" s="38">
        <v>911</v>
      </c>
      <c r="AA10" s="38">
        <v>5027.5138800000004</v>
      </c>
      <c r="AB10" s="38">
        <v>8775.9477200000019</v>
      </c>
      <c r="AC10" s="38">
        <v>1309.3512599999999</v>
      </c>
      <c r="AD10" s="39">
        <v>4003.4905699999999</v>
      </c>
    </row>
    <row r="11" spans="1:35" s="1" customFormat="1" ht="15" customHeight="1" x14ac:dyDescent="0.25">
      <c r="A11" s="37"/>
      <c r="B11" s="35" t="s">
        <v>111</v>
      </c>
      <c r="C11" s="38">
        <v>0</v>
      </c>
      <c r="D11" s="38">
        <v>72134.99106</v>
      </c>
      <c r="E11" s="38">
        <v>0</v>
      </c>
      <c r="F11" s="38">
        <v>0</v>
      </c>
      <c r="G11" s="38">
        <v>53418.786999999997</v>
      </c>
      <c r="H11" s="38">
        <v>0</v>
      </c>
      <c r="I11" s="38">
        <v>7839.4882600000001</v>
      </c>
      <c r="J11" s="38">
        <v>250.50622000000001</v>
      </c>
      <c r="K11" s="38">
        <v>0</v>
      </c>
      <c r="L11" s="38">
        <v>0</v>
      </c>
      <c r="M11" s="38">
        <v>0</v>
      </c>
      <c r="N11" s="38">
        <v>0</v>
      </c>
      <c r="O11" s="38">
        <v>5992.3542400000006</v>
      </c>
      <c r="P11" s="38">
        <v>0</v>
      </c>
      <c r="Q11" s="38">
        <v>0</v>
      </c>
      <c r="R11" s="38">
        <v>91.113160000000008</v>
      </c>
      <c r="S11" s="38">
        <v>0</v>
      </c>
      <c r="T11" s="38">
        <v>0</v>
      </c>
      <c r="U11" s="38">
        <v>0</v>
      </c>
      <c r="V11" s="38">
        <v>0</v>
      </c>
      <c r="W11" s="38">
        <v>0</v>
      </c>
      <c r="X11" s="38">
        <v>0</v>
      </c>
      <c r="Y11" s="38">
        <v>27.44304</v>
      </c>
      <c r="Z11" s="38">
        <v>0</v>
      </c>
      <c r="AA11" s="38">
        <v>0</v>
      </c>
      <c r="AB11" s="38">
        <v>0</v>
      </c>
      <c r="AC11" s="38">
        <v>0</v>
      </c>
      <c r="AD11" s="39">
        <v>0</v>
      </c>
    </row>
    <row r="12" spans="1:35" s="1" customFormat="1" ht="15" customHeight="1" x14ac:dyDescent="0.25">
      <c r="A12" s="37"/>
      <c r="B12" s="35" t="s">
        <v>112</v>
      </c>
      <c r="C12" s="38">
        <v>0</v>
      </c>
      <c r="D12" s="38">
        <v>1760603.3859999999</v>
      </c>
      <c r="E12" s="38">
        <v>0</v>
      </c>
      <c r="F12" s="38">
        <v>0</v>
      </c>
      <c r="G12" s="38">
        <v>24211.242180000001</v>
      </c>
      <c r="H12" s="38">
        <v>26994.660100000001</v>
      </c>
      <c r="I12" s="38">
        <v>23437.362989999998</v>
      </c>
      <c r="J12" s="38">
        <v>5609.11031</v>
      </c>
      <c r="K12" s="38">
        <v>49564.023460000004</v>
      </c>
      <c r="L12" s="38">
        <v>0</v>
      </c>
      <c r="M12" s="38">
        <v>0</v>
      </c>
      <c r="N12" s="38">
        <v>0</v>
      </c>
      <c r="O12" s="38">
        <v>9191.9853000000003</v>
      </c>
      <c r="P12" s="38">
        <v>0</v>
      </c>
      <c r="Q12" s="38">
        <v>369928.79700000002</v>
      </c>
      <c r="R12" s="38">
        <v>123780.74254000001</v>
      </c>
      <c r="S12" s="38">
        <v>686747</v>
      </c>
      <c r="T12" s="38">
        <v>0</v>
      </c>
      <c r="U12" s="38">
        <v>0</v>
      </c>
      <c r="V12" s="38">
        <v>0</v>
      </c>
      <c r="W12" s="38">
        <v>0</v>
      </c>
      <c r="X12" s="38">
        <v>0</v>
      </c>
      <c r="Y12" s="38">
        <v>34621.76324</v>
      </c>
      <c r="Z12" s="38">
        <v>0</v>
      </c>
      <c r="AA12" s="38">
        <v>0</v>
      </c>
      <c r="AB12" s="38">
        <v>0</v>
      </c>
      <c r="AC12" s="38">
        <v>0</v>
      </c>
      <c r="AD12" s="39">
        <v>0</v>
      </c>
    </row>
    <row r="13" spans="1:35" s="1" customFormat="1" ht="15" customHeight="1" x14ac:dyDescent="0.25">
      <c r="A13" s="37"/>
      <c r="B13" s="35" t="s">
        <v>113</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9">
        <v>0</v>
      </c>
    </row>
    <row r="14" spans="1:35" s="1" customFormat="1" ht="15" customHeight="1" x14ac:dyDescent="0.25">
      <c r="A14" s="7" t="s">
        <v>11</v>
      </c>
      <c r="B14" s="10" t="s">
        <v>61</v>
      </c>
      <c r="C14" s="31">
        <v>31287.97755</v>
      </c>
      <c r="D14" s="31">
        <v>675187.13812999998</v>
      </c>
      <c r="E14" s="31">
        <v>15.53594</v>
      </c>
      <c r="F14" s="31">
        <v>0</v>
      </c>
      <c r="G14" s="31">
        <v>0</v>
      </c>
      <c r="H14" s="31">
        <v>195.52769000000001</v>
      </c>
      <c r="I14" s="31">
        <v>25759.245899999998</v>
      </c>
      <c r="J14" s="31">
        <v>15179.654560000001</v>
      </c>
      <c r="K14" s="31">
        <v>129975.43889</v>
      </c>
      <c r="L14" s="31">
        <v>7.6018299999999996</v>
      </c>
      <c r="M14" s="31">
        <v>1058.51388</v>
      </c>
      <c r="N14" s="31">
        <v>0</v>
      </c>
      <c r="O14" s="31">
        <v>174509.80758000002</v>
      </c>
      <c r="P14" s="31">
        <v>0</v>
      </c>
      <c r="Q14" s="31">
        <v>733103.62100000004</v>
      </c>
      <c r="R14" s="31">
        <v>0</v>
      </c>
      <c r="S14" s="31">
        <v>1443352</v>
      </c>
      <c r="T14" s="31">
        <v>484</v>
      </c>
      <c r="U14" s="31">
        <v>379</v>
      </c>
      <c r="V14" s="31">
        <v>53067.874280000004</v>
      </c>
      <c r="W14" s="31">
        <v>216706.27399000002</v>
      </c>
      <c r="X14" s="31">
        <v>967094.51799999992</v>
      </c>
      <c r="Y14" s="31">
        <v>12771.863260000002</v>
      </c>
      <c r="Z14" s="31">
        <v>2584</v>
      </c>
      <c r="AA14" s="31">
        <v>0</v>
      </c>
      <c r="AB14" s="31">
        <v>3191.7449999999994</v>
      </c>
      <c r="AC14" s="31">
        <v>1039.1324099999999</v>
      </c>
      <c r="AD14" s="32">
        <v>0</v>
      </c>
    </row>
    <row r="15" spans="1:35" s="1" customFormat="1" ht="15" customHeight="1" x14ac:dyDescent="0.25">
      <c r="A15" s="7"/>
      <c r="B15" s="11" t="s">
        <v>62</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2"/>
    </row>
    <row r="16" spans="1:35" s="1" customFormat="1" ht="15" customHeight="1" x14ac:dyDescent="0.25">
      <c r="A16" s="37"/>
      <c r="B16" s="35" t="s">
        <v>111</v>
      </c>
      <c r="C16" s="38">
        <v>31287.97755</v>
      </c>
      <c r="D16" s="38">
        <v>213577.62802999999</v>
      </c>
      <c r="E16" s="38">
        <v>0</v>
      </c>
      <c r="F16" s="38">
        <v>0</v>
      </c>
      <c r="G16" s="38">
        <v>0</v>
      </c>
      <c r="H16" s="38">
        <v>59.2273</v>
      </c>
      <c r="I16" s="38">
        <v>25759.245899999998</v>
      </c>
      <c r="J16" s="38">
        <v>13583.72069</v>
      </c>
      <c r="K16" s="38">
        <v>129975.43889</v>
      </c>
      <c r="L16" s="38">
        <v>7.6018299999999996</v>
      </c>
      <c r="M16" s="38">
        <v>1058.51388</v>
      </c>
      <c r="N16" s="38">
        <v>0</v>
      </c>
      <c r="O16" s="38">
        <v>165336.22065</v>
      </c>
      <c r="P16" s="38">
        <v>0</v>
      </c>
      <c r="Q16" s="38">
        <v>667249.78099999996</v>
      </c>
      <c r="R16" s="38">
        <v>0</v>
      </c>
      <c r="S16" s="38">
        <v>943739</v>
      </c>
      <c r="T16" s="38">
        <v>484</v>
      </c>
      <c r="U16" s="38">
        <v>379</v>
      </c>
      <c r="V16" s="38">
        <v>53019.614280000002</v>
      </c>
      <c r="W16" s="38">
        <v>0</v>
      </c>
      <c r="X16" s="38">
        <v>146441.77799999999</v>
      </c>
      <c r="Y16" s="38">
        <v>12748.189390000001</v>
      </c>
      <c r="Z16" s="38">
        <v>2584</v>
      </c>
      <c r="AA16" s="38">
        <v>0</v>
      </c>
      <c r="AB16" s="38">
        <v>3191.7449999999994</v>
      </c>
      <c r="AC16" s="38">
        <v>1039.1324099999999</v>
      </c>
      <c r="AD16" s="39">
        <v>0</v>
      </c>
    </row>
    <row r="17" spans="1:30" s="1" customFormat="1" ht="15" customHeight="1" x14ac:dyDescent="0.25">
      <c r="A17" s="37"/>
      <c r="B17" s="35" t="s">
        <v>112</v>
      </c>
      <c r="C17" s="38">
        <v>0</v>
      </c>
      <c r="D17" s="38">
        <v>461609.51010000001</v>
      </c>
      <c r="E17" s="38">
        <v>15.53594</v>
      </c>
      <c r="F17" s="38">
        <v>0</v>
      </c>
      <c r="G17" s="38">
        <v>0</v>
      </c>
      <c r="H17" s="38">
        <v>136.30039000000002</v>
      </c>
      <c r="I17" s="38">
        <v>0</v>
      </c>
      <c r="J17" s="38">
        <v>1595.9338700000001</v>
      </c>
      <c r="K17" s="38">
        <v>0</v>
      </c>
      <c r="L17" s="38">
        <v>0</v>
      </c>
      <c r="M17" s="38">
        <v>0</v>
      </c>
      <c r="N17" s="38">
        <v>0</v>
      </c>
      <c r="O17" s="38">
        <v>8718.13969</v>
      </c>
      <c r="P17" s="38">
        <v>0</v>
      </c>
      <c r="Q17" s="38">
        <v>97.05</v>
      </c>
      <c r="R17" s="38">
        <v>0</v>
      </c>
      <c r="S17" s="38">
        <v>499613</v>
      </c>
      <c r="T17" s="38">
        <v>0</v>
      </c>
      <c r="U17" s="38">
        <v>0</v>
      </c>
      <c r="V17" s="38">
        <v>48.26</v>
      </c>
      <c r="W17" s="38">
        <v>216706.27399000002</v>
      </c>
      <c r="X17" s="38">
        <v>820652.74</v>
      </c>
      <c r="Y17" s="38">
        <v>0</v>
      </c>
      <c r="Z17" s="38">
        <v>0</v>
      </c>
      <c r="AA17" s="38">
        <v>0</v>
      </c>
      <c r="AB17" s="38">
        <v>0</v>
      </c>
      <c r="AC17" s="38">
        <v>0</v>
      </c>
      <c r="AD17" s="39">
        <v>0</v>
      </c>
    </row>
    <row r="18" spans="1:30" s="1" customFormat="1" ht="15" customHeight="1" x14ac:dyDescent="0.25">
      <c r="A18" s="37"/>
      <c r="B18" s="35" t="s">
        <v>113</v>
      </c>
      <c r="C18" s="38">
        <v>0</v>
      </c>
      <c r="D18" s="38">
        <v>0</v>
      </c>
      <c r="E18" s="38">
        <v>0</v>
      </c>
      <c r="F18" s="38">
        <v>0</v>
      </c>
      <c r="G18" s="38">
        <v>0</v>
      </c>
      <c r="H18" s="38">
        <v>0</v>
      </c>
      <c r="I18" s="38">
        <v>0</v>
      </c>
      <c r="J18" s="38">
        <v>0</v>
      </c>
      <c r="K18" s="38">
        <v>0</v>
      </c>
      <c r="L18" s="38">
        <v>0</v>
      </c>
      <c r="M18" s="38">
        <v>0</v>
      </c>
      <c r="N18" s="38">
        <v>0</v>
      </c>
      <c r="O18" s="38">
        <v>455.44723999999997</v>
      </c>
      <c r="P18" s="38">
        <v>0</v>
      </c>
      <c r="Q18" s="38">
        <v>65756.789999999994</v>
      </c>
      <c r="R18" s="38">
        <v>0</v>
      </c>
      <c r="S18" s="38">
        <v>0</v>
      </c>
      <c r="T18" s="38">
        <v>0</v>
      </c>
      <c r="U18" s="38">
        <v>0</v>
      </c>
      <c r="V18" s="38">
        <v>0</v>
      </c>
      <c r="W18" s="38">
        <v>0</v>
      </c>
      <c r="X18" s="38">
        <v>0</v>
      </c>
      <c r="Y18" s="38">
        <v>23.673869999999997</v>
      </c>
      <c r="Z18" s="38">
        <v>0</v>
      </c>
      <c r="AA18" s="38">
        <v>0</v>
      </c>
      <c r="AB18" s="38">
        <v>0</v>
      </c>
      <c r="AC18" s="38">
        <v>0</v>
      </c>
      <c r="AD18" s="39">
        <v>0</v>
      </c>
    </row>
    <row r="19" spans="1:30" s="1" customFormat="1" ht="15" customHeight="1" x14ac:dyDescent="0.25">
      <c r="A19" s="7" t="s">
        <v>12</v>
      </c>
      <c r="B19" s="10" t="s">
        <v>108</v>
      </c>
      <c r="C19" s="31">
        <v>0</v>
      </c>
      <c r="D19" s="31">
        <v>34138.389510000001</v>
      </c>
      <c r="E19" s="31">
        <v>0</v>
      </c>
      <c r="F19" s="31">
        <v>0</v>
      </c>
      <c r="G19" s="31">
        <v>0</v>
      </c>
      <c r="H19" s="31">
        <v>0</v>
      </c>
      <c r="I19" s="31">
        <v>0</v>
      </c>
      <c r="J19" s="31">
        <v>0</v>
      </c>
      <c r="K19" s="31">
        <v>0</v>
      </c>
      <c r="L19" s="31">
        <v>0</v>
      </c>
      <c r="M19" s="31">
        <v>15968.214119999999</v>
      </c>
      <c r="N19" s="31">
        <v>0</v>
      </c>
      <c r="O19" s="31">
        <v>0</v>
      </c>
      <c r="P19" s="31">
        <v>0</v>
      </c>
      <c r="Q19" s="31">
        <v>0</v>
      </c>
      <c r="R19" s="31">
        <v>0</v>
      </c>
      <c r="S19" s="31">
        <v>0</v>
      </c>
      <c r="T19" s="31">
        <v>0</v>
      </c>
      <c r="U19" s="31">
        <v>0</v>
      </c>
      <c r="V19" s="31">
        <v>0</v>
      </c>
      <c r="W19" s="31">
        <v>0</v>
      </c>
      <c r="X19" s="31">
        <v>0</v>
      </c>
      <c r="Y19" s="31">
        <v>0</v>
      </c>
      <c r="Z19" s="31">
        <v>0</v>
      </c>
      <c r="AA19" s="31">
        <v>0</v>
      </c>
      <c r="AB19" s="31">
        <v>0</v>
      </c>
      <c r="AC19" s="31">
        <v>0</v>
      </c>
      <c r="AD19" s="32">
        <v>0</v>
      </c>
    </row>
    <row r="20" spans="1:30" s="1" customFormat="1" ht="15" customHeight="1" x14ac:dyDescent="0.25">
      <c r="A20" s="7"/>
      <c r="B20" s="11" t="s">
        <v>63</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2"/>
    </row>
    <row r="21" spans="1:30" s="1" customFormat="1" ht="15" customHeight="1" x14ac:dyDescent="0.25">
      <c r="A21" s="7"/>
      <c r="B21" s="35" t="s">
        <v>111</v>
      </c>
      <c r="C21" s="38">
        <v>0</v>
      </c>
      <c r="D21" s="38">
        <v>0</v>
      </c>
      <c r="E21" s="38">
        <v>0</v>
      </c>
      <c r="F21" s="38">
        <v>0</v>
      </c>
      <c r="G21" s="38">
        <v>0</v>
      </c>
      <c r="H21" s="38">
        <v>0</v>
      </c>
      <c r="I21" s="38">
        <v>0</v>
      </c>
      <c r="J21" s="38">
        <v>0</v>
      </c>
      <c r="K21" s="38">
        <v>0</v>
      </c>
      <c r="L21" s="38">
        <v>0</v>
      </c>
      <c r="M21" s="38">
        <v>0</v>
      </c>
      <c r="N21" s="38">
        <v>0</v>
      </c>
      <c r="O21" s="38">
        <v>0</v>
      </c>
      <c r="P21" s="38">
        <v>0</v>
      </c>
      <c r="Q21" s="38">
        <v>0</v>
      </c>
      <c r="R21" s="38">
        <v>0</v>
      </c>
      <c r="S21" s="38">
        <v>0</v>
      </c>
      <c r="T21" s="38">
        <v>0</v>
      </c>
      <c r="U21" s="38">
        <v>0</v>
      </c>
      <c r="V21" s="38">
        <v>0</v>
      </c>
      <c r="W21" s="38">
        <v>0</v>
      </c>
      <c r="X21" s="38">
        <v>0</v>
      </c>
      <c r="Y21" s="38">
        <v>0</v>
      </c>
      <c r="Z21" s="38">
        <v>0</v>
      </c>
      <c r="AA21" s="38">
        <v>0</v>
      </c>
      <c r="AB21" s="38">
        <v>0</v>
      </c>
      <c r="AC21" s="38">
        <v>0</v>
      </c>
      <c r="AD21" s="39">
        <v>0</v>
      </c>
    </row>
    <row r="22" spans="1:30" ht="15" customHeight="1" x14ac:dyDescent="0.25">
      <c r="A22" s="7"/>
      <c r="B22" s="35" t="s">
        <v>112</v>
      </c>
      <c r="C22" s="38">
        <v>0</v>
      </c>
      <c r="D22" s="38">
        <v>34138.389510000001</v>
      </c>
      <c r="E22" s="38">
        <v>0</v>
      </c>
      <c r="F22" s="38">
        <v>0</v>
      </c>
      <c r="G22" s="38">
        <v>0</v>
      </c>
      <c r="H22" s="38">
        <v>0</v>
      </c>
      <c r="I22" s="38">
        <v>0</v>
      </c>
      <c r="J22" s="38">
        <v>0</v>
      </c>
      <c r="K22" s="38">
        <v>0</v>
      </c>
      <c r="L22" s="38">
        <v>0</v>
      </c>
      <c r="M22" s="38">
        <v>15968.214119999999</v>
      </c>
      <c r="N22" s="38">
        <v>0</v>
      </c>
      <c r="O22" s="38">
        <v>0</v>
      </c>
      <c r="P22" s="38">
        <v>0</v>
      </c>
      <c r="Q22" s="38">
        <v>0</v>
      </c>
      <c r="R22" s="38">
        <v>0</v>
      </c>
      <c r="S22" s="38">
        <v>0</v>
      </c>
      <c r="T22" s="38">
        <v>0</v>
      </c>
      <c r="U22" s="38">
        <v>0</v>
      </c>
      <c r="V22" s="38">
        <v>0</v>
      </c>
      <c r="W22" s="38">
        <v>0</v>
      </c>
      <c r="X22" s="38">
        <v>0</v>
      </c>
      <c r="Y22" s="38">
        <v>0</v>
      </c>
      <c r="Z22" s="38">
        <v>0</v>
      </c>
      <c r="AA22" s="38">
        <v>0</v>
      </c>
      <c r="AB22" s="38">
        <v>0</v>
      </c>
      <c r="AC22" s="38">
        <v>0</v>
      </c>
      <c r="AD22" s="39">
        <v>0</v>
      </c>
    </row>
    <row r="23" spans="1:30" ht="15" customHeight="1" x14ac:dyDescent="0.25">
      <c r="A23" s="7"/>
      <c r="B23" s="35" t="s">
        <v>113</v>
      </c>
      <c r="C23" s="38">
        <v>0</v>
      </c>
      <c r="D23" s="38">
        <v>0</v>
      </c>
      <c r="E23" s="38">
        <v>0</v>
      </c>
      <c r="F23" s="38">
        <v>0</v>
      </c>
      <c r="G23" s="38">
        <v>0</v>
      </c>
      <c r="H23" s="38">
        <v>0</v>
      </c>
      <c r="I23" s="38">
        <v>0</v>
      </c>
      <c r="J23" s="38">
        <v>0</v>
      </c>
      <c r="K23" s="38">
        <v>0</v>
      </c>
      <c r="L23" s="38">
        <v>0</v>
      </c>
      <c r="M23" s="38">
        <v>0</v>
      </c>
      <c r="N23" s="38">
        <v>0</v>
      </c>
      <c r="O23" s="38">
        <v>0</v>
      </c>
      <c r="P23" s="38">
        <v>0</v>
      </c>
      <c r="Q23" s="38">
        <v>0</v>
      </c>
      <c r="R23" s="38">
        <v>0</v>
      </c>
      <c r="S23" s="38">
        <v>0</v>
      </c>
      <c r="T23" s="38">
        <v>0</v>
      </c>
      <c r="U23" s="38">
        <v>0</v>
      </c>
      <c r="V23" s="38">
        <v>0</v>
      </c>
      <c r="W23" s="38">
        <v>0</v>
      </c>
      <c r="X23" s="38">
        <v>0</v>
      </c>
      <c r="Y23" s="38">
        <v>0</v>
      </c>
      <c r="Z23" s="38">
        <v>0</v>
      </c>
      <c r="AA23" s="38">
        <v>0</v>
      </c>
      <c r="AB23" s="38">
        <v>0</v>
      </c>
      <c r="AC23" s="38">
        <v>0</v>
      </c>
      <c r="AD23" s="39">
        <v>0</v>
      </c>
    </row>
    <row r="24" spans="1:30" s="1" customFormat="1" ht="15" customHeight="1" x14ac:dyDescent="0.25">
      <c r="A24" s="7" t="s">
        <v>13</v>
      </c>
      <c r="B24" s="10" t="s">
        <v>64</v>
      </c>
      <c r="C24" s="31">
        <v>13879.59678</v>
      </c>
      <c r="D24" s="31">
        <v>5519921.2863000007</v>
      </c>
      <c r="E24" s="31">
        <v>1564954.1246399998</v>
      </c>
      <c r="F24" s="31">
        <v>0</v>
      </c>
      <c r="G24" s="31">
        <v>1227446.4949399999</v>
      </c>
      <c r="H24" s="31">
        <v>516742.62631999998</v>
      </c>
      <c r="I24" s="31">
        <v>140716.42104999998</v>
      </c>
      <c r="J24" s="31">
        <v>40667.658759999991</v>
      </c>
      <c r="K24" s="31">
        <v>267794.19222999999</v>
      </c>
      <c r="L24" s="31">
        <v>39743.870550000007</v>
      </c>
      <c r="M24" s="31">
        <v>63247.947549999997</v>
      </c>
      <c r="N24" s="31">
        <v>1210.7</v>
      </c>
      <c r="O24" s="31">
        <v>328743.88591000007</v>
      </c>
      <c r="P24" s="31">
        <v>0</v>
      </c>
      <c r="Q24" s="31">
        <v>2423771.804</v>
      </c>
      <c r="R24" s="31">
        <v>286922.25260999997</v>
      </c>
      <c r="S24" s="31">
        <v>1900282</v>
      </c>
      <c r="T24" s="31">
        <v>29812</v>
      </c>
      <c r="U24" s="31">
        <v>36441</v>
      </c>
      <c r="V24" s="31">
        <v>1207626.4325999999</v>
      </c>
      <c r="W24" s="31">
        <v>0.75</v>
      </c>
      <c r="X24" s="31">
        <v>3775184.9529999997</v>
      </c>
      <c r="Y24" s="31">
        <v>259045.25788999998</v>
      </c>
      <c r="Z24" s="31">
        <v>1525</v>
      </c>
      <c r="AA24" s="31">
        <v>15868.169089999999</v>
      </c>
      <c r="AB24" s="31">
        <v>0</v>
      </c>
      <c r="AC24" s="31">
        <v>0</v>
      </c>
      <c r="AD24" s="32">
        <v>478.60091</v>
      </c>
    </row>
    <row r="25" spans="1:30" s="1" customFormat="1" ht="15" customHeight="1" x14ac:dyDescent="0.25">
      <c r="A25" s="7"/>
      <c r="B25" s="11" t="s">
        <v>114</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2"/>
    </row>
    <row r="26" spans="1:30" s="1" customFormat="1" ht="15" customHeight="1" x14ac:dyDescent="0.25">
      <c r="A26" s="37"/>
      <c r="B26" s="35" t="s">
        <v>111</v>
      </c>
      <c r="C26" s="38">
        <v>2389.4670099999998</v>
      </c>
      <c r="D26" s="38">
        <v>34894.905579999999</v>
      </c>
      <c r="E26" s="38">
        <v>2504.4112799999998</v>
      </c>
      <c r="F26" s="38">
        <v>0</v>
      </c>
      <c r="G26" s="38">
        <v>1639.19</v>
      </c>
      <c r="H26" s="38">
        <v>0</v>
      </c>
      <c r="I26" s="38">
        <v>0</v>
      </c>
      <c r="J26" s="38">
        <v>647.25095999999996</v>
      </c>
      <c r="K26" s="38">
        <v>0</v>
      </c>
      <c r="L26" s="38">
        <v>998.98</v>
      </c>
      <c r="M26" s="38">
        <v>0</v>
      </c>
      <c r="N26" s="38">
        <v>1210.7</v>
      </c>
      <c r="O26" s="38">
        <v>23541.672489999997</v>
      </c>
      <c r="P26" s="38">
        <v>0</v>
      </c>
      <c r="Q26" s="38">
        <v>114480.156</v>
      </c>
      <c r="R26" s="38">
        <v>31.04</v>
      </c>
      <c r="S26" s="38">
        <v>66100</v>
      </c>
      <c r="T26" s="38">
        <v>1538</v>
      </c>
      <c r="U26" s="38">
        <v>8364</v>
      </c>
      <c r="V26" s="38">
        <v>428848.33626000001</v>
      </c>
      <c r="W26" s="38">
        <v>0.75</v>
      </c>
      <c r="X26" s="38">
        <v>175329.72200000001</v>
      </c>
      <c r="Y26" s="38">
        <v>0</v>
      </c>
      <c r="Z26" s="38">
        <v>0</v>
      </c>
      <c r="AA26" s="38">
        <v>15868.169089999999</v>
      </c>
      <c r="AB26" s="38">
        <v>0</v>
      </c>
      <c r="AC26" s="38">
        <v>0</v>
      </c>
      <c r="AD26" s="39">
        <v>478.60091</v>
      </c>
    </row>
    <row r="27" spans="1:30" s="1" customFormat="1" ht="15" customHeight="1" x14ac:dyDescent="0.25">
      <c r="A27" s="37"/>
      <c r="B27" s="35" t="s">
        <v>112</v>
      </c>
      <c r="C27" s="38">
        <v>11490.12977</v>
      </c>
      <c r="D27" s="38">
        <v>5485026.3807200007</v>
      </c>
      <c r="E27" s="38">
        <v>1562449.7133599999</v>
      </c>
      <c r="F27" s="38">
        <v>0</v>
      </c>
      <c r="G27" s="38">
        <v>1225807.3049399999</v>
      </c>
      <c r="H27" s="38">
        <v>484505.81451</v>
      </c>
      <c r="I27" s="38">
        <v>140716.42103999999</v>
      </c>
      <c r="J27" s="38">
        <v>40020.407799999994</v>
      </c>
      <c r="K27" s="38">
        <v>267794.19222999999</v>
      </c>
      <c r="L27" s="38">
        <v>38744.890550000004</v>
      </c>
      <c r="M27" s="38">
        <v>63247.947549999997</v>
      </c>
      <c r="N27" s="38">
        <v>0</v>
      </c>
      <c r="O27" s="38">
        <v>305202.21342000004</v>
      </c>
      <c r="P27" s="38">
        <v>0</v>
      </c>
      <c r="Q27" s="38">
        <v>2309291.648</v>
      </c>
      <c r="R27" s="38">
        <v>286891.21260999999</v>
      </c>
      <c r="S27" s="38">
        <v>1834182</v>
      </c>
      <c r="T27" s="38">
        <v>28274</v>
      </c>
      <c r="U27" s="38">
        <v>28077</v>
      </c>
      <c r="V27" s="38">
        <v>778778.09634000005</v>
      </c>
      <c r="W27" s="38">
        <v>0</v>
      </c>
      <c r="X27" s="38">
        <v>1209365.78</v>
      </c>
      <c r="Y27" s="38">
        <v>259045.25788999998</v>
      </c>
      <c r="Z27" s="38">
        <v>1525</v>
      </c>
      <c r="AA27" s="38">
        <v>0</v>
      </c>
      <c r="AB27" s="38">
        <v>0</v>
      </c>
      <c r="AC27" s="38">
        <v>0</v>
      </c>
      <c r="AD27" s="39">
        <v>0</v>
      </c>
    </row>
    <row r="28" spans="1:30" s="1" customFormat="1" ht="15" customHeight="1" x14ac:dyDescent="0.25">
      <c r="A28" s="37"/>
      <c r="B28" s="35" t="s">
        <v>113</v>
      </c>
      <c r="C28" s="38">
        <v>0</v>
      </c>
      <c r="D28" s="38">
        <v>0</v>
      </c>
      <c r="E28" s="38">
        <v>0</v>
      </c>
      <c r="F28" s="38">
        <v>0</v>
      </c>
      <c r="G28" s="38">
        <v>0</v>
      </c>
      <c r="H28" s="38">
        <v>32236.811809999999</v>
      </c>
      <c r="I28" s="38">
        <v>0</v>
      </c>
      <c r="J28" s="38">
        <v>0</v>
      </c>
      <c r="K28" s="38">
        <v>0</v>
      </c>
      <c r="L28" s="38">
        <v>0</v>
      </c>
      <c r="M28" s="38">
        <v>0</v>
      </c>
      <c r="N28" s="38">
        <v>0</v>
      </c>
      <c r="O28" s="38">
        <v>0</v>
      </c>
      <c r="P28" s="38">
        <v>0</v>
      </c>
      <c r="Q28" s="38">
        <v>0</v>
      </c>
      <c r="R28" s="38">
        <v>0</v>
      </c>
      <c r="S28" s="38">
        <v>0</v>
      </c>
      <c r="T28" s="38">
        <v>0</v>
      </c>
      <c r="U28" s="38">
        <v>0</v>
      </c>
      <c r="V28" s="38">
        <v>0</v>
      </c>
      <c r="W28" s="38">
        <v>0</v>
      </c>
      <c r="X28" s="38">
        <v>2390489.4509999999</v>
      </c>
      <c r="Y28" s="38">
        <v>0</v>
      </c>
      <c r="Z28" s="38">
        <v>0</v>
      </c>
      <c r="AA28" s="38">
        <v>0</v>
      </c>
      <c r="AB28" s="38">
        <v>0</v>
      </c>
      <c r="AC28" s="38">
        <v>0</v>
      </c>
      <c r="AD28" s="39">
        <v>0</v>
      </c>
    </row>
    <row r="29" spans="1:30" s="1" customFormat="1" ht="15" customHeight="1" x14ac:dyDescent="0.25">
      <c r="A29" s="7" t="s">
        <v>14</v>
      </c>
      <c r="B29" s="10" t="s">
        <v>65</v>
      </c>
      <c r="C29" s="31">
        <v>7062094.4069400001</v>
      </c>
      <c r="D29" s="31">
        <v>48339506.091059998</v>
      </c>
      <c r="E29" s="31">
        <v>1591309.2442300001</v>
      </c>
      <c r="F29" s="31">
        <v>3163211.4879700001</v>
      </c>
      <c r="G29" s="31">
        <v>969555.78229</v>
      </c>
      <c r="H29" s="31">
        <v>589525.81465000007</v>
      </c>
      <c r="I29" s="31">
        <v>612210.19417000003</v>
      </c>
      <c r="J29" s="31">
        <v>214608.16574000003</v>
      </c>
      <c r="K29" s="31">
        <v>10331299.00161</v>
      </c>
      <c r="L29" s="31">
        <v>472197.55929</v>
      </c>
      <c r="M29" s="31">
        <v>101047.19267</v>
      </c>
      <c r="N29" s="31">
        <v>367751.25039999996</v>
      </c>
      <c r="O29" s="31">
        <v>14890804.866719998</v>
      </c>
      <c r="P29" s="31">
        <v>0</v>
      </c>
      <c r="Q29" s="31">
        <v>62985989.825000003</v>
      </c>
      <c r="R29" s="31">
        <v>2092.2643600000001</v>
      </c>
      <c r="S29" s="31">
        <v>31714659</v>
      </c>
      <c r="T29" s="31">
        <v>762097</v>
      </c>
      <c r="U29" s="31">
        <v>600645</v>
      </c>
      <c r="V29" s="31">
        <v>35012619.692650005</v>
      </c>
      <c r="W29" s="31">
        <v>4466662.9218099993</v>
      </c>
      <c r="X29" s="31">
        <v>44836971.790000007</v>
      </c>
      <c r="Y29" s="31">
        <v>1257193.01715</v>
      </c>
      <c r="Z29" s="31">
        <v>3251308</v>
      </c>
      <c r="AA29" s="31">
        <v>2929520.6992699993</v>
      </c>
      <c r="AB29" s="31">
        <v>10343566.165719997</v>
      </c>
      <c r="AC29" s="31">
        <v>508364.34627000004</v>
      </c>
      <c r="AD29" s="32">
        <v>1244503.2890599999</v>
      </c>
    </row>
    <row r="30" spans="1:30" s="1" customFormat="1" ht="15" customHeight="1" x14ac:dyDescent="0.25">
      <c r="A30" s="7"/>
      <c r="B30" s="11" t="s">
        <v>66</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2"/>
    </row>
    <row r="31" spans="1:30" s="1" customFormat="1" ht="15" customHeight="1" x14ac:dyDescent="0.25">
      <c r="A31" s="37"/>
      <c r="B31" s="35" t="s">
        <v>112</v>
      </c>
      <c r="C31" s="38">
        <v>1852857.6211600001</v>
      </c>
      <c r="D31" s="38">
        <v>12634073.41213</v>
      </c>
      <c r="E31" s="38">
        <v>1095577.54101</v>
      </c>
      <c r="F31" s="38">
        <v>2243655.90136</v>
      </c>
      <c r="G31" s="38">
        <v>920289.74153</v>
      </c>
      <c r="H31" s="38">
        <v>276200.75864000001</v>
      </c>
      <c r="I31" s="38">
        <v>480700.05004</v>
      </c>
      <c r="J31" s="38">
        <v>159998.70205000002</v>
      </c>
      <c r="K31" s="38">
        <v>8511135.1138300002</v>
      </c>
      <c r="L31" s="38">
        <v>229310.68641999998</v>
      </c>
      <c r="M31" s="38">
        <v>1591.63661</v>
      </c>
      <c r="N31" s="38">
        <v>114326.44426</v>
      </c>
      <c r="O31" s="38">
        <v>3873266.0913299997</v>
      </c>
      <c r="P31" s="38">
        <v>0</v>
      </c>
      <c r="Q31" s="38">
        <v>19613787.521000002</v>
      </c>
      <c r="R31" s="38">
        <v>0</v>
      </c>
      <c r="S31" s="38">
        <v>8506367</v>
      </c>
      <c r="T31" s="38">
        <v>28589</v>
      </c>
      <c r="U31" s="38">
        <v>6018</v>
      </c>
      <c r="V31" s="38">
        <v>7708987.5365200005</v>
      </c>
      <c r="W31" s="38">
        <v>680400</v>
      </c>
      <c r="X31" s="38">
        <v>9765528.943</v>
      </c>
      <c r="Y31" s="38">
        <v>464171.05418000004</v>
      </c>
      <c r="Z31" s="38">
        <v>17633</v>
      </c>
      <c r="AA31" s="38">
        <v>924500.78885000001</v>
      </c>
      <c r="AB31" s="38">
        <v>854910.13430000003</v>
      </c>
      <c r="AC31" s="38">
        <v>45256.242840000006</v>
      </c>
      <c r="AD31" s="39">
        <v>0</v>
      </c>
    </row>
    <row r="32" spans="1:30" s="1" customFormat="1" ht="15" customHeight="1" x14ac:dyDescent="0.25">
      <c r="A32" s="37"/>
      <c r="B32" s="35" t="s">
        <v>113</v>
      </c>
      <c r="C32" s="38">
        <v>5209236.7857799996</v>
      </c>
      <c r="D32" s="38">
        <v>35705432.678929999</v>
      </c>
      <c r="E32" s="38">
        <v>495731.70322000002</v>
      </c>
      <c r="F32" s="38">
        <v>919555.58661</v>
      </c>
      <c r="G32" s="38">
        <v>49266.040759999996</v>
      </c>
      <c r="H32" s="38">
        <v>313325.05601</v>
      </c>
      <c r="I32" s="38">
        <v>131510.14413</v>
      </c>
      <c r="J32" s="38">
        <v>54609.463689999997</v>
      </c>
      <c r="K32" s="38">
        <v>1820163.88778</v>
      </c>
      <c r="L32" s="38">
        <v>242886.87286999999</v>
      </c>
      <c r="M32" s="38">
        <v>99455.556060000003</v>
      </c>
      <c r="N32" s="38">
        <v>253424.80613999997</v>
      </c>
      <c r="O32" s="38">
        <v>11017538.775389999</v>
      </c>
      <c r="P32" s="38">
        <v>0</v>
      </c>
      <c r="Q32" s="38">
        <v>43372202.303999998</v>
      </c>
      <c r="R32" s="38">
        <v>2092.2643600000001</v>
      </c>
      <c r="S32" s="38">
        <v>23208292</v>
      </c>
      <c r="T32" s="38">
        <v>733508</v>
      </c>
      <c r="U32" s="38">
        <v>594627</v>
      </c>
      <c r="V32" s="38">
        <v>27303632.156130001</v>
      </c>
      <c r="W32" s="38">
        <v>3786262.9218099997</v>
      </c>
      <c r="X32" s="38">
        <v>35071442.847000003</v>
      </c>
      <c r="Y32" s="38">
        <v>793021.96296999999</v>
      </c>
      <c r="Z32" s="38">
        <v>3233675</v>
      </c>
      <c r="AA32" s="38">
        <v>2005019.9104199994</v>
      </c>
      <c r="AB32" s="38">
        <v>9488656.031419998</v>
      </c>
      <c r="AC32" s="38">
        <v>463108.10343000002</v>
      </c>
      <c r="AD32" s="39">
        <v>1244503.2890599999</v>
      </c>
    </row>
    <row r="33" spans="1:30" s="1" customFormat="1" ht="15" customHeight="1" x14ac:dyDescent="0.25">
      <c r="A33" s="7" t="s">
        <v>15</v>
      </c>
      <c r="B33" s="10" t="s">
        <v>67</v>
      </c>
      <c r="C33" s="31">
        <v>1203.2447299999999</v>
      </c>
      <c r="D33" s="31">
        <v>23225.4925</v>
      </c>
      <c r="E33" s="31">
        <v>20901.707059999997</v>
      </c>
      <c r="F33" s="31">
        <v>0</v>
      </c>
      <c r="G33" s="31">
        <v>11783.60835</v>
      </c>
      <c r="H33" s="31">
        <v>17483.11463</v>
      </c>
      <c r="I33" s="31">
        <v>0</v>
      </c>
      <c r="J33" s="31">
        <v>0</v>
      </c>
      <c r="K33" s="31">
        <v>729856.28651999997</v>
      </c>
      <c r="L33" s="31">
        <v>0</v>
      </c>
      <c r="M33" s="31">
        <v>0</v>
      </c>
      <c r="N33" s="31">
        <v>0</v>
      </c>
      <c r="O33" s="31">
        <v>10865.369949999998</v>
      </c>
      <c r="P33" s="31">
        <v>0</v>
      </c>
      <c r="Q33" s="31">
        <v>51647.377</v>
      </c>
      <c r="R33" s="31">
        <v>0</v>
      </c>
      <c r="S33" s="31">
        <v>641658</v>
      </c>
      <c r="T33" s="31">
        <v>0</v>
      </c>
      <c r="U33" s="31">
        <v>677</v>
      </c>
      <c r="V33" s="31">
        <v>2833.2520499999996</v>
      </c>
      <c r="W33" s="31">
        <v>0</v>
      </c>
      <c r="X33" s="31">
        <v>183681.19500000001</v>
      </c>
      <c r="Y33" s="31">
        <v>0</v>
      </c>
      <c r="Z33" s="31">
        <v>0</v>
      </c>
      <c r="AA33" s="31">
        <v>0</v>
      </c>
      <c r="AB33" s="31">
        <v>34893.168579999998</v>
      </c>
      <c r="AC33" s="31">
        <v>0</v>
      </c>
      <c r="AD33" s="32">
        <v>0</v>
      </c>
    </row>
    <row r="34" spans="1:30" ht="15" customHeight="1" x14ac:dyDescent="0.25">
      <c r="A34" s="7"/>
      <c r="B34" s="11" t="s">
        <v>115</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2"/>
    </row>
    <row r="35" spans="1:30" ht="15" customHeight="1" x14ac:dyDescent="0.25">
      <c r="A35" s="7" t="s">
        <v>16</v>
      </c>
      <c r="B35" s="10" t="s">
        <v>116</v>
      </c>
      <c r="C35" s="31">
        <v>0</v>
      </c>
      <c r="D35" s="31">
        <v>0</v>
      </c>
      <c r="E35" s="31">
        <v>0</v>
      </c>
      <c r="F35" s="31">
        <v>0</v>
      </c>
      <c r="G35" s="31">
        <v>0</v>
      </c>
      <c r="H35" s="31">
        <v>0</v>
      </c>
      <c r="I35" s="31">
        <v>0</v>
      </c>
      <c r="J35" s="31">
        <v>0</v>
      </c>
      <c r="K35" s="31">
        <v>0</v>
      </c>
      <c r="L35" s="31">
        <v>0</v>
      </c>
      <c r="M35" s="31">
        <v>0</v>
      </c>
      <c r="N35" s="31">
        <v>0</v>
      </c>
      <c r="O35" s="31">
        <v>0</v>
      </c>
      <c r="P35" s="31">
        <v>0</v>
      </c>
      <c r="Q35" s="31">
        <v>65.566000000000003</v>
      </c>
      <c r="R35" s="31">
        <v>0</v>
      </c>
      <c r="S35" s="31">
        <v>-100431</v>
      </c>
      <c r="T35" s="31">
        <v>0</v>
      </c>
      <c r="U35" s="31">
        <v>-527</v>
      </c>
      <c r="V35" s="31">
        <v>-71875.88076</v>
      </c>
      <c r="W35" s="31">
        <v>0</v>
      </c>
      <c r="X35" s="31">
        <v>0</v>
      </c>
      <c r="Y35" s="31">
        <v>0</v>
      </c>
      <c r="Z35" s="31">
        <v>0</v>
      </c>
      <c r="AA35" s="31">
        <v>0</v>
      </c>
      <c r="AB35" s="31">
        <v>-30151.450059999999</v>
      </c>
      <c r="AC35" s="31">
        <v>0</v>
      </c>
      <c r="AD35" s="32">
        <v>0</v>
      </c>
    </row>
    <row r="36" spans="1:30" s="1" customFormat="1" ht="15" customHeight="1" x14ac:dyDescent="0.25">
      <c r="A36" s="7"/>
      <c r="B36" s="11" t="s">
        <v>68</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2"/>
    </row>
    <row r="37" spans="1:30" s="1" customFormat="1" ht="15" customHeight="1" x14ac:dyDescent="0.25">
      <c r="A37" s="7" t="s">
        <v>17</v>
      </c>
      <c r="B37" s="10" t="s">
        <v>69</v>
      </c>
      <c r="C37" s="31">
        <v>0</v>
      </c>
      <c r="D37" s="31">
        <v>2195822.9713000003</v>
      </c>
      <c r="E37" s="31">
        <v>0</v>
      </c>
      <c r="F37" s="31">
        <v>143103.67939999999</v>
      </c>
      <c r="G37" s="31">
        <v>34838.624600000003</v>
      </c>
      <c r="H37" s="31">
        <v>239871.20302000002</v>
      </c>
      <c r="I37" s="31">
        <v>47426.542549999998</v>
      </c>
      <c r="J37" s="31">
        <v>545.84011999999996</v>
      </c>
      <c r="K37" s="31">
        <v>62500</v>
      </c>
      <c r="L37" s="31">
        <v>31.25</v>
      </c>
      <c r="M37" s="31">
        <v>4103.3999999999996</v>
      </c>
      <c r="N37" s="31">
        <v>0</v>
      </c>
      <c r="O37" s="31">
        <v>276033.40694999998</v>
      </c>
      <c r="P37" s="31">
        <v>0</v>
      </c>
      <c r="Q37" s="31">
        <v>1253031.3700000001</v>
      </c>
      <c r="R37" s="31">
        <v>3975.19749</v>
      </c>
      <c r="S37" s="31">
        <v>263674</v>
      </c>
      <c r="T37" s="31">
        <v>0</v>
      </c>
      <c r="U37" s="31">
        <v>0</v>
      </c>
      <c r="V37" s="31">
        <v>216563.38868</v>
      </c>
      <c r="W37" s="31">
        <v>0</v>
      </c>
      <c r="X37" s="31">
        <v>548607.576</v>
      </c>
      <c r="Y37" s="31">
        <v>150310.93841999999</v>
      </c>
      <c r="Z37" s="31">
        <v>109749</v>
      </c>
      <c r="AA37" s="31">
        <v>10129.58929</v>
      </c>
      <c r="AB37" s="31">
        <v>0</v>
      </c>
      <c r="AC37" s="31">
        <v>53835</v>
      </c>
      <c r="AD37" s="32">
        <v>0</v>
      </c>
    </row>
    <row r="38" spans="1:30" s="1" customFormat="1" ht="15" customHeight="1" x14ac:dyDescent="0.25">
      <c r="A38" s="7"/>
      <c r="B38" s="11" t="s">
        <v>109</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2"/>
    </row>
    <row r="39" spans="1:30" s="1" customFormat="1" ht="15" customHeight="1" x14ac:dyDescent="0.25">
      <c r="A39" s="7" t="s">
        <v>18</v>
      </c>
      <c r="B39" s="10" t="s">
        <v>70</v>
      </c>
      <c r="C39" s="31">
        <v>55293.904860000002</v>
      </c>
      <c r="D39" s="31">
        <v>310882.51699000003</v>
      </c>
      <c r="E39" s="31">
        <v>6426.6676399999997</v>
      </c>
      <c r="F39" s="31">
        <v>5382.4016600000004</v>
      </c>
      <c r="G39" s="31">
        <v>14945.30509</v>
      </c>
      <c r="H39" s="31">
        <v>10396.607730000002</v>
      </c>
      <c r="I39" s="31">
        <v>4985.0451299999995</v>
      </c>
      <c r="J39" s="31">
        <v>12506.43577</v>
      </c>
      <c r="K39" s="31">
        <v>14166.340970000001</v>
      </c>
      <c r="L39" s="31">
        <v>8429.8257999999987</v>
      </c>
      <c r="M39" s="31">
        <v>4726.8471500000005</v>
      </c>
      <c r="N39" s="31">
        <v>5883.8080399999999</v>
      </c>
      <c r="O39" s="31">
        <v>176564.11056999999</v>
      </c>
      <c r="P39" s="31">
        <v>0</v>
      </c>
      <c r="Q39" s="31">
        <v>477658.25900000002</v>
      </c>
      <c r="R39" s="31">
        <v>805.72131000000002</v>
      </c>
      <c r="S39" s="31">
        <v>337210</v>
      </c>
      <c r="T39" s="31">
        <v>2385</v>
      </c>
      <c r="U39" s="31">
        <v>10871</v>
      </c>
      <c r="V39" s="31">
        <v>196937.78203</v>
      </c>
      <c r="W39" s="31">
        <v>11096.072620000001</v>
      </c>
      <c r="X39" s="31">
        <v>255223.53400000001</v>
      </c>
      <c r="Y39" s="31">
        <v>8595.1361699999998</v>
      </c>
      <c r="Z39" s="31">
        <v>18909</v>
      </c>
      <c r="AA39" s="31">
        <v>29394.573729999989</v>
      </c>
      <c r="AB39" s="31">
        <v>33771.436630000011</v>
      </c>
      <c r="AC39" s="31">
        <v>34936.86924</v>
      </c>
      <c r="AD39" s="32">
        <v>468.83551</v>
      </c>
    </row>
    <row r="40" spans="1:30" s="1" customFormat="1" ht="15" customHeight="1" x14ac:dyDescent="0.25">
      <c r="A40" s="7"/>
      <c r="B40" s="11" t="s">
        <v>71</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2"/>
    </row>
    <row r="41" spans="1:30" s="1" customFormat="1" ht="15" customHeight="1" x14ac:dyDescent="0.25">
      <c r="A41" s="37"/>
      <c r="B41" s="35" t="s">
        <v>117</v>
      </c>
      <c r="C41" s="38">
        <v>55293.904860000002</v>
      </c>
      <c r="D41" s="38">
        <v>310882.51699000003</v>
      </c>
      <c r="E41" s="38">
        <v>6426.6676399999997</v>
      </c>
      <c r="F41" s="38">
        <v>5382.4016600000004</v>
      </c>
      <c r="G41" s="38">
        <v>14945.30509</v>
      </c>
      <c r="H41" s="38">
        <v>10338.144560000001</v>
      </c>
      <c r="I41" s="38">
        <v>4985.0451299999995</v>
      </c>
      <c r="J41" s="38">
        <v>12506.43577</v>
      </c>
      <c r="K41" s="38">
        <v>14166.340970000001</v>
      </c>
      <c r="L41" s="38">
        <v>8429.8257999999987</v>
      </c>
      <c r="M41" s="38">
        <v>4726.8471500000005</v>
      </c>
      <c r="N41" s="38">
        <v>5883.8080399999999</v>
      </c>
      <c r="O41" s="38">
        <v>176564.11056999999</v>
      </c>
      <c r="P41" s="38">
        <v>0</v>
      </c>
      <c r="Q41" s="38">
        <v>472413.25900000002</v>
      </c>
      <c r="R41" s="38">
        <v>805.72131000000002</v>
      </c>
      <c r="S41" s="38">
        <v>337210</v>
      </c>
      <c r="T41" s="38">
        <v>2385</v>
      </c>
      <c r="U41" s="38">
        <v>10871</v>
      </c>
      <c r="V41" s="38">
        <v>196937.78203</v>
      </c>
      <c r="W41" s="38">
        <v>11096.072620000001</v>
      </c>
      <c r="X41" s="38">
        <v>255223.53400000001</v>
      </c>
      <c r="Y41" s="38">
        <v>8595.1361699999998</v>
      </c>
      <c r="Z41" s="38">
        <v>18909</v>
      </c>
      <c r="AA41" s="38">
        <v>29394.573729999989</v>
      </c>
      <c r="AB41" s="38">
        <v>33771.436630000011</v>
      </c>
      <c r="AC41" s="38">
        <v>34936.86924</v>
      </c>
      <c r="AD41" s="39">
        <v>468.83551</v>
      </c>
    </row>
    <row r="42" spans="1:30" s="1" customFormat="1" ht="15" customHeight="1" x14ac:dyDescent="0.25">
      <c r="A42" s="37"/>
      <c r="B42" s="35" t="s">
        <v>118</v>
      </c>
      <c r="C42" s="38">
        <v>0</v>
      </c>
      <c r="D42" s="38">
        <v>0</v>
      </c>
      <c r="E42" s="38">
        <v>0</v>
      </c>
      <c r="F42" s="38">
        <v>0</v>
      </c>
      <c r="G42" s="38">
        <v>0</v>
      </c>
      <c r="H42" s="38">
        <v>58.463169999999998</v>
      </c>
      <c r="I42" s="38">
        <v>0</v>
      </c>
      <c r="J42" s="38">
        <v>0</v>
      </c>
      <c r="K42" s="38">
        <v>0</v>
      </c>
      <c r="L42" s="38">
        <v>0</v>
      </c>
      <c r="M42" s="38">
        <v>0</v>
      </c>
      <c r="N42" s="38">
        <v>0</v>
      </c>
      <c r="O42" s="38">
        <v>0</v>
      </c>
      <c r="P42" s="38">
        <v>0</v>
      </c>
      <c r="Q42" s="38">
        <v>5245</v>
      </c>
      <c r="R42" s="38">
        <v>0</v>
      </c>
      <c r="S42" s="38">
        <v>0</v>
      </c>
      <c r="T42" s="38">
        <v>0</v>
      </c>
      <c r="U42" s="38">
        <v>0</v>
      </c>
      <c r="V42" s="38">
        <v>0</v>
      </c>
      <c r="W42" s="38">
        <v>0</v>
      </c>
      <c r="X42" s="38">
        <v>0</v>
      </c>
      <c r="Y42" s="38">
        <v>0</v>
      </c>
      <c r="Z42" s="38">
        <v>0</v>
      </c>
      <c r="AA42" s="38">
        <v>0</v>
      </c>
      <c r="AB42" s="38">
        <v>0</v>
      </c>
      <c r="AC42" s="38">
        <v>0</v>
      </c>
      <c r="AD42" s="39">
        <v>0</v>
      </c>
    </row>
    <row r="43" spans="1:30" s="1" customFormat="1" ht="15" customHeight="1" x14ac:dyDescent="0.25">
      <c r="A43" s="7" t="s">
        <v>19</v>
      </c>
      <c r="B43" s="10" t="s">
        <v>72</v>
      </c>
      <c r="C43" s="31">
        <v>5217.7060499999998</v>
      </c>
      <c r="D43" s="31">
        <v>100090.45331</v>
      </c>
      <c r="E43" s="31">
        <v>104.50815</v>
      </c>
      <c r="F43" s="31">
        <v>20258.273850000001</v>
      </c>
      <c r="G43" s="31">
        <v>3341.88591</v>
      </c>
      <c r="H43" s="31">
        <v>543.87801000000002</v>
      </c>
      <c r="I43" s="31">
        <v>827.54768999999999</v>
      </c>
      <c r="J43" s="31">
        <v>1130.3293500000002</v>
      </c>
      <c r="K43" s="31">
        <v>0</v>
      </c>
      <c r="L43" s="31">
        <v>283.83420999999998</v>
      </c>
      <c r="M43" s="31">
        <v>5.6378599999999857</v>
      </c>
      <c r="N43" s="31">
        <v>1825.01467</v>
      </c>
      <c r="O43" s="31">
        <v>60167.03037</v>
      </c>
      <c r="P43" s="31">
        <v>0</v>
      </c>
      <c r="Q43" s="31">
        <v>193538.35</v>
      </c>
      <c r="R43" s="31">
        <v>3450.1496299999999</v>
      </c>
      <c r="S43" s="31">
        <v>92685</v>
      </c>
      <c r="T43" s="31">
        <v>155</v>
      </c>
      <c r="U43" s="31">
        <v>54</v>
      </c>
      <c r="V43" s="31">
        <v>103247.89901000001</v>
      </c>
      <c r="W43" s="31">
        <v>15906.927680000004</v>
      </c>
      <c r="X43" s="31">
        <v>31189.15</v>
      </c>
      <c r="Y43" s="31">
        <v>771.64585999999997</v>
      </c>
      <c r="Z43" s="31">
        <v>5544</v>
      </c>
      <c r="AA43" s="31">
        <v>303.87462000000102</v>
      </c>
      <c r="AB43" s="31">
        <v>43115.964640000006</v>
      </c>
      <c r="AC43" s="31">
        <v>71.205550000000002</v>
      </c>
      <c r="AD43" s="32">
        <v>12488.55795</v>
      </c>
    </row>
    <row r="44" spans="1:30" s="1" customFormat="1" ht="15" customHeight="1" x14ac:dyDescent="0.25">
      <c r="A44" s="7"/>
      <c r="B44" s="11" t="s">
        <v>43</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2"/>
    </row>
    <row r="45" spans="1:30" s="1" customFormat="1" ht="15" customHeight="1" x14ac:dyDescent="0.25">
      <c r="A45" s="37"/>
      <c r="B45" s="35" t="s">
        <v>119</v>
      </c>
      <c r="C45" s="38">
        <v>0</v>
      </c>
      <c r="D45" s="38">
        <v>0</v>
      </c>
      <c r="E45" s="38">
        <v>0</v>
      </c>
      <c r="F45" s="38">
        <v>0</v>
      </c>
      <c r="G45" s="38">
        <v>0</v>
      </c>
      <c r="H45" s="38">
        <v>0</v>
      </c>
      <c r="I45" s="38">
        <v>0</v>
      </c>
      <c r="J45" s="38">
        <v>0</v>
      </c>
      <c r="K45" s="38">
        <v>0</v>
      </c>
      <c r="L45" s="38">
        <v>0</v>
      </c>
      <c r="M45" s="38">
        <v>0</v>
      </c>
      <c r="N45" s="38">
        <v>0</v>
      </c>
      <c r="O45" s="38">
        <v>0</v>
      </c>
      <c r="P45" s="38">
        <v>0</v>
      </c>
      <c r="Q45" s="38">
        <v>0</v>
      </c>
      <c r="R45" s="38">
        <v>0</v>
      </c>
      <c r="S45" s="38">
        <v>0</v>
      </c>
      <c r="T45" s="38">
        <v>0</v>
      </c>
      <c r="U45" s="38">
        <v>0</v>
      </c>
      <c r="V45" s="38">
        <v>0</v>
      </c>
      <c r="W45" s="38">
        <v>0</v>
      </c>
      <c r="X45" s="38">
        <v>0</v>
      </c>
      <c r="Y45" s="38">
        <v>0</v>
      </c>
      <c r="Z45" s="38">
        <v>0</v>
      </c>
      <c r="AA45" s="38">
        <v>0</v>
      </c>
      <c r="AB45" s="38">
        <v>0</v>
      </c>
      <c r="AC45" s="38">
        <v>0</v>
      </c>
      <c r="AD45" s="39">
        <v>11957.50965</v>
      </c>
    </row>
    <row r="46" spans="1:30" s="1" customFormat="1" ht="15" customHeight="1" x14ac:dyDescent="0.25">
      <c r="A46" s="37"/>
      <c r="B46" s="35" t="s">
        <v>120</v>
      </c>
      <c r="C46" s="38">
        <v>5217.7060499999998</v>
      </c>
      <c r="D46" s="38">
        <v>100090.45331</v>
      </c>
      <c r="E46" s="38">
        <v>104.50815</v>
      </c>
      <c r="F46" s="38">
        <v>20258.273850000001</v>
      </c>
      <c r="G46" s="38">
        <v>3341.88591</v>
      </c>
      <c r="H46" s="38">
        <v>543.87801000000002</v>
      </c>
      <c r="I46" s="38">
        <v>827.54768999999999</v>
      </c>
      <c r="J46" s="38">
        <v>1130.3293500000002</v>
      </c>
      <c r="K46" s="38">
        <v>0</v>
      </c>
      <c r="L46" s="38">
        <v>283.83420999999998</v>
      </c>
      <c r="M46" s="38">
        <v>5.6378599999999857</v>
      </c>
      <c r="N46" s="38">
        <v>1825.01467</v>
      </c>
      <c r="O46" s="38">
        <v>60167.03037</v>
      </c>
      <c r="P46" s="38">
        <v>0</v>
      </c>
      <c r="Q46" s="38">
        <v>193538.35</v>
      </c>
      <c r="R46" s="38">
        <v>3450.1496299999999</v>
      </c>
      <c r="S46" s="38">
        <v>92685</v>
      </c>
      <c r="T46" s="38">
        <v>155</v>
      </c>
      <c r="U46" s="38">
        <v>54</v>
      </c>
      <c r="V46" s="38">
        <v>103247.89901000001</v>
      </c>
      <c r="W46" s="38">
        <v>15906.927680000004</v>
      </c>
      <c r="X46" s="38">
        <v>31189.15</v>
      </c>
      <c r="Y46" s="38">
        <v>771.64585999999997</v>
      </c>
      <c r="Z46" s="38">
        <v>5544</v>
      </c>
      <c r="AA46" s="38">
        <v>303.87462000000102</v>
      </c>
      <c r="AB46" s="38">
        <v>43115.964640000006</v>
      </c>
      <c r="AC46" s="38">
        <v>71.205550000000002</v>
      </c>
      <c r="AD46" s="39">
        <v>531.04830000000004</v>
      </c>
    </row>
    <row r="47" spans="1:30" s="1" customFormat="1" ht="15" customHeight="1" x14ac:dyDescent="0.25">
      <c r="A47" s="7" t="s">
        <v>20</v>
      </c>
      <c r="B47" s="10" t="s">
        <v>73</v>
      </c>
      <c r="C47" s="31">
        <v>22059.757389999999</v>
      </c>
      <c r="D47" s="31">
        <v>2291883.3756600004</v>
      </c>
      <c r="E47" s="31">
        <v>0</v>
      </c>
      <c r="F47" s="31">
        <v>895.51533999999992</v>
      </c>
      <c r="G47" s="31">
        <v>23230.457249999999</v>
      </c>
      <c r="H47" s="31">
        <v>7990.3954000000003</v>
      </c>
      <c r="I47" s="31">
        <v>1971.1201699999999</v>
      </c>
      <c r="J47" s="31">
        <v>120.99529</v>
      </c>
      <c r="K47" s="31">
        <v>16567.0183</v>
      </c>
      <c r="L47" s="31">
        <v>487.14206000000001</v>
      </c>
      <c r="M47" s="31">
        <v>1381.09185</v>
      </c>
      <c r="N47" s="31">
        <v>346.16315000000003</v>
      </c>
      <c r="O47" s="31">
        <v>350900.84065000003</v>
      </c>
      <c r="P47" s="31">
        <v>0</v>
      </c>
      <c r="Q47" s="31">
        <v>723273.97</v>
      </c>
      <c r="R47" s="31">
        <v>4584.7612600000002</v>
      </c>
      <c r="S47" s="31">
        <v>948920</v>
      </c>
      <c r="T47" s="31">
        <v>1337</v>
      </c>
      <c r="U47" s="31">
        <v>1399</v>
      </c>
      <c r="V47" s="31">
        <v>168056.20488999999</v>
      </c>
      <c r="W47" s="31">
        <v>607.75738000000001</v>
      </c>
      <c r="X47" s="31">
        <v>142592.39499999999</v>
      </c>
      <c r="Y47" s="31">
        <v>71970.301779999994</v>
      </c>
      <c r="Z47" s="31">
        <v>15017</v>
      </c>
      <c r="AA47" s="31">
        <v>46894.387299999995</v>
      </c>
      <c r="AB47" s="31">
        <v>21560.951999999997</v>
      </c>
      <c r="AC47" s="31">
        <v>17337.315699999999</v>
      </c>
      <c r="AD47" s="32">
        <v>988.85771</v>
      </c>
    </row>
    <row r="48" spans="1:30" s="1" customFormat="1" ht="15" customHeight="1" x14ac:dyDescent="0.25">
      <c r="A48" s="7"/>
      <c r="B48" s="11" t="s">
        <v>74</v>
      </c>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2"/>
    </row>
    <row r="49" spans="1:32" s="1" customFormat="1" ht="15" customHeight="1" x14ac:dyDescent="0.25">
      <c r="A49" s="37"/>
      <c r="B49" s="35" t="s">
        <v>121</v>
      </c>
      <c r="C49" s="38">
        <v>381.55923999999999</v>
      </c>
      <c r="D49" s="38">
        <v>15261.670279999998</v>
      </c>
      <c r="E49" s="38">
        <v>0</v>
      </c>
      <c r="F49" s="38">
        <v>0</v>
      </c>
      <c r="G49" s="38">
        <v>0</v>
      </c>
      <c r="H49" s="38">
        <v>488.27623999999997</v>
      </c>
      <c r="I49" s="38">
        <v>0</v>
      </c>
      <c r="J49" s="38">
        <v>0</v>
      </c>
      <c r="K49" s="38">
        <v>0</v>
      </c>
      <c r="L49" s="38">
        <v>0</v>
      </c>
      <c r="M49" s="38">
        <v>0</v>
      </c>
      <c r="N49" s="38">
        <v>30.31128</v>
      </c>
      <c r="O49" s="38">
        <v>700.99069999999995</v>
      </c>
      <c r="P49" s="38">
        <v>0</v>
      </c>
      <c r="Q49" s="38">
        <v>10665.14</v>
      </c>
      <c r="R49" s="38">
        <v>0</v>
      </c>
      <c r="S49" s="38">
        <v>25902</v>
      </c>
      <c r="T49" s="38">
        <v>0</v>
      </c>
      <c r="U49" s="38">
        <v>0</v>
      </c>
      <c r="V49" s="38">
        <v>28186.42613</v>
      </c>
      <c r="W49" s="38">
        <v>0</v>
      </c>
      <c r="X49" s="38">
        <v>13800.213</v>
      </c>
      <c r="Y49" s="38">
        <v>16689.65078</v>
      </c>
      <c r="Z49" s="38">
        <v>592</v>
      </c>
      <c r="AA49" s="38">
        <v>423.95976000000002</v>
      </c>
      <c r="AB49" s="38">
        <v>15773.279299999998</v>
      </c>
      <c r="AC49" s="38">
        <v>590.83848999999998</v>
      </c>
      <c r="AD49" s="39">
        <v>0</v>
      </c>
    </row>
    <row r="50" spans="1:32" s="1" customFormat="1" ht="15" customHeight="1" x14ac:dyDescent="0.25">
      <c r="A50" s="37"/>
      <c r="B50" s="35" t="s">
        <v>122</v>
      </c>
      <c r="C50" s="38">
        <v>21678.19815</v>
      </c>
      <c r="D50" s="38">
        <v>2276621.7053800002</v>
      </c>
      <c r="E50" s="38">
        <v>0</v>
      </c>
      <c r="F50" s="38">
        <v>895.51533999999992</v>
      </c>
      <c r="G50" s="38">
        <v>23230.457249999999</v>
      </c>
      <c r="H50" s="38">
        <v>7502.1191600000002</v>
      </c>
      <c r="I50" s="38">
        <v>1971.1201699999999</v>
      </c>
      <c r="J50" s="38">
        <v>120.99529</v>
      </c>
      <c r="K50" s="38">
        <v>16567.0183</v>
      </c>
      <c r="L50" s="38">
        <v>487.14206000000001</v>
      </c>
      <c r="M50" s="38">
        <v>1381.09185</v>
      </c>
      <c r="N50" s="38">
        <v>315.85187000000002</v>
      </c>
      <c r="O50" s="38">
        <v>350199.84995</v>
      </c>
      <c r="P50" s="38">
        <v>0</v>
      </c>
      <c r="Q50" s="38">
        <v>712608.83</v>
      </c>
      <c r="R50" s="38">
        <v>4584.7612600000002</v>
      </c>
      <c r="S50" s="38">
        <v>923018</v>
      </c>
      <c r="T50" s="38">
        <v>1337</v>
      </c>
      <c r="U50" s="38">
        <v>1399</v>
      </c>
      <c r="V50" s="38">
        <v>139869.77875999999</v>
      </c>
      <c r="W50" s="38">
        <v>607.75738000000001</v>
      </c>
      <c r="X50" s="38">
        <v>128792.182</v>
      </c>
      <c r="Y50" s="38">
        <v>55280.650999999998</v>
      </c>
      <c r="Z50" s="38">
        <v>14425</v>
      </c>
      <c r="AA50" s="38">
        <v>46470.427539999997</v>
      </c>
      <c r="AB50" s="38">
        <v>5787.6726999999992</v>
      </c>
      <c r="AC50" s="38">
        <v>16746.477210000001</v>
      </c>
      <c r="AD50" s="39">
        <v>988.85771</v>
      </c>
    </row>
    <row r="51" spans="1:32" s="1" customFormat="1" ht="15" customHeight="1" x14ac:dyDescent="0.25">
      <c r="A51" s="7" t="s">
        <v>21</v>
      </c>
      <c r="B51" s="10" t="s">
        <v>75</v>
      </c>
      <c r="C51" s="31">
        <v>68706.605309999999</v>
      </c>
      <c r="D51" s="31">
        <v>1103847.52932</v>
      </c>
      <c r="E51" s="31">
        <v>43889.628750000003</v>
      </c>
      <c r="F51" s="31">
        <v>39212.38377</v>
      </c>
      <c r="G51" s="31">
        <v>31523.632530000003</v>
      </c>
      <c r="H51" s="31">
        <v>28166.863269999998</v>
      </c>
      <c r="I51" s="31">
        <v>4467.6887999999699</v>
      </c>
      <c r="J51" s="31">
        <v>4498.2116599999999</v>
      </c>
      <c r="K51" s="31">
        <v>292200.27850000001</v>
      </c>
      <c r="L51" s="31">
        <v>839.89700000000005</v>
      </c>
      <c r="M51" s="31">
        <v>1940.1715300000001</v>
      </c>
      <c r="N51" s="31">
        <v>4155.8596800000005</v>
      </c>
      <c r="O51" s="31">
        <v>454225.16157</v>
      </c>
      <c r="P51" s="31">
        <v>65.080089999999998</v>
      </c>
      <c r="Q51" s="31">
        <v>463029.31099999999</v>
      </c>
      <c r="R51" s="31">
        <v>50145.632890000001</v>
      </c>
      <c r="S51" s="31">
        <v>986715</v>
      </c>
      <c r="T51" s="31">
        <v>8340</v>
      </c>
      <c r="U51" s="31">
        <v>7300</v>
      </c>
      <c r="V51" s="31">
        <v>262480.18038999999</v>
      </c>
      <c r="W51" s="31">
        <v>40636.812709999991</v>
      </c>
      <c r="X51" s="31">
        <v>225135.06599999999</v>
      </c>
      <c r="Y51" s="31">
        <v>61120.454530000003</v>
      </c>
      <c r="Z51" s="31">
        <v>9378</v>
      </c>
      <c r="AA51" s="31">
        <v>24447.368600000002</v>
      </c>
      <c r="AB51" s="31">
        <v>66276.679420000015</v>
      </c>
      <c r="AC51" s="31">
        <v>821584.73509000009</v>
      </c>
      <c r="AD51" s="32">
        <v>4166.0666799999999</v>
      </c>
    </row>
    <row r="52" spans="1:32" s="1" customFormat="1" ht="15" customHeight="1" x14ac:dyDescent="0.25">
      <c r="A52" s="7"/>
      <c r="B52" s="11" t="s">
        <v>44</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2"/>
    </row>
    <row r="53" spans="1:32" s="1" customFormat="1" ht="15" customHeight="1" x14ac:dyDescent="0.25">
      <c r="A53" s="7" t="s">
        <v>22</v>
      </c>
      <c r="B53" s="10" t="s">
        <v>76</v>
      </c>
      <c r="C53" s="31">
        <v>3832.9697799999999</v>
      </c>
      <c r="D53" s="31">
        <v>66595.33958</v>
      </c>
      <c r="E53" s="31">
        <v>0</v>
      </c>
      <c r="F53" s="31">
        <v>0</v>
      </c>
      <c r="G53" s="31">
        <v>0</v>
      </c>
      <c r="H53" s="31">
        <v>0</v>
      </c>
      <c r="I53" s="31">
        <v>21323.537359999998</v>
      </c>
      <c r="J53" s="31">
        <v>298.37900999999999</v>
      </c>
      <c r="K53" s="31">
        <v>877.53372999999999</v>
      </c>
      <c r="L53" s="31">
        <v>2082.4447399999999</v>
      </c>
      <c r="M53" s="31">
        <v>220.94838000000001</v>
      </c>
      <c r="N53" s="31">
        <v>1439.9706899999999</v>
      </c>
      <c r="O53" s="31">
        <v>0</v>
      </c>
      <c r="P53" s="31">
        <v>0</v>
      </c>
      <c r="Q53" s="31">
        <v>112804.982</v>
      </c>
      <c r="R53" s="31">
        <v>0</v>
      </c>
      <c r="S53" s="31">
        <v>17455</v>
      </c>
      <c r="T53" s="31">
        <v>0</v>
      </c>
      <c r="U53" s="31">
        <v>0</v>
      </c>
      <c r="V53" s="31">
        <v>14965.7006</v>
      </c>
      <c r="W53" s="31">
        <v>0</v>
      </c>
      <c r="X53" s="31">
        <v>32769.461000000003</v>
      </c>
      <c r="Y53" s="31">
        <v>0</v>
      </c>
      <c r="Z53" s="31">
        <v>21585</v>
      </c>
      <c r="AA53" s="31">
        <v>5269.0395299999991</v>
      </c>
      <c r="AB53" s="31">
        <v>2633.83925</v>
      </c>
      <c r="AC53" s="31">
        <v>0</v>
      </c>
      <c r="AD53" s="32">
        <v>0</v>
      </c>
    </row>
    <row r="54" spans="1:32" s="1" customFormat="1" ht="15" customHeight="1" x14ac:dyDescent="0.25">
      <c r="A54" s="7"/>
      <c r="B54" s="11" t="s">
        <v>123</v>
      </c>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2"/>
    </row>
    <row r="55" spans="1:32" s="1" customFormat="1" ht="15" customHeight="1" x14ac:dyDescent="0.25">
      <c r="A55" s="36"/>
      <c r="B55" s="17" t="s">
        <v>124</v>
      </c>
      <c r="C55" s="27">
        <v>8780541.7676199991</v>
      </c>
      <c r="D55" s="27">
        <v>63817630.345629998</v>
      </c>
      <c r="E55" s="27">
        <v>3996986.6978500001</v>
      </c>
      <c r="F55" s="27">
        <v>4203050.73391</v>
      </c>
      <c r="G55" s="27">
        <v>2702650.9127500001</v>
      </c>
      <c r="H55" s="27">
        <v>1549905.3403200004</v>
      </c>
      <c r="I55" s="27">
        <v>955298.88006</v>
      </c>
      <c r="J55" s="27">
        <v>532850.72238000005</v>
      </c>
      <c r="K55" s="27">
        <v>13996326.281030001</v>
      </c>
      <c r="L55" s="27">
        <v>851013.02123999991</v>
      </c>
      <c r="M55" s="27">
        <v>359309.97021000006</v>
      </c>
      <c r="N55" s="27">
        <v>508337.92982999992</v>
      </c>
      <c r="O55" s="27">
        <v>18445022.395169999</v>
      </c>
      <c r="P55" s="27">
        <v>189334.64465999999</v>
      </c>
      <c r="Q55" s="27">
        <v>92373325.001000002</v>
      </c>
      <c r="R55" s="27">
        <v>609066.96378000011</v>
      </c>
      <c r="S55" s="27">
        <v>44926589</v>
      </c>
      <c r="T55" s="27">
        <v>852821</v>
      </c>
      <c r="U55" s="27">
        <v>678641</v>
      </c>
      <c r="V55" s="27">
        <v>40499165.041090004</v>
      </c>
      <c r="W55" s="27">
        <v>4827699.0990499994</v>
      </c>
      <c r="X55" s="27">
        <v>57445150.008000009</v>
      </c>
      <c r="Y55" s="27">
        <v>2592194.0869999998</v>
      </c>
      <c r="Z55" s="27">
        <v>3536052</v>
      </c>
      <c r="AA55" s="27">
        <v>3351119.2273599994</v>
      </c>
      <c r="AB55" s="27">
        <v>12166962.996489996</v>
      </c>
      <c r="AC55" s="27">
        <v>1485636.1631900002</v>
      </c>
      <c r="AD55" s="29">
        <v>1296800.0045899996</v>
      </c>
      <c r="AF55" s="118"/>
    </row>
    <row r="56" spans="1:32" s="1" customFormat="1" ht="15" customHeight="1" x14ac:dyDescent="0.25">
      <c r="A56" s="8"/>
      <c r="B56" s="9" t="s">
        <v>45</v>
      </c>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30"/>
    </row>
    <row r="57" spans="1:32" s="1" customFormat="1" ht="15" customHeight="1" x14ac:dyDescent="0.25">
      <c r="A57" s="7" t="s">
        <v>9</v>
      </c>
      <c r="B57" s="10" t="s">
        <v>3</v>
      </c>
      <c r="C57" s="31">
        <v>1403.8858700000001</v>
      </c>
      <c r="D57" s="31">
        <v>189226.71859999999</v>
      </c>
      <c r="E57" s="31">
        <v>48.390989999999995</v>
      </c>
      <c r="F57" s="31">
        <v>14109.451939999999</v>
      </c>
      <c r="G57" s="31">
        <v>2042.40149</v>
      </c>
      <c r="H57" s="31">
        <v>32780.788549999997</v>
      </c>
      <c r="I57" s="31">
        <v>3280.3322499999999</v>
      </c>
      <c r="J57" s="31">
        <v>17.84892</v>
      </c>
      <c r="K57" s="31">
        <v>13756.79753</v>
      </c>
      <c r="L57" s="31">
        <v>0</v>
      </c>
      <c r="M57" s="31">
        <v>0</v>
      </c>
      <c r="N57" s="31">
        <v>0</v>
      </c>
      <c r="O57" s="31">
        <v>12859.47804</v>
      </c>
      <c r="P57" s="31">
        <v>0</v>
      </c>
      <c r="Q57" s="31">
        <v>100634.34600000001</v>
      </c>
      <c r="R57" s="31">
        <v>364.80579</v>
      </c>
      <c r="S57" s="31">
        <v>88203</v>
      </c>
      <c r="T57" s="31">
        <v>767</v>
      </c>
      <c r="U57" s="31">
        <v>111</v>
      </c>
      <c r="V57" s="31">
        <v>48917.935789999996</v>
      </c>
      <c r="W57" s="31">
        <v>50759.936500000003</v>
      </c>
      <c r="X57" s="31">
        <v>1781929.5830000001</v>
      </c>
      <c r="Y57" s="31">
        <v>21615.533810000001</v>
      </c>
      <c r="Z57" s="31">
        <v>827</v>
      </c>
      <c r="AA57" s="31">
        <v>4950.54054</v>
      </c>
      <c r="AB57" s="31">
        <v>8047.8868299999995</v>
      </c>
      <c r="AC57" s="31">
        <v>1314.99469</v>
      </c>
      <c r="AD57" s="32">
        <v>2624.4991099999997</v>
      </c>
    </row>
    <row r="58" spans="1:32" s="1" customFormat="1" ht="15" customHeight="1" x14ac:dyDescent="0.25">
      <c r="A58" s="7"/>
      <c r="B58" s="11" t="s">
        <v>46</v>
      </c>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2"/>
    </row>
    <row r="59" spans="1:32" s="1" customFormat="1" ht="15" customHeight="1" x14ac:dyDescent="0.25">
      <c r="A59" s="37"/>
      <c r="B59" s="35" t="s">
        <v>125</v>
      </c>
      <c r="C59" s="38">
        <v>1403.8858700000001</v>
      </c>
      <c r="D59" s="38">
        <v>95941.182489999992</v>
      </c>
      <c r="E59" s="38">
        <v>48.390989999999995</v>
      </c>
      <c r="F59" s="38">
        <v>14109.451939999999</v>
      </c>
      <c r="G59" s="38">
        <v>2042.40149</v>
      </c>
      <c r="H59" s="38">
        <v>31620.788550000001</v>
      </c>
      <c r="I59" s="38">
        <v>3280.3322499999999</v>
      </c>
      <c r="J59" s="38">
        <v>17.84892</v>
      </c>
      <c r="K59" s="38">
        <v>13756.79753</v>
      </c>
      <c r="L59" s="38">
        <v>0</v>
      </c>
      <c r="M59" s="38">
        <v>0</v>
      </c>
      <c r="N59" s="38">
        <v>0</v>
      </c>
      <c r="O59" s="38">
        <v>12859.47804</v>
      </c>
      <c r="P59" s="38">
        <v>0</v>
      </c>
      <c r="Q59" s="38">
        <v>100634.34600000001</v>
      </c>
      <c r="R59" s="38">
        <v>364.80579</v>
      </c>
      <c r="S59" s="38">
        <v>88203</v>
      </c>
      <c r="T59" s="38">
        <v>767</v>
      </c>
      <c r="U59" s="38">
        <v>111</v>
      </c>
      <c r="V59" s="38">
        <v>48917.935789999996</v>
      </c>
      <c r="W59" s="38">
        <v>50759.936500000003</v>
      </c>
      <c r="X59" s="38">
        <v>1781929.5830000001</v>
      </c>
      <c r="Y59" s="38">
        <v>20201.993409999999</v>
      </c>
      <c r="Z59" s="38">
        <v>827</v>
      </c>
      <c r="AA59" s="38">
        <v>4950.54054</v>
      </c>
      <c r="AB59" s="38">
        <v>8047.8868299999995</v>
      </c>
      <c r="AC59" s="38">
        <v>1314.99469</v>
      </c>
      <c r="AD59" s="39">
        <v>2624.4991099999997</v>
      </c>
    </row>
    <row r="60" spans="1:32" s="1" customFormat="1" ht="15" customHeight="1" x14ac:dyDescent="0.25">
      <c r="A60" s="7"/>
      <c r="B60" s="35" t="s">
        <v>126</v>
      </c>
      <c r="C60" s="38">
        <v>0</v>
      </c>
      <c r="D60" s="38">
        <v>0</v>
      </c>
      <c r="E60" s="38">
        <v>0</v>
      </c>
      <c r="F60" s="38">
        <v>0</v>
      </c>
      <c r="G60" s="38">
        <v>0</v>
      </c>
      <c r="H60" s="38">
        <v>1160</v>
      </c>
      <c r="I60" s="38">
        <v>0</v>
      </c>
      <c r="J60" s="38">
        <v>0</v>
      </c>
      <c r="K60" s="38">
        <v>0</v>
      </c>
      <c r="L60" s="38">
        <v>0</v>
      </c>
      <c r="M60" s="38">
        <v>0</v>
      </c>
      <c r="N60" s="38">
        <v>0</v>
      </c>
      <c r="O60" s="38">
        <v>0</v>
      </c>
      <c r="P60" s="38">
        <v>0</v>
      </c>
      <c r="Q60" s="38">
        <v>0</v>
      </c>
      <c r="R60" s="38">
        <v>0</v>
      </c>
      <c r="S60" s="38">
        <v>0</v>
      </c>
      <c r="T60" s="38">
        <v>0</v>
      </c>
      <c r="U60" s="38">
        <v>0</v>
      </c>
      <c r="V60" s="38">
        <v>0</v>
      </c>
      <c r="W60" s="38">
        <v>0</v>
      </c>
      <c r="X60" s="38">
        <v>0</v>
      </c>
      <c r="Y60" s="38">
        <v>1413.5403999999999</v>
      </c>
      <c r="Z60" s="38">
        <v>0</v>
      </c>
      <c r="AA60" s="38">
        <v>0</v>
      </c>
      <c r="AB60" s="38">
        <v>0</v>
      </c>
      <c r="AC60" s="38">
        <v>0</v>
      </c>
      <c r="AD60" s="39">
        <v>0</v>
      </c>
    </row>
    <row r="61" spans="1:32" s="1" customFormat="1" ht="15" customHeight="1" x14ac:dyDescent="0.25">
      <c r="A61" s="37"/>
      <c r="B61" s="35" t="s">
        <v>127</v>
      </c>
      <c r="C61" s="38">
        <v>0</v>
      </c>
      <c r="D61" s="38">
        <v>0</v>
      </c>
      <c r="E61" s="38">
        <v>0</v>
      </c>
      <c r="F61" s="38">
        <v>0</v>
      </c>
      <c r="G61" s="38">
        <v>0</v>
      </c>
      <c r="H61" s="38">
        <v>0</v>
      </c>
      <c r="I61" s="38">
        <v>0</v>
      </c>
      <c r="J61" s="38">
        <v>0</v>
      </c>
      <c r="K61" s="38">
        <v>0</v>
      </c>
      <c r="L61" s="38">
        <v>0</v>
      </c>
      <c r="M61" s="38">
        <v>0</v>
      </c>
      <c r="N61" s="38">
        <v>0</v>
      </c>
      <c r="O61" s="38">
        <v>0</v>
      </c>
      <c r="P61" s="38">
        <v>0</v>
      </c>
      <c r="Q61" s="38">
        <v>0</v>
      </c>
      <c r="R61" s="38">
        <v>0</v>
      </c>
      <c r="S61" s="38">
        <v>0</v>
      </c>
      <c r="T61" s="38">
        <v>0</v>
      </c>
      <c r="U61" s="38">
        <v>0</v>
      </c>
      <c r="V61" s="38">
        <v>0</v>
      </c>
      <c r="W61" s="38">
        <v>0</v>
      </c>
      <c r="X61" s="38">
        <v>0</v>
      </c>
      <c r="Y61" s="38">
        <v>0</v>
      </c>
      <c r="Z61" s="38">
        <v>0</v>
      </c>
      <c r="AA61" s="38">
        <v>0</v>
      </c>
      <c r="AB61" s="38">
        <v>0</v>
      </c>
      <c r="AC61" s="38">
        <v>0</v>
      </c>
      <c r="AD61" s="39">
        <v>0</v>
      </c>
    </row>
    <row r="62" spans="1:32" s="1" customFormat="1" ht="15" customHeight="1" x14ac:dyDescent="0.25">
      <c r="A62" s="37"/>
      <c r="B62" s="35" t="s">
        <v>128</v>
      </c>
      <c r="C62" s="38">
        <v>0</v>
      </c>
      <c r="D62" s="38">
        <v>0</v>
      </c>
      <c r="E62" s="38">
        <v>0</v>
      </c>
      <c r="F62" s="38">
        <v>0</v>
      </c>
      <c r="G62" s="38">
        <v>0</v>
      </c>
      <c r="H62" s="38">
        <v>0</v>
      </c>
      <c r="I62" s="38">
        <v>0</v>
      </c>
      <c r="J62" s="38">
        <v>0</v>
      </c>
      <c r="K62" s="38">
        <v>0</v>
      </c>
      <c r="L62" s="38">
        <v>0</v>
      </c>
      <c r="M62" s="38">
        <v>0</v>
      </c>
      <c r="N62" s="38">
        <v>0</v>
      </c>
      <c r="O62" s="38">
        <v>0</v>
      </c>
      <c r="P62" s="38">
        <v>0</v>
      </c>
      <c r="Q62" s="38">
        <v>0</v>
      </c>
      <c r="R62" s="38">
        <v>0</v>
      </c>
      <c r="S62" s="38">
        <v>0</v>
      </c>
      <c r="T62" s="38">
        <v>0</v>
      </c>
      <c r="U62" s="38">
        <v>0</v>
      </c>
      <c r="V62" s="38">
        <v>0</v>
      </c>
      <c r="W62" s="38">
        <v>0</v>
      </c>
      <c r="X62" s="38">
        <v>0</v>
      </c>
      <c r="Y62" s="38">
        <v>0</v>
      </c>
      <c r="Z62" s="38">
        <v>0</v>
      </c>
      <c r="AA62" s="38">
        <v>0</v>
      </c>
      <c r="AB62" s="38">
        <v>0</v>
      </c>
      <c r="AC62" s="38">
        <v>0</v>
      </c>
      <c r="AD62" s="39">
        <v>0</v>
      </c>
    </row>
    <row r="63" spans="1:32" s="1" customFormat="1" ht="15" customHeight="1" x14ac:dyDescent="0.25">
      <c r="A63" s="37"/>
      <c r="B63" s="35" t="s">
        <v>129</v>
      </c>
      <c r="C63" s="38">
        <v>0</v>
      </c>
      <c r="D63" s="38">
        <v>93285.536110000001</v>
      </c>
      <c r="E63" s="38">
        <v>0</v>
      </c>
      <c r="F63" s="38">
        <v>0</v>
      </c>
      <c r="G63" s="38">
        <v>0</v>
      </c>
      <c r="H63" s="38">
        <v>0</v>
      </c>
      <c r="I63" s="38">
        <v>0</v>
      </c>
      <c r="J63" s="38">
        <v>0</v>
      </c>
      <c r="K63" s="38">
        <v>0</v>
      </c>
      <c r="L63" s="38">
        <v>0</v>
      </c>
      <c r="M63" s="38">
        <v>0</v>
      </c>
      <c r="N63" s="38">
        <v>0</v>
      </c>
      <c r="O63" s="38">
        <v>0</v>
      </c>
      <c r="P63" s="38">
        <v>0</v>
      </c>
      <c r="Q63" s="38">
        <v>0</v>
      </c>
      <c r="R63" s="38">
        <v>0</v>
      </c>
      <c r="S63" s="38">
        <v>0</v>
      </c>
      <c r="T63" s="38">
        <v>0</v>
      </c>
      <c r="U63" s="38">
        <v>0</v>
      </c>
      <c r="V63" s="38">
        <v>0</v>
      </c>
      <c r="W63" s="38">
        <v>0</v>
      </c>
      <c r="X63" s="38">
        <v>0</v>
      </c>
      <c r="Y63" s="38">
        <v>0</v>
      </c>
      <c r="Z63" s="38">
        <v>0</v>
      </c>
      <c r="AA63" s="38">
        <v>0</v>
      </c>
      <c r="AB63" s="38">
        <v>0</v>
      </c>
      <c r="AC63" s="38">
        <v>0</v>
      </c>
      <c r="AD63" s="39">
        <v>0</v>
      </c>
    </row>
    <row r="64" spans="1:32" s="1" customFormat="1" ht="15" customHeight="1" x14ac:dyDescent="0.25">
      <c r="A64" s="7" t="s">
        <v>10</v>
      </c>
      <c r="B64" s="10" t="s">
        <v>78</v>
      </c>
      <c r="C64" s="31">
        <v>0</v>
      </c>
      <c r="D64" s="31">
        <v>3326790.3497600001</v>
      </c>
      <c r="E64" s="31">
        <v>6800.0378099999998</v>
      </c>
      <c r="F64" s="31">
        <v>0</v>
      </c>
      <c r="G64" s="31">
        <v>18578.479870000003</v>
      </c>
      <c r="H64" s="31">
        <v>0</v>
      </c>
      <c r="I64" s="31">
        <v>0</v>
      </c>
      <c r="J64" s="31">
        <v>0</v>
      </c>
      <c r="K64" s="31">
        <v>0</v>
      </c>
      <c r="L64" s="31">
        <v>0</v>
      </c>
      <c r="M64" s="31">
        <v>0</v>
      </c>
      <c r="N64" s="31">
        <v>0</v>
      </c>
      <c r="O64" s="31">
        <v>97127.052020000003</v>
      </c>
      <c r="P64" s="31">
        <v>0</v>
      </c>
      <c r="Q64" s="31">
        <v>0</v>
      </c>
      <c r="R64" s="31">
        <v>0</v>
      </c>
      <c r="S64" s="31">
        <v>0</v>
      </c>
      <c r="T64" s="31">
        <v>0</v>
      </c>
      <c r="U64" s="31">
        <v>0</v>
      </c>
      <c r="V64" s="31">
        <v>0</v>
      </c>
      <c r="W64" s="31">
        <v>0</v>
      </c>
      <c r="X64" s="31">
        <v>0</v>
      </c>
      <c r="Y64" s="31">
        <v>0</v>
      </c>
      <c r="Z64" s="31">
        <v>0</v>
      </c>
      <c r="AA64" s="31">
        <v>0</v>
      </c>
      <c r="AB64" s="31">
        <v>0</v>
      </c>
      <c r="AC64" s="31">
        <v>0</v>
      </c>
      <c r="AD64" s="32">
        <v>0</v>
      </c>
    </row>
    <row r="65" spans="1:30" s="1" customFormat="1" ht="15" customHeight="1" x14ac:dyDescent="0.25">
      <c r="A65" s="37"/>
      <c r="B65" s="11" t="s">
        <v>79</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2"/>
    </row>
    <row r="66" spans="1:30" s="1" customFormat="1" ht="15" customHeight="1" x14ac:dyDescent="0.25">
      <c r="A66" s="7"/>
      <c r="B66" s="35" t="s">
        <v>127</v>
      </c>
      <c r="C66" s="38">
        <v>0</v>
      </c>
      <c r="D66" s="38">
        <v>2008649.71799</v>
      </c>
      <c r="E66" s="38">
        <v>6800.0378099999998</v>
      </c>
      <c r="F66" s="38">
        <v>0</v>
      </c>
      <c r="G66" s="38">
        <v>0</v>
      </c>
      <c r="H66" s="38">
        <v>0</v>
      </c>
      <c r="I66" s="38">
        <v>0</v>
      </c>
      <c r="J66" s="38">
        <v>0</v>
      </c>
      <c r="K66" s="38">
        <v>0</v>
      </c>
      <c r="L66" s="38">
        <v>0</v>
      </c>
      <c r="M66" s="38">
        <v>0</v>
      </c>
      <c r="N66" s="38">
        <v>0</v>
      </c>
      <c r="O66" s="38">
        <v>97127.052020000003</v>
      </c>
      <c r="P66" s="38">
        <v>0</v>
      </c>
      <c r="Q66" s="38">
        <v>0</v>
      </c>
      <c r="R66" s="38">
        <v>0</v>
      </c>
      <c r="S66" s="38">
        <v>0</v>
      </c>
      <c r="T66" s="38">
        <v>0</v>
      </c>
      <c r="U66" s="38">
        <v>0</v>
      </c>
      <c r="V66" s="38">
        <v>0</v>
      </c>
      <c r="W66" s="38">
        <v>0</v>
      </c>
      <c r="X66" s="38">
        <v>0</v>
      </c>
      <c r="Y66" s="38">
        <v>0</v>
      </c>
      <c r="Z66" s="38">
        <v>0</v>
      </c>
      <c r="AA66" s="38">
        <v>0</v>
      </c>
      <c r="AB66" s="38">
        <v>0</v>
      </c>
      <c r="AC66" s="38">
        <v>0</v>
      </c>
      <c r="AD66" s="39">
        <v>0</v>
      </c>
    </row>
    <row r="67" spans="1:30" s="1" customFormat="1" ht="15" customHeight="1" x14ac:dyDescent="0.25">
      <c r="A67" s="37"/>
      <c r="B67" s="35" t="s">
        <v>128</v>
      </c>
      <c r="C67" s="38">
        <v>0</v>
      </c>
      <c r="D67" s="38">
        <v>1318140.6317700001</v>
      </c>
      <c r="E67" s="38">
        <v>0</v>
      </c>
      <c r="F67" s="38">
        <v>0</v>
      </c>
      <c r="G67" s="38">
        <v>0</v>
      </c>
      <c r="H67" s="38">
        <v>0</v>
      </c>
      <c r="I67" s="38">
        <v>0</v>
      </c>
      <c r="J67" s="38">
        <v>0</v>
      </c>
      <c r="K67" s="38">
        <v>0</v>
      </c>
      <c r="L67" s="38">
        <v>0</v>
      </c>
      <c r="M67" s="38">
        <v>0</v>
      </c>
      <c r="N67" s="38">
        <v>0</v>
      </c>
      <c r="O67" s="38">
        <v>0</v>
      </c>
      <c r="P67" s="38">
        <v>0</v>
      </c>
      <c r="Q67" s="38">
        <v>0</v>
      </c>
      <c r="R67" s="38">
        <v>0</v>
      </c>
      <c r="S67" s="38">
        <v>0</v>
      </c>
      <c r="T67" s="38">
        <v>0</v>
      </c>
      <c r="U67" s="38">
        <v>0</v>
      </c>
      <c r="V67" s="38">
        <v>0</v>
      </c>
      <c r="W67" s="38">
        <v>0</v>
      </c>
      <c r="X67" s="38">
        <v>0</v>
      </c>
      <c r="Y67" s="38">
        <v>0</v>
      </c>
      <c r="Z67" s="38">
        <v>0</v>
      </c>
      <c r="AA67" s="38">
        <v>0</v>
      </c>
      <c r="AB67" s="38">
        <v>0</v>
      </c>
      <c r="AC67" s="38">
        <v>0</v>
      </c>
      <c r="AD67" s="39">
        <v>0</v>
      </c>
    </row>
    <row r="68" spans="1:30" s="1" customFormat="1" ht="15" customHeight="1" x14ac:dyDescent="0.25">
      <c r="A68" s="37"/>
      <c r="B68" s="35" t="s">
        <v>129</v>
      </c>
      <c r="C68" s="38">
        <v>0</v>
      </c>
      <c r="D68" s="38">
        <v>0</v>
      </c>
      <c r="E68" s="38">
        <v>0</v>
      </c>
      <c r="F68" s="38">
        <v>0</v>
      </c>
      <c r="G68" s="38">
        <v>18578.479870000003</v>
      </c>
      <c r="H68" s="38">
        <v>0</v>
      </c>
      <c r="I68" s="38">
        <v>0</v>
      </c>
      <c r="J68" s="38">
        <v>0</v>
      </c>
      <c r="K68" s="38">
        <v>0</v>
      </c>
      <c r="L68" s="38">
        <v>0</v>
      </c>
      <c r="M68" s="38">
        <v>0</v>
      </c>
      <c r="N68" s="38">
        <v>0</v>
      </c>
      <c r="O68" s="38">
        <v>0</v>
      </c>
      <c r="P68" s="38">
        <v>0</v>
      </c>
      <c r="Q68" s="38">
        <v>0</v>
      </c>
      <c r="R68" s="38">
        <v>0</v>
      </c>
      <c r="S68" s="38">
        <v>0</v>
      </c>
      <c r="T68" s="38">
        <v>0</v>
      </c>
      <c r="U68" s="38">
        <v>0</v>
      </c>
      <c r="V68" s="38">
        <v>0</v>
      </c>
      <c r="W68" s="38">
        <v>0</v>
      </c>
      <c r="X68" s="38">
        <v>0</v>
      </c>
      <c r="Y68" s="38">
        <v>0</v>
      </c>
      <c r="Z68" s="38">
        <v>0</v>
      </c>
      <c r="AA68" s="38">
        <v>0</v>
      </c>
      <c r="AB68" s="38">
        <v>0</v>
      </c>
      <c r="AC68" s="38">
        <v>0</v>
      </c>
      <c r="AD68" s="39">
        <v>0</v>
      </c>
    </row>
    <row r="69" spans="1:30" s="1" customFormat="1" ht="15" customHeight="1" x14ac:dyDescent="0.25">
      <c r="A69" s="7" t="s">
        <v>11</v>
      </c>
      <c r="B69" s="10" t="s">
        <v>80</v>
      </c>
      <c r="C69" s="31">
        <v>7831269.5877499999</v>
      </c>
      <c r="D69" s="31">
        <v>52798829.269950002</v>
      </c>
      <c r="E69" s="31">
        <v>3691904.4972500005</v>
      </c>
      <c r="F69" s="31">
        <v>3834946.3863200005</v>
      </c>
      <c r="G69" s="31">
        <v>2262734.0873699998</v>
      </c>
      <c r="H69" s="31">
        <v>1060340.78892</v>
      </c>
      <c r="I69" s="31">
        <v>756757.44692000002</v>
      </c>
      <c r="J69" s="31">
        <v>478505.38779000001</v>
      </c>
      <c r="K69" s="31">
        <v>12369736.65848</v>
      </c>
      <c r="L69" s="31">
        <v>726326.57842999999</v>
      </c>
      <c r="M69" s="31">
        <v>318616.44507999998</v>
      </c>
      <c r="N69" s="31">
        <v>465995.48068000004</v>
      </c>
      <c r="O69" s="31">
        <v>16384032.765560001</v>
      </c>
      <c r="P69" s="31">
        <v>0</v>
      </c>
      <c r="Q69" s="31">
        <v>80169463.689999998</v>
      </c>
      <c r="R69" s="31">
        <v>179973.29277999999</v>
      </c>
      <c r="S69" s="31">
        <v>38966074</v>
      </c>
      <c r="T69" s="31">
        <v>734465</v>
      </c>
      <c r="U69" s="31">
        <v>614002</v>
      </c>
      <c r="V69" s="31">
        <v>35738488.980060004</v>
      </c>
      <c r="W69" s="31">
        <v>4323850.22212</v>
      </c>
      <c r="X69" s="31">
        <v>50157588.390000001</v>
      </c>
      <c r="Y69" s="31">
        <v>1881896.94242</v>
      </c>
      <c r="Z69" s="31">
        <v>3300635</v>
      </c>
      <c r="AA69" s="31">
        <v>2757138.9323</v>
      </c>
      <c r="AB69" s="31">
        <v>11909037.678680005</v>
      </c>
      <c r="AC69" s="31">
        <v>1177293.2078900002</v>
      </c>
      <c r="AD69" s="32">
        <v>1271298.4892899999</v>
      </c>
    </row>
    <row r="70" spans="1:30" s="1" customFormat="1" ht="15" customHeight="1" x14ac:dyDescent="0.25">
      <c r="A70" s="37"/>
      <c r="B70" s="11" t="s">
        <v>81</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2"/>
    </row>
    <row r="71" spans="1:30" s="1" customFormat="1" ht="15" customHeight="1" x14ac:dyDescent="0.25">
      <c r="A71" s="7"/>
      <c r="B71" s="35" t="s">
        <v>127</v>
      </c>
      <c r="C71" s="38">
        <v>7212067.6032400001</v>
      </c>
      <c r="D71" s="38">
        <v>49775518.810649998</v>
      </c>
      <c r="E71" s="38">
        <v>3686298.5026100003</v>
      </c>
      <c r="F71" s="38">
        <v>3831091.6854000003</v>
      </c>
      <c r="G71" s="38">
        <v>2199250.6199499997</v>
      </c>
      <c r="H71" s="38">
        <v>978387</v>
      </c>
      <c r="I71" s="38">
        <v>749911.3334</v>
      </c>
      <c r="J71" s="38">
        <v>477695.35324999999</v>
      </c>
      <c r="K71" s="38">
        <v>11782415.18781</v>
      </c>
      <c r="L71" s="38">
        <v>725881.63074000005</v>
      </c>
      <c r="M71" s="38">
        <v>318616.44507999998</v>
      </c>
      <c r="N71" s="38">
        <v>462649.20898</v>
      </c>
      <c r="O71" s="38">
        <v>15169889.247040002</v>
      </c>
      <c r="P71" s="38">
        <v>0</v>
      </c>
      <c r="Q71" s="38">
        <v>77612990.140000001</v>
      </c>
      <c r="R71" s="38">
        <v>179973.29277999999</v>
      </c>
      <c r="S71" s="38">
        <v>35988804</v>
      </c>
      <c r="T71" s="38">
        <v>731745</v>
      </c>
      <c r="U71" s="38">
        <v>601482</v>
      </c>
      <c r="V71" s="38">
        <v>31332246.208020002</v>
      </c>
      <c r="W71" s="38">
        <v>3417244.9337300002</v>
      </c>
      <c r="X71" s="38">
        <v>42454124.206</v>
      </c>
      <c r="Y71" s="38">
        <v>1503669.49979</v>
      </c>
      <c r="Z71" s="38">
        <v>3284858</v>
      </c>
      <c r="AA71" s="38">
        <v>2757138.9323</v>
      </c>
      <c r="AB71" s="38">
        <v>11853042.649620004</v>
      </c>
      <c r="AC71" s="38">
        <v>1177293.2078900002</v>
      </c>
      <c r="AD71" s="39">
        <v>506103.36852999998</v>
      </c>
    </row>
    <row r="72" spans="1:30" s="1" customFormat="1" ht="15" customHeight="1" x14ac:dyDescent="0.25">
      <c r="A72" s="7"/>
      <c r="B72" s="35" t="s">
        <v>128</v>
      </c>
      <c r="C72" s="38">
        <v>0</v>
      </c>
      <c r="D72" s="38">
        <v>2871012.2172600003</v>
      </c>
      <c r="E72" s="38">
        <v>0</v>
      </c>
      <c r="F72" s="38">
        <v>0</v>
      </c>
      <c r="G72" s="38">
        <v>0</v>
      </c>
      <c r="H72" s="38">
        <v>2676</v>
      </c>
      <c r="I72" s="38">
        <v>0</v>
      </c>
      <c r="J72" s="38">
        <v>0</v>
      </c>
      <c r="K72" s="38">
        <v>575663.42260000005</v>
      </c>
      <c r="L72" s="38">
        <v>0</v>
      </c>
      <c r="M72" s="38">
        <v>0</v>
      </c>
      <c r="N72" s="38">
        <v>1822.9166499999999</v>
      </c>
      <c r="O72" s="38">
        <v>1214143.5185199999</v>
      </c>
      <c r="P72" s="38">
        <v>0</v>
      </c>
      <c r="Q72" s="38">
        <v>1985168.72</v>
      </c>
      <c r="R72" s="38">
        <v>0</v>
      </c>
      <c r="S72" s="38">
        <v>2416791</v>
      </c>
      <c r="T72" s="38">
        <v>0</v>
      </c>
      <c r="U72" s="38">
        <v>11308</v>
      </c>
      <c r="V72" s="38">
        <v>4128436.0976300002</v>
      </c>
      <c r="W72" s="38">
        <v>823278.95244000002</v>
      </c>
      <c r="X72" s="38">
        <v>5160353.4850000003</v>
      </c>
      <c r="Y72" s="38">
        <v>371906.50117</v>
      </c>
      <c r="Z72" s="38">
        <v>0</v>
      </c>
      <c r="AA72" s="38">
        <v>0</v>
      </c>
      <c r="AB72" s="38">
        <v>0</v>
      </c>
      <c r="AC72" s="38">
        <v>0</v>
      </c>
      <c r="AD72" s="39">
        <v>758583.95403000002</v>
      </c>
    </row>
    <row r="73" spans="1:30" s="1" customFormat="1" ht="15" customHeight="1" x14ac:dyDescent="0.25">
      <c r="A73" s="7"/>
      <c r="B73" s="35" t="s">
        <v>129</v>
      </c>
      <c r="C73" s="38">
        <v>619201.98450999998</v>
      </c>
      <c r="D73" s="38">
        <v>152298.24203999998</v>
      </c>
      <c r="E73" s="38">
        <v>5605.9946399999999</v>
      </c>
      <c r="F73" s="38">
        <v>3854.7009199999998</v>
      </c>
      <c r="G73" s="38">
        <v>63483.467420000001</v>
      </c>
      <c r="H73" s="38">
        <v>79278</v>
      </c>
      <c r="I73" s="38">
        <v>6846.1135199999999</v>
      </c>
      <c r="J73" s="38">
        <v>810.03453999999999</v>
      </c>
      <c r="K73" s="38">
        <v>11658.048070000001</v>
      </c>
      <c r="L73" s="38">
        <v>444.94769000000002</v>
      </c>
      <c r="M73" s="38">
        <v>0</v>
      </c>
      <c r="N73" s="38">
        <v>1523.3550500000001</v>
      </c>
      <c r="O73" s="38">
        <v>0</v>
      </c>
      <c r="P73" s="38">
        <v>0</v>
      </c>
      <c r="Q73" s="38">
        <v>571304.82999999996</v>
      </c>
      <c r="R73" s="38">
        <v>0</v>
      </c>
      <c r="S73" s="38">
        <v>560479</v>
      </c>
      <c r="T73" s="38">
        <v>2720</v>
      </c>
      <c r="U73" s="38">
        <v>1212</v>
      </c>
      <c r="V73" s="38">
        <v>277806.67441000004</v>
      </c>
      <c r="W73" s="38">
        <v>83326.335950000008</v>
      </c>
      <c r="X73" s="38">
        <v>2543110.699</v>
      </c>
      <c r="Y73" s="38">
        <v>6320.94146</v>
      </c>
      <c r="Z73" s="38">
        <v>15777</v>
      </c>
      <c r="AA73" s="38">
        <v>0</v>
      </c>
      <c r="AB73" s="38">
        <v>55995.029060000015</v>
      </c>
      <c r="AC73" s="38">
        <v>0</v>
      </c>
      <c r="AD73" s="39">
        <v>6611.1667300000008</v>
      </c>
    </row>
    <row r="74" spans="1:30" s="1" customFormat="1" ht="15" customHeight="1" x14ac:dyDescent="0.25">
      <c r="A74" s="7" t="s">
        <v>12</v>
      </c>
      <c r="B74" s="10" t="s">
        <v>67</v>
      </c>
      <c r="C74" s="31">
        <v>0</v>
      </c>
      <c r="D74" s="31">
        <v>6420.5982899999999</v>
      </c>
      <c r="E74" s="31">
        <v>166.09734</v>
      </c>
      <c r="F74" s="31">
        <v>0</v>
      </c>
      <c r="G74" s="31">
        <v>8215.0491299999994</v>
      </c>
      <c r="H74" s="31">
        <v>2775.3806800000002</v>
      </c>
      <c r="I74" s="31">
        <v>0</v>
      </c>
      <c r="J74" s="31">
        <v>0</v>
      </c>
      <c r="K74" s="31">
        <v>59679.948369999998</v>
      </c>
      <c r="L74" s="31">
        <v>0</v>
      </c>
      <c r="M74" s="31">
        <v>0</v>
      </c>
      <c r="N74" s="31">
        <v>0</v>
      </c>
      <c r="O74" s="31">
        <v>2405.64671</v>
      </c>
      <c r="P74" s="31">
        <v>0</v>
      </c>
      <c r="Q74" s="31">
        <v>30194.326000000001</v>
      </c>
      <c r="R74" s="31">
        <v>0</v>
      </c>
      <c r="S74" s="31">
        <v>183582</v>
      </c>
      <c r="T74" s="31">
        <v>0</v>
      </c>
      <c r="U74" s="31">
        <v>82</v>
      </c>
      <c r="V74" s="31">
        <v>4576.8578499999994</v>
      </c>
      <c r="W74" s="31">
        <v>0</v>
      </c>
      <c r="X74" s="31">
        <v>25352.862000000001</v>
      </c>
      <c r="Y74" s="31">
        <v>0</v>
      </c>
      <c r="Z74" s="31">
        <v>0</v>
      </c>
      <c r="AA74" s="31">
        <v>0</v>
      </c>
      <c r="AB74" s="31">
        <v>1559.4377899999999</v>
      </c>
      <c r="AC74" s="31">
        <v>0</v>
      </c>
      <c r="AD74" s="32">
        <v>0</v>
      </c>
    </row>
    <row r="75" spans="1:30" s="1" customFormat="1" ht="15" customHeight="1" x14ac:dyDescent="0.25">
      <c r="A75" s="37"/>
      <c r="B75" s="11" t="s">
        <v>115</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2"/>
    </row>
    <row r="76" spans="1:30" s="1" customFormat="1" ht="15" customHeight="1" x14ac:dyDescent="0.25">
      <c r="A76" s="7" t="s">
        <v>13</v>
      </c>
      <c r="B76" s="10" t="s">
        <v>116</v>
      </c>
      <c r="C76" s="31">
        <v>0</v>
      </c>
      <c r="D76" s="31">
        <v>0</v>
      </c>
      <c r="E76" s="31">
        <v>0</v>
      </c>
      <c r="F76" s="31">
        <v>0</v>
      </c>
      <c r="G76" s="31">
        <v>0</v>
      </c>
      <c r="H76" s="31">
        <v>0</v>
      </c>
      <c r="I76" s="31">
        <v>0</v>
      </c>
      <c r="J76" s="31">
        <v>0</v>
      </c>
      <c r="K76" s="31">
        <v>0</v>
      </c>
      <c r="L76" s="31">
        <v>0</v>
      </c>
      <c r="M76" s="31">
        <v>0</v>
      </c>
      <c r="N76" s="31">
        <v>0</v>
      </c>
      <c r="O76" s="31">
        <v>0</v>
      </c>
      <c r="P76" s="31">
        <v>0</v>
      </c>
      <c r="Q76" s="31">
        <v>0</v>
      </c>
      <c r="R76" s="31">
        <v>0</v>
      </c>
      <c r="S76" s="31">
        <v>25503</v>
      </c>
      <c r="T76" s="31">
        <v>0</v>
      </c>
      <c r="U76" s="31">
        <v>0</v>
      </c>
      <c r="V76" s="31">
        <v>-23599.533789999998</v>
      </c>
      <c r="W76" s="31">
        <v>0</v>
      </c>
      <c r="X76" s="31">
        <v>0</v>
      </c>
      <c r="Y76" s="31">
        <v>0</v>
      </c>
      <c r="Z76" s="31">
        <v>0</v>
      </c>
      <c r="AA76" s="31">
        <v>0</v>
      </c>
      <c r="AB76" s="31">
        <v>0</v>
      </c>
      <c r="AC76" s="31">
        <v>0</v>
      </c>
      <c r="AD76" s="32">
        <v>0</v>
      </c>
    </row>
    <row r="77" spans="1:30" s="1" customFormat="1" ht="15" customHeight="1" x14ac:dyDescent="0.25">
      <c r="A77" s="7"/>
      <c r="B77" s="11" t="s">
        <v>68</v>
      </c>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2"/>
    </row>
    <row r="78" spans="1:30" s="1" customFormat="1" ht="15" customHeight="1" x14ac:dyDescent="0.25">
      <c r="A78" s="7" t="s">
        <v>14</v>
      </c>
      <c r="B78" s="10" t="s">
        <v>4</v>
      </c>
      <c r="C78" s="31">
        <v>25945.403589999998</v>
      </c>
      <c r="D78" s="31">
        <v>484476.66890999995</v>
      </c>
      <c r="E78" s="31">
        <v>505.32391999999999</v>
      </c>
      <c r="F78" s="31">
        <v>835.89801999999997</v>
      </c>
      <c r="G78" s="31">
        <v>476.65719999999999</v>
      </c>
      <c r="H78" s="31">
        <v>12.23386</v>
      </c>
      <c r="I78" s="31">
        <v>1122.71532</v>
      </c>
      <c r="J78" s="31">
        <v>10.9116</v>
      </c>
      <c r="K78" s="31">
        <v>18062.880969999998</v>
      </c>
      <c r="L78" s="31">
        <v>233.94449</v>
      </c>
      <c r="M78" s="31">
        <v>246.9725</v>
      </c>
      <c r="N78" s="31">
        <v>91.186390000000003</v>
      </c>
      <c r="O78" s="31">
        <v>16516.451310000004</v>
      </c>
      <c r="P78" s="31">
        <v>0</v>
      </c>
      <c r="Q78" s="31">
        <v>1362938.209</v>
      </c>
      <c r="R78" s="31">
        <v>2304.4719599999999</v>
      </c>
      <c r="S78" s="31">
        <v>453652</v>
      </c>
      <c r="T78" s="31">
        <v>5330</v>
      </c>
      <c r="U78" s="31">
        <v>1696</v>
      </c>
      <c r="V78" s="31">
        <v>37336.225420000002</v>
      </c>
      <c r="W78" s="31">
        <v>1519.79603</v>
      </c>
      <c r="X78" s="31">
        <v>118480.109</v>
      </c>
      <c r="Y78" s="31">
        <v>1428.0731400000002</v>
      </c>
      <c r="Z78" s="31">
        <v>4549</v>
      </c>
      <c r="AA78" s="31">
        <v>14736.129449999999</v>
      </c>
      <c r="AB78" s="31">
        <v>8589.5032599999995</v>
      </c>
      <c r="AC78" s="31">
        <v>22522.44875</v>
      </c>
      <c r="AD78" s="32">
        <v>2805.6986299999999</v>
      </c>
    </row>
    <row r="79" spans="1:30" s="1" customFormat="1" ht="15" customHeight="1" x14ac:dyDescent="0.25">
      <c r="A79" s="7"/>
      <c r="B79" s="11" t="s">
        <v>42</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2"/>
    </row>
    <row r="80" spans="1:30" s="1" customFormat="1" ht="15" customHeight="1" x14ac:dyDescent="0.25">
      <c r="A80" s="7" t="s">
        <v>15</v>
      </c>
      <c r="B80" s="10" t="s">
        <v>82</v>
      </c>
      <c r="C80" s="31">
        <v>65401.424160000002</v>
      </c>
      <c r="D80" s="31">
        <v>65192.457689999996</v>
      </c>
      <c r="E80" s="31">
        <v>14711.194029999999</v>
      </c>
      <c r="F80" s="31">
        <v>419.99955</v>
      </c>
      <c r="G80" s="31">
        <v>5272.8645800000004</v>
      </c>
      <c r="H80" s="31">
        <v>651.55517000000009</v>
      </c>
      <c r="I80" s="31">
        <v>3245.1773800000001</v>
      </c>
      <c r="J80" s="31">
        <v>1460.4155800000001</v>
      </c>
      <c r="K80" s="31">
        <v>25501.630409999998</v>
      </c>
      <c r="L80" s="31">
        <v>3088.2211699999998</v>
      </c>
      <c r="M80" s="31">
        <v>770.57975999999996</v>
      </c>
      <c r="N80" s="31">
        <v>1071.2549799999999</v>
      </c>
      <c r="O80" s="31">
        <v>336.33423999999997</v>
      </c>
      <c r="P80" s="31">
        <v>1359.1105299999999</v>
      </c>
      <c r="Q80" s="31">
        <v>820193.12800000003</v>
      </c>
      <c r="R80" s="31">
        <v>7004.2208200000005</v>
      </c>
      <c r="S80" s="31">
        <v>4337</v>
      </c>
      <c r="T80" s="31">
        <v>5138</v>
      </c>
      <c r="U80" s="31">
        <v>3501</v>
      </c>
      <c r="V80" s="31">
        <v>344760.78628</v>
      </c>
      <c r="W80" s="31">
        <v>808.33317999999974</v>
      </c>
      <c r="X80" s="31">
        <v>326561.37599999999</v>
      </c>
      <c r="Y80" s="31">
        <v>14483.402890000001</v>
      </c>
      <c r="Z80" s="31">
        <v>110</v>
      </c>
      <c r="AA80" s="31">
        <v>6286.8159400000004</v>
      </c>
      <c r="AB80" s="31">
        <v>102425.83676999999</v>
      </c>
      <c r="AC80" s="31">
        <v>30037.675380000001</v>
      </c>
      <c r="AD80" s="32">
        <v>10226.91027</v>
      </c>
    </row>
    <row r="81" spans="1:30" s="1" customFormat="1" ht="15" customHeight="1" x14ac:dyDescent="0.25">
      <c r="A81" s="7"/>
      <c r="B81" s="11" t="s">
        <v>83</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2"/>
    </row>
    <row r="82" spans="1:30" s="1" customFormat="1" ht="15" customHeight="1" x14ac:dyDescent="0.25">
      <c r="A82" s="7"/>
      <c r="B82" s="35" t="s">
        <v>130</v>
      </c>
      <c r="C82" s="38">
        <v>64608.397990000005</v>
      </c>
      <c r="D82" s="38">
        <v>65192.457689999996</v>
      </c>
      <c r="E82" s="38">
        <v>14677.10709</v>
      </c>
      <c r="F82" s="38">
        <v>419.99955</v>
      </c>
      <c r="G82" s="38">
        <v>5272.8645800000004</v>
      </c>
      <c r="H82" s="38">
        <v>651.55517000000009</v>
      </c>
      <c r="I82" s="38">
        <v>3245.1773800000001</v>
      </c>
      <c r="J82" s="38">
        <v>159.25899999999999</v>
      </c>
      <c r="K82" s="38">
        <v>24699.643829999997</v>
      </c>
      <c r="L82" s="38">
        <v>2905.4880099999996</v>
      </c>
      <c r="M82" s="38">
        <v>628.99194999999997</v>
      </c>
      <c r="N82" s="38">
        <v>1055.15798</v>
      </c>
      <c r="O82" s="38">
        <v>336.33423999999997</v>
      </c>
      <c r="P82" s="38">
        <v>1359.1105299999999</v>
      </c>
      <c r="Q82" s="38">
        <v>778738.18099999998</v>
      </c>
      <c r="R82" s="38">
        <v>6900.6688400000003</v>
      </c>
      <c r="S82" s="38">
        <v>4337</v>
      </c>
      <c r="T82" s="38">
        <v>5138</v>
      </c>
      <c r="U82" s="38">
        <v>3501</v>
      </c>
      <c r="V82" s="38">
        <v>298020.15495</v>
      </c>
      <c r="W82" s="38">
        <v>808.33317999999974</v>
      </c>
      <c r="X82" s="38">
        <v>237669.745</v>
      </c>
      <c r="Y82" s="38">
        <v>8689.6813199999997</v>
      </c>
      <c r="Z82" s="38">
        <v>110</v>
      </c>
      <c r="AA82" s="38">
        <v>3361.0197499999999</v>
      </c>
      <c r="AB82" s="38">
        <v>78123.188799999989</v>
      </c>
      <c r="AC82" s="38">
        <v>17980.837640000002</v>
      </c>
      <c r="AD82" s="39">
        <v>8590.0384400000003</v>
      </c>
    </row>
    <row r="83" spans="1:30" s="1" customFormat="1" ht="15" customHeight="1" x14ac:dyDescent="0.25">
      <c r="A83" s="7"/>
      <c r="B83" s="35" t="s">
        <v>131</v>
      </c>
      <c r="C83" s="38">
        <v>793.02617000000009</v>
      </c>
      <c r="D83" s="38">
        <v>0</v>
      </c>
      <c r="E83" s="38">
        <v>34.086940000000006</v>
      </c>
      <c r="F83" s="38">
        <v>0</v>
      </c>
      <c r="G83" s="38">
        <v>0</v>
      </c>
      <c r="H83" s="38">
        <v>0</v>
      </c>
      <c r="I83" s="38">
        <v>0</v>
      </c>
      <c r="J83" s="38">
        <v>1301.1565800000001</v>
      </c>
      <c r="K83" s="38">
        <v>801.98658</v>
      </c>
      <c r="L83" s="38">
        <v>182.73316</v>
      </c>
      <c r="M83" s="38">
        <v>141.58780999999999</v>
      </c>
      <c r="N83" s="38">
        <v>16.097000000000001</v>
      </c>
      <c r="O83" s="38">
        <v>0</v>
      </c>
      <c r="P83" s="38">
        <v>0</v>
      </c>
      <c r="Q83" s="38">
        <v>41454.947</v>
      </c>
      <c r="R83" s="38">
        <v>103.55198</v>
      </c>
      <c r="S83" s="38">
        <v>0</v>
      </c>
      <c r="T83" s="38">
        <v>0</v>
      </c>
      <c r="U83" s="38">
        <v>0</v>
      </c>
      <c r="V83" s="38">
        <v>46740.631329999997</v>
      </c>
      <c r="W83" s="38">
        <v>0</v>
      </c>
      <c r="X83" s="38">
        <v>88891.630999999994</v>
      </c>
      <c r="Y83" s="38">
        <v>5793.7215700000006</v>
      </c>
      <c r="Z83" s="38">
        <v>0</v>
      </c>
      <c r="AA83" s="38">
        <v>2925.79619</v>
      </c>
      <c r="AB83" s="38">
        <v>24302.647969999998</v>
      </c>
      <c r="AC83" s="38">
        <v>12056.837740000001</v>
      </c>
      <c r="AD83" s="39">
        <v>1636.87183</v>
      </c>
    </row>
    <row r="84" spans="1:30" s="1" customFormat="1" ht="15" customHeight="1" x14ac:dyDescent="0.25">
      <c r="A84" s="7" t="s">
        <v>16</v>
      </c>
      <c r="B84" s="10" t="s">
        <v>84</v>
      </c>
      <c r="C84" s="31">
        <v>0</v>
      </c>
      <c r="D84" s="31">
        <v>0</v>
      </c>
      <c r="E84" s="31">
        <v>0</v>
      </c>
      <c r="F84" s="31">
        <v>0</v>
      </c>
      <c r="G84" s="31">
        <v>0</v>
      </c>
      <c r="H84" s="31">
        <v>0</v>
      </c>
      <c r="I84" s="31">
        <v>0</v>
      </c>
      <c r="J84" s="31">
        <v>0</v>
      </c>
      <c r="K84" s="31">
        <v>0</v>
      </c>
      <c r="L84" s="31">
        <v>10</v>
      </c>
      <c r="M84" s="31">
        <v>0</v>
      </c>
      <c r="N84" s="31">
        <v>0</v>
      </c>
      <c r="O84" s="31">
        <v>0</v>
      </c>
      <c r="P84" s="31">
        <v>0</v>
      </c>
      <c r="Q84" s="31">
        <v>0</v>
      </c>
      <c r="R84" s="31">
        <v>0</v>
      </c>
      <c r="S84" s="31">
        <v>0</v>
      </c>
      <c r="T84" s="31">
        <v>0</v>
      </c>
      <c r="U84" s="31">
        <v>0</v>
      </c>
      <c r="V84" s="31">
        <v>0</v>
      </c>
      <c r="W84" s="31">
        <v>0</v>
      </c>
      <c r="X84" s="31">
        <v>0</v>
      </c>
      <c r="Y84" s="31">
        <v>0</v>
      </c>
      <c r="Z84" s="31">
        <v>0</v>
      </c>
      <c r="AA84" s="31">
        <v>0</v>
      </c>
      <c r="AB84" s="31">
        <v>0</v>
      </c>
      <c r="AC84" s="31">
        <v>0</v>
      </c>
      <c r="AD84" s="32">
        <v>0</v>
      </c>
    </row>
    <row r="85" spans="1:30" s="1" customFormat="1" ht="15" customHeight="1" x14ac:dyDescent="0.25">
      <c r="A85" s="7"/>
      <c r="B85" s="11" t="s">
        <v>85</v>
      </c>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2"/>
    </row>
    <row r="86" spans="1:30" s="1" customFormat="1" ht="15" customHeight="1" x14ac:dyDescent="0.25">
      <c r="A86" s="7" t="s">
        <v>17</v>
      </c>
      <c r="B86" s="10" t="s">
        <v>5</v>
      </c>
      <c r="C86" s="31">
        <v>95061.32548</v>
      </c>
      <c r="D86" s="31">
        <v>627103.35349000001</v>
      </c>
      <c r="E86" s="31">
        <v>13999.10491</v>
      </c>
      <c r="F86" s="31">
        <v>74101.189660000004</v>
      </c>
      <c r="G86" s="31">
        <v>30282.284739999999</v>
      </c>
      <c r="H86" s="31">
        <v>43874.28213</v>
      </c>
      <c r="I86" s="31">
        <v>6264.06239620013</v>
      </c>
      <c r="J86" s="31">
        <v>5619.7836699999998</v>
      </c>
      <c r="K86" s="31">
        <v>887718.52966999996</v>
      </c>
      <c r="L86" s="31">
        <v>8883.2110700000012</v>
      </c>
      <c r="M86" s="31">
        <v>2299.70199</v>
      </c>
      <c r="N86" s="31">
        <v>5250.2134100000003</v>
      </c>
      <c r="O86" s="31">
        <v>262218.70655</v>
      </c>
      <c r="P86" s="31">
        <v>148.42239999999998</v>
      </c>
      <c r="Q86" s="31">
        <v>1051215.7879999999</v>
      </c>
      <c r="R86" s="31">
        <v>47812.097979999999</v>
      </c>
      <c r="S86" s="31">
        <v>898183</v>
      </c>
      <c r="T86" s="31">
        <v>16288</v>
      </c>
      <c r="U86" s="31">
        <v>2212</v>
      </c>
      <c r="V86" s="31">
        <v>575384.60447999998</v>
      </c>
      <c r="W86" s="31">
        <v>68806.736439999993</v>
      </c>
      <c r="X86" s="31">
        <v>559008.02899999998</v>
      </c>
      <c r="Y86" s="31">
        <v>29929.973309999998</v>
      </c>
      <c r="Z86" s="31">
        <v>14056</v>
      </c>
      <c r="AA86" s="31">
        <v>100158.27418000001</v>
      </c>
      <c r="AB86" s="31">
        <v>69999.793689999991</v>
      </c>
      <c r="AC86" s="31">
        <v>157785.88956000001</v>
      </c>
      <c r="AD86" s="32">
        <v>12317.62067</v>
      </c>
    </row>
    <row r="87" spans="1:30" s="1" customFormat="1" ht="15" customHeight="1" x14ac:dyDescent="0.25">
      <c r="A87" s="7"/>
      <c r="B87" s="11" t="s">
        <v>47</v>
      </c>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2"/>
    </row>
    <row r="88" spans="1:30" s="1" customFormat="1" ht="15" customHeight="1" x14ac:dyDescent="0.25">
      <c r="A88" s="7" t="s">
        <v>18</v>
      </c>
      <c r="B88" s="10" t="s">
        <v>132</v>
      </c>
      <c r="C88" s="31">
        <v>0</v>
      </c>
      <c r="D88" s="31">
        <v>0</v>
      </c>
      <c r="E88" s="31">
        <v>0</v>
      </c>
      <c r="F88" s="31">
        <v>0</v>
      </c>
      <c r="G88" s="31">
        <v>0</v>
      </c>
      <c r="H88" s="31">
        <v>0</v>
      </c>
      <c r="I88" s="31">
        <v>1109.14177</v>
      </c>
      <c r="J88" s="31">
        <v>0</v>
      </c>
      <c r="K88" s="31">
        <v>0</v>
      </c>
      <c r="L88" s="31">
        <v>0</v>
      </c>
      <c r="M88" s="31">
        <v>0</v>
      </c>
      <c r="N88" s="31">
        <v>0</v>
      </c>
      <c r="O88" s="31">
        <v>0</v>
      </c>
      <c r="P88" s="31">
        <v>0</v>
      </c>
      <c r="Q88" s="31">
        <v>0</v>
      </c>
      <c r="R88" s="31">
        <v>0</v>
      </c>
      <c r="S88" s="31">
        <v>0</v>
      </c>
      <c r="T88" s="31">
        <v>0</v>
      </c>
      <c r="U88" s="31">
        <v>0</v>
      </c>
      <c r="V88" s="31">
        <v>0</v>
      </c>
      <c r="W88" s="31">
        <v>0</v>
      </c>
      <c r="X88" s="31">
        <v>0</v>
      </c>
      <c r="Y88" s="31">
        <v>0</v>
      </c>
      <c r="Z88" s="31">
        <v>0</v>
      </c>
      <c r="AA88" s="31">
        <v>0</v>
      </c>
      <c r="AB88" s="31">
        <v>0</v>
      </c>
      <c r="AC88" s="31">
        <v>0</v>
      </c>
      <c r="AD88" s="32">
        <v>0</v>
      </c>
    </row>
    <row r="89" spans="1:30" s="1" customFormat="1" ht="15" customHeight="1" x14ac:dyDescent="0.25">
      <c r="A89" s="7"/>
      <c r="B89" s="11" t="s">
        <v>86</v>
      </c>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2"/>
    </row>
    <row r="90" spans="1:30" ht="15" customHeight="1" x14ac:dyDescent="0.25">
      <c r="A90" s="8"/>
      <c r="B90" s="40" t="s">
        <v>136</v>
      </c>
      <c r="C90" s="22">
        <v>8019081.6268500006</v>
      </c>
      <c r="D90" s="22">
        <v>57498039.416689999</v>
      </c>
      <c r="E90" s="22">
        <v>3728134.6462500002</v>
      </c>
      <c r="F90" s="22">
        <v>3924412.9254900008</v>
      </c>
      <c r="G90" s="22">
        <v>2327601.8243799997</v>
      </c>
      <c r="H90" s="22">
        <v>1140435.0293099999</v>
      </c>
      <c r="I90" s="22">
        <v>771778.87603620009</v>
      </c>
      <c r="J90" s="22">
        <v>485614.34755999997</v>
      </c>
      <c r="K90" s="22">
        <v>13374456.445429999</v>
      </c>
      <c r="L90" s="22">
        <v>738541.95516000001</v>
      </c>
      <c r="M90" s="22">
        <v>321933.69932999992</v>
      </c>
      <c r="N90" s="22">
        <v>472408.13546000008</v>
      </c>
      <c r="O90" s="22">
        <v>16775496.434430001</v>
      </c>
      <c r="P90" s="22">
        <v>1507.5329299999999</v>
      </c>
      <c r="Q90" s="22">
        <v>83534639.487000018</v>
      </c>
      <c r="R90" s="22">
        <v>237458.88932999998</v>
      </c>
      <c r="S90" s="22">
        <v>40619534</v>
      </c>
      <c r="T90" s="22">
        <v>761988</v>
      </c>
      <c r="U90" s="22">
        <v>621604</v>
      </c>
      <c r="V90" s="22">
        <v>36725865.856090002</v>
      </c>
      <c r="W90" s="22">
        <v>4445745.0242699999</v>
      </c>
      <c r="X90" s="22">
        <v>52968920.348999999</v>
      </c>
      <c r="Y90" s="22">
        <v>1949353.92557</v>
      </c>
      <c r="Z90" s="22">
        <v>3320177</v>
      </c>
      <c r="AA90" s="22">
        <v>2883270.6924100001</v>
      </c>
      <c r="AB90" s="22">
        <v>12099660.137020005</v>
      </c>
      <c r="AC90" s="22">
        <v>1388954.2162700002</v>
      </c>
      <c r="AD90" s="26">
        <v>1299273.2179700001</v>
      </c>
    </row>
    <row r="91" spans="1:30" ht="15" customHeight="1" x14ac:dyDescent="0.25">
      <c r="A91" s="8"/>
      <c r="B91" s="13" t="s">
        <v>48</v>
      </c>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6"/>
    </row>
    <row r="92" spans="1:30" s="1" customFormat="1" ht="15" customHeight="1" x14ac:dyDescent="0.25">
      <c r="A92" s="7" t="s">
        <v>19</v>
      </c>
      <c r="B92" s="10" t="s">
        <v>6</v>
      </c>
      <c r="C92" s="31">
        <v>410429.8</v>
      </c>
      <c r="D92" s="31">
        <v>3000000</v>
      </c>
      <c r="E92" s="31">
        <v>127600</v>
      </c>
      <c r="F92" s="31">
        <v>296400</v>
      </c>
      <c r="G92" s="31">
        <v>186947.38800000001</v>
      </c>
      <c r="H92" s="31">
        <v>150000</v>
      </c>
      <c r="I92" s="31">
        <v>47500</v>
      </c>
      <c r="J92" s="31">
        <v>20000</v>
      </c>
      <c r="K92" s="31">
        <v>321405.71500000003</v>
      </c>
      <c r="L92" s="31">
        <v>71955.744999999995</v>
      </c>
      <c r="M92" s="31">
        <v>15505.02</v>
      </c>
      <c r="N92" s="31">
        <v>19931.622059999998</v>
      </c>
      <c r="O92" s="31">
        <v>1210000</v>
      </c>
      <c r="P92" s="31">
        <v>180000</v>
      </c>
      <c r="Q92" s="31">
        <v>4525714.4950000001</v>
      </c>
      <c r="R92" s="31">
        <v>81250</v>
      </c>
      <c r="S92" s="31">
        <v>3345000</v>
      </c>
      <c r="T92" s="31">
        <v>63000</v>
      </c>
      <c r="U92" s="31">
        <v>18638</v>
      </c>
      <c r="V92" s="31">
        <v>1293063.32498</v>
      </c>
      <c r="W92" s="31">
        <v>124000</v>
      </c>
      <c r="X92" s="31">
        <v>1391779.6740000001</v>
      </c>
      <c r="Y92" s="31">
        <v>871277.66</v>
      </c>
      <c r="Z92" s="31">
        <v>260306</v>
      </c>
      <c r="AA92" s="31">
        <v>280000</v>
      </c>
      <c r="AB92" s="31">
        <v>0</v>
      </c>
      <c r="AC92" s="31">
        <v>78193.901389999999</v>
      </c>
      <c r="AD92" s="32">
        <v>0</v>
      </c>
    </row>
    <row r="93" spans="1:30" s="1" customFormat="1" ht="15" customHeight="1" x14ac:dyDescent="0.25">
      <c r="A93" s="7"/>
      <c r="B93" s="12" t="s">
        <v>6</v>
      </c>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2"/>
    </row>
    <row r="94" spans="1:30" s="4" customFormat="1" ht="15" customHeight="1" x14ac:dyDescent="0.25">
      <c r="A94" s="7" t="s">
        <v>20</v>
      </c>
      <c r="B94" s="10" t="s">
        <v>7</v>
      </c>
      <c r="C94" s="31">
        <v>6790.3831799999998</v>
      </c>
      <c r="D94" s="31">
        <v>16470.667119999998</v>
      </c>
      <c r="E94" s="31">
        <v>0</v>
      </c>
      <c r="F94" s="31">
        <v>0</v>
      </c>
      <c r="G94" s="31">
        <v>1362.2807700000001</v>
      </c>
      <c r="H94" s="31">
        <v>12849.132</v>
      </c>
      <c r="I94" s="31">
        <v>0</v>
      </c>
      <c r="J94" s="31">
        <v>369.25690000000003</v>
      </c>
      <c r="K94" s="31">
        <v>0</v>
      </c>
      <c r="L94" s="31">
        <v>0</v>
      </c>
      <c r="M94" s="31">
        <v>0</v>
      </c>
      <c r="N94" s="31">
        <v>0</v>
      </c>
      <c r="O94" s="31">
        <v>0</v>
      </c>
      <c r="P94" s="31">
        <v>0</v>
      </c>
      <c r="Q94" s="31">
        <v>0</v>
      </c>
      <c r="R94" s="31">
        <v>0</v>
      </c>
      <c r="S94" s="31">
        <v>0</v>
      </c>
      <c r="T94" s="31">
        <v>0</v>
      </c>
      <c r="U94" s="31">
        <v>6681</v>
      </c>
      <c r="V94" s="31">
        <v>0</v>
      </c>
      <c r="W94" s="31">
        <v>0</v>
      </c>
      <c r="X94" s="31">
        <v>193389.954</v>
      </c>
      <c r="Y94" s="31">
        <v>8796.3050000000003</v>
      </c>
      <c r="Z94" s="31">
        <v>0</v>
      </c>
      <c r="AA94" s="31">
        <v>0</v>
      </c>
      <c r="AB94" s="31">
        <v>0</v>
      </c>
      <c r="AC94" s="31">
        <v>0</v>
      </c>
      <c r="AD94" s="32">
        <v>0</v>
      </c>
    </row>
    <row r="95" spans="1:30" s="4" customFormat="1" ht="15" customHeight="1" x14ac:dyDescent="0.25">
      <c r="A95" s="7"/>
      <c r="B95" s="12" t="s">
        <v>49</v>
      </c>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2"/>
    </row>
    <row r="96" spans="1:30" s="4" customFormat="1" ht="15" customHeight="1" x14ac:dyDescent="0.25">
      <c r="A96" s="7" t="s">
        <v>21</v>
      </c>
      <c r="B96" s="10" t="s">
        <v>133</v>
      </c>
      <c r="C96" s="31">
        <v>0</v>
      </c>
      <c r="D96" s="31">
        <v>400000</v>
      </c>
      <c r="E96" s="31">
        <v>0</v>
      </c>
      <c r="F96" s="31">
        <v>0</v>
      </c>
      <c r="G96" s="31">
        <v>0</v>
      </c>
      <c r="H96" s="31">
        <v>0</v>
      </c>
      <c r="I96" s="31">
        <v>0</v>
      </c>
      <c r="J96" s="31">
        <v>0</v>
      </c>
      <c r="K96" s="31">
        <v>100000</v>
      </c>
      <c r="L96" s="31">
        <v>0</v>
      </c>
      <c r="M96" s="31">
        <v>0</v>
      </c>
      <c r="N96" s="31">
        <v>0</v>
      </c>
      <c r="O96" s="31">
        <v>0</v>
      </c>
      <c r="P96" s="31">
        <v>0</v>
      </c>
      <c r="Q96" s="31">
        <v>0</v>
      </c>
      <c r="R96" s="31">
        <v>0</v>
      </c>
      <c r="S96" s="31">
        <v>0</v>
      </c>
      <c r="T96" s="31">
        <v>0</v>
      </c>
      <c r="U96" s="31">
        <v>0</v>
      </c>
      <c r="V96" s="31">
        <v>275000</v>
      </c>
      <c r="W96" s="31">
        <v>74660.801829999997</v>
      </c>
      <c r="X96" s="31">
        <v>400000</v>
      </c>
      <c r="Y96" s="31">
        <v>105042.01681</v>
      </c>
      <c r="Z96" s="31">
        <v>0</v>
      </c>
      <c r="AA96" s="31">
        <v>0</v>
      </c>
      <c r="AB96" s="31">
        <v>0</v>
      </c>
      <c r="AC96" s="31">
        <v>0</v>
      </c>
      <c r="AD96" s="32">
        <v>0</v>
      </c>
    </row>
    <row r="97" spans="1:30" s="4" customFormat="1" ht="15" customHeight="1" x14ac:dyDescent="0.25">
      <c r="A97" s="7"/>
      <c r="B97" s="12" t="s">
        <v>87</v>
      </c>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2"/>
    </row>
    <row r="98" spans="1:30" s="4" customFormat="1" ht="15" customHeight="1" x14ac:dyDescent="0.25">
      <c r="A98" s="7" t="s">
        <v>22</v>
      </c>
      <c r="B98" s="10" t="s">
        <v>88</v>
      </c>
      <c r="C98" s="31">
        <v>0</v>
      </c>
      <c r="D98" s="31">
        <v>0</v>
      </c>
      <c r="E98" s="31">
        <v>0</v>
      </c>
      <c r="F98" s="31">
        <v>0</v>
      </c>
      <c r="G98" s="31">
        <v>0</v>
      </c>
      <c r="H98" s="31">
        <v>0</v>
      </c>
      <c r="I98" s="31">
        <v>0</v>
      </c>
      <c r="J98" s="31">
        <v>0</v>
      </c>
      <c r="K98" s="31">
        <v>0</v>
      </c>
      <c r="L98" s="31">
        <v>0</v>
      </c>
      <c r="M98" s="31">
        <v>0</v>
      </c>
      <c r="N98" s="31">
        <v>0</v>
      </c>
      <c r="O98" s="31">
        <v>0</v>
      </c>
      <c r="P98" s="31">
        <v>0</v>
      </c>
      <c r="Q98" s="31">
        <v>0</v>
      </c>
      <c r="R98" s="31">
        <v>0</v>
      </c>
      <c r="S98" s="31">
        <v>0</v>
      </c>
      <c r="T98" s="31">
        <v>0</v>
      </c>
      <c r="U98" s="31">
        <v>0</v>
      </c>
      <c r="V98" s="31">
        <v>0</v>
      </c>
      <c r="W98" s="31">
        <v>0</v>
      </c>
      <c r="X98" s="31">
        <v>0</v>
      </c>
      <c r="Y98" s="31">
        <v>0</v>
      </c>
      <c r="Z98" s="31">
        <v>0</v>
      </c>
      <c r="AA98" s="31">
        <v>0</v>
      </c>
      <c r="AB98" s="31">
        <v>0</v>
      </c>
      <c r="AC98" s="31">
        <v>0</v>
      </c>
      <c r="AD98" s="32">
        <v>0</v>
      </c>
    </row>
    <row r="99" spans="1:30" s="4" customFormat="1" ht="15" customHeight="1" x14ac:dyDescent="0.25">
      <c r="A99" s="7"/>
      <c r="B99" s="12" t="s">
        <v>89</v>
      </c>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2"/>
    </row>
    <row r="100" spans="1:30" s="4" customFormat="1" ht="15" customHeight="1" x14ac:dyDescent="0.25">
      <c r="A100" s="7" t="s">
        <v>23</v>
      </c>
      <c r="B100" s="10" t="s">
        <v>90</v>
      </c>
      <c r="C100" s="31">
        <v>-2063.4702600000001</v>
      </c>
      <c r="D100" s="31">
        <v>-3687988.0307700001</v>
      </c>
      <c r="E100" s="31">
        <v>-7494.53676</v>
      </c>
      <c r="F100" s="31">
        <v>0</v>
      </c>
      <c r="G100" s="31">
        <v>-59558.98461</v>
      </c>
      <c r="H100" s="31">
        <v>-8890.28593</v>
      </c>
      <c r="I100" s="31">
        <v>-3322.9079262</v>
      </c>
      <c r="J100" s="31">
        <v>2315.95442</v>
      </c>
      <c r="K100" s="31">
        <v>-11259.628130000001</v>
      </c>
      <c r="L100" s="31">
        <v>480.66500000000002</v>
      </c>
      <c r="M100" s="31">
        <v>0</v>
      </c>
      <c r="N100" s="31">
        <v>0</v>
      </c>
      <c r="O100" s="31">
        <v>37140.531430000003</v>
      </c>
      <c r="P100" s="31">
        <v>0</v>
      </c>
      <c r="Q100" s="31">
        <v>35633.930999999997</v>
      </c>
      <c r="R100" s="31">
        <v>-6353.638903643</v>
      </c>
      <c r="S100" s="31">
        <v>-1082230</v>
      </c>
      <c r="T100" s="31">
        <v>-3750</v>
      </c>
      <c r="U100" s="31">
        <v>-9979</v>
      </c>
      <c r="V100" s="31">
        <v>-434193.32323000004</v>
      </c>
      <c r="W100" s="31">
        <v>-17963.029839999999</v>
      </c>
      <c r="X100" s="31">
        <v>-252561.76199999999</v>
      </c>
      <c r="Y100" s="31">
        <v>-22226.441059999997</v>
      </c>
      <c r="Z100" s="31">
        <v>41</v>
      </c>
      <c r="AA100" s="31">
        <v>-37806.665129999994</v>
      </c>
      <c r="AB100" s="31">
        <v>3673.5595299999995</v>
      </c>
      <c r="AC100" s="31">
        <v>-1282.73369</v>
      </c>
      <c r="AD100" s="32">
        <v>610.16754000000003</v>
      </c>
    </row>
    <row r="101" spans="1:30" s="4" customFormat="1" ht="15" customHeight="1" x14ac:dyDescent="0.25">
      <c r="A101" s="7"/>
      <c r="B101" s="12" t="s">
        <v>91</v>
      </c>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2"/>
    </row>
    <row r="102" spans="1:30" s="4" customFormat="1" ht="15" customHeight="1" x14ac:dyDescent="0.25">
      <c r="A102" s="7" t="s">
        <v>24</v>
      </c>
      <c r="B102" s="10" t="s">
        <v>92</v>
      </c>
      <c r="C102" s="31">
        <v>192036.58882</v>
      </c>
      <c r="D102" s="31">
        <v>1620630.1881400002</v>
      </c>
      <c r="E102" s="31">
        <v>112505.08562</v>
      </c>
      <c r="F102" s="31">
        <v>-30688.179339999999</v>
      </c>
      <c r="G102" s="31">
        <v>0</v>
      </c>
      <c r="H102" s="31">
        <v>1306.2023000000002</v>
      </c>
      <c r="I102" s="31">
        <v>4746.7921699999997</v>
      </c>
      <c r="J102" s="31">
        <v>5772.8884800000005</v>
      </c>
      <c r="K102" s="31">
        <v>10705.05515</v>
      </c>
      <c r="L102" s="31">
        <v>0</v>
      </c>
      <c r="M102" s="31">
        <v>0</v>
      </c>
      <c r="N102" s="31">
        <v>3316.1708799999997</v>
      </c>
      <c r="O102" s="31">
        <v>148930.17363999999</v>
      </c>
      <c r="P102" s="31">
        <v>-24092.032350000001</v>
      </c>
      <c r="Q102" s="31">
        <v>-1271024.0349999999</v>
      </c>
      <c r="R102" s="31">
        <v>38592.118029999998</v>
      </c>
      <c r="S102" s="31">
        <v>13814</v>
      </c>
      <c r="T102" s="31">
        <v>0</v>
      </c>
      <c r="U102" s="31">
        <v>0</v>
      </c>
      <c r="V102" s="31">
        <v>2265698.6760200001</v>
      </c>
      <c r="W102" s="31">
        <v>143755.40524999998</v>
      </c>
      <c r="X102" s="31">
        <v>1272367.963</v>
      </c>
      <c r="Y102" s="31">
        <v>-470551.28483999998</v>
      </c>
      <c r="Z102" s="31">
        <v>-46408</v>
      </c>
      <c r="AA102" s="31">
        <v>197590.04156000001</v>
      </c>
      <c r="AB102" s="31">
        <v>2079.9627300000002</v>
      </c>
      <c r="AC102" s="31">
        <v>3771.9460299999996</v>
      </c>
      <c r="AD102" s="32">
        <v>0</v>
      </c>
    </row>
    <row r="103" spans="1:30" s="4" customFormat="1" ht="15" customHeight="1" x14ac:dyDescent="0.25">
      <c r="A103" s="7"/>
      <c r="B103" s="12" t="s">
        <v>93</v>
      </c>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2"/>
    </row>
    <row r="104" spans="1:30" s="4" customFormat="1" ht="15" customHeight="1" x14ac:dyDescent="0.25">
      <c r="A104" s="7" t="s">
        <v>25</v>
      </c>
      <c r="B104" s="10" t="s">
        <v>8</v>
      </c>
      <c r="C104" s="31">
        <v>0</v>
      </c>
      <c r="D104" s="31">
        <v>0</v>
      </c>
      <c r="E104" s="31">
        <v>0</v>
      </c>
      <c r="F104" s="31">
        <v>0</v>
      </c>
      <c r="G104" s="31">
        <v>0</v>
      </c>
      <c r="H104" s="31">
        <v>0</v>
      </c>
      <c r="I104" s="31">
        <v>0</v>
      </c>
      <c r="J104" s="31">
        <v>0</v>
      </c>
      <c r="K104" s="31">
        <v>460.98793999999998</v>
      </c>
      <c r="L104" s="31">
        <v>-394.05034000000001</v>
      </c>
      <c r="M104" s="31">
        <v>-3274.07314</v>
      </c>
      <c r="N104" s="31">
        <v>249.22396000000001</v>
      </c>
      <c r="O104" s="31">
        <v>0</v>
      </c>
      <c r="P104" s="31">
        <v>0</v>
      </c>
      <c r="Q104" s="31">
        <v>0</v>
      </c>
      <c r="R104" s="31">
        <v>0</v>
      </c>
      <c r="S104" s="31">
        <v>0</v>
      </c>
      <c r="T104" s="31">
        <v>0</v>
      </c>
      <c r="U104" s="31">
        <v>0</v>
      </c>
      <c r="V104" s="31">
        <v>0</v>
      </c>
      <c r="W104" s="31">
        <v>0</v>
      </c>
      <c r="X104" s="31">
        <v>0</v>
      </c>
      <c r="Y104" s="31">
        <v>0</v>
      </c>
      <c r="Z104" s="31">
        <v>0</v>
      </c>
      <c r="AA104" s="31">
        <v>169.76856000000001</v>
      </c>
      <c r="AB104" s="31">
        <v>0</v>
      </c>
      <c r="AC104" s="31">
        <v>-1048.6908600000002</v>
      </c>
      <c r="AD104" s="32">
        <v>0</v>
      </c>
    </row>
    <row r="105" spans="1:30" s="4" customFormat="1" ht="15" customHeight="1" x14ac:dyDescent="0.25">
      <c r="A105" s="7"/>
      <c r="B105" s="12" t="s">
        <v>50</v>
      </c>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2"/>
    </row>
    <row r="106" spans="1:30" s="4" customFormat="1" ht="15" customHeight="1" x14ac:dyDescent="0.25">
      <c r="A106" s="7" t="s">
        <v>26</v>
      </c>
      <c r="B106" s="10" t="s">
        <v>94</v>
      </c>
      <c r="C106" s="31">
        <v>106757.21722000001</v>
      </c>
      <c r="D106" s="31">
        <v>4532057.3677599998</v>
      </c>
      <c r="E106" s="31">
        <v>19832.217629999999</v>
      </c>
      <c r="F106" s="31">
        <v>4485.8489500000005</v>
      </c>
      <c r="G106" s="31">
        <v>231455.00897</v>
      </c>
      <c r="H106" s="31">
        <v>249077.12393999999</v>
      </c>
      <c r="I106" s="31">
        <v>123083.92359000001</v>
      </c>
      <c r="J106" s="31">
        <v>14806.83942</v>
      </c>
      <c r="K106" s="31">
        <v>163635.22147999998</v>
      </c>
      <c r="L106" s="31">
        <v>34430.22928</v>
      </c>
      <c r="M106" s="31">
        <v>23752.16518</v>
      </c>
      <c r="N106" s="31">
        <v>10057.286179999999</v>
      </c>
      <c r="O106" s="31">
        <v>207487.19553999999</v>
      </c>
      <c r="P106" s="31">
        <v>30829.940480000001</v>
      </c>
      <c r="Q106" s="31">
        <v>4657688.0020000003</v>
      </c>
      <c r="R106" s="31">
        <v>248582.44455000001</v>
      </c>
      <c r="S106" s="31">
        <v>1634479</v>
      </c>
      <c r="T106" s="31">
        <v>25151</v>
      </c>
      <c r="U106" s="31">
        <v>36293</v>
      </c>
      <c r="V106" s="31">
        <v>46901.224190000001</v>
      </c>
      <c r="W106" s="31">
        <v>39107.078719999998</v>
      </c>
      <c r="X106" s="31">
        <v>914617.17500000005</v>
      </c>
      <c r="Y106" s="31">
        <v>145878.15299999999</v>
      </c>
      <c r="Z106" s="31">
        <v>-4797</v>
      </c>
      <c r="AA106" s="31">
        <v>0</v>
      </c>
      <c r="AB106" s="31">
        <v>0</v>
      </c>
      <c r="AC106" s="31">
        <v>387.96762999999999</v>
      </c>
      <c r="AD106" s="32">
        <v>0</v>
      </c>
    </row>
    <row r="107" spans="1:30" s="4" customFormat="1" ht="15" customHeight="1" x14ac:dyDescent="0.25">
      <c r="A107" s="7"/>
      <c r="B107" s="12" t="s">
        <v>95</v>
      </c>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2"/>
    </row>
    <row r="108" spans="1:30" s="4" customFormat="1" ht="15" customHeight="1" x14ac:dyDescent="0.25">
      <c r="A108" s="7" t="s">
        <v>27</v>
      </c>
      <c r="B108" s="10" t="s">
        <v>96</v>
      </c>
      <c r="C108" s="31">
        <v>0</v>
      </c>
      <c r="D108" s="31">
        <v>0</v>
      </c>
      <c r="E108" s="31">
        <v>0</v>
      </c>
      <c r="F108" s="31">
        <v>0</v>
      </c>
      <c r="G108" s="31">
        <v>-2.32599</v>
      </c>
      <c r="H108" s="31">
        <v>0</v>
      </c>
      <c r="I108" s="31">
        <v>0</v>
      </c>
      <c r="J108" s="31">
        <v>0</v>
      </c>
      <c r="K108" s="31">
        <v>0</v>
      </c>
      <c r="L108" s="31">
        <v>0</v>
      </c>
      <c r="M108" s="31">
        <v>0</v>
      </c>
      <c r="N108" s="31">
        <v>0</v>
      </c>
      <c r="O108" s="31">
        <v>0</v>
      </c>
      <c r="P108" s="31">
        <v>0</v>
      </c>
      <c r="Q108" s="31">
        <v>0</v>
      </c>
      <c r="R108" s="31">
        <v>0</v>
      </c>
      <c r="S108" s="31">
        <v>0</v>
      </c>
      <c r="T108" s="31">
        <v>0</v>
      </c>
      <c r="U108" s="31">
        <v>0</v>
      </c>
      <c r="V108" s="31">
        <v>0</v>
      </c>
      <c r="W108" s="31">
        <v>0</v>
      </c>
      <c r="X108" s="31">
        <v>-2239.096</v>
      </c>
      <c r="Y108" s="31">
        <v>0</v>
      </c>
      <c r="Z108" s="31">
        <v>0</v>
      </c>
      <c r="AA108" s="31">
        <v>0</v>
      </c>
      <c r="AB108" s="31">
        <v>0</v>
      </c>
      <c r="AC108" s="31">
        <v>0</v>
      </c>
      <c r="AD108" s="32">
        <v>0</v>
      </c>
    </row>
    <row r="109" spans="1:30" s="4" customFormat="1" ht="15" customHeight="1" x14ac:dyDescent="0.25">
      <c r="A109" s="7"/>
      <c r="B109" s="12" t="s">
        <v>97</v>
      </c>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2"/>
    </row>
    <row r="110" spans="1:30" s="4" customFormat="1" ht="15" customHeight="1" x14ac:dyDescent="0.25">
      <c r="A110" s="7" t="s">
        <v>28</v>
      </c>
      <c r="B110" s="10" t="s">
        <v>98</v>
      </c>
      <c r="C110" s="31">
        <v>47509.621810000004</v>
      </c>
      <c r="D110" s="31">
        <v>438420.73668999999</v>
      </c>
      <c r="E110" s="31">
        <v>16409.285110000001</v>
      </c>
      <c r="F110" s="31">
        <v>8440.1388299999999</v>
      </c>
      <c r="G110" s="31">
        <v>14845.721230000001</v>
      </c>
      <c r="H110" s="31">
        <v>5128.4143099999992</v>
      </c>
      <c r="I110" s="31">
        <v>11512.196189999999</v>
      </c>
      <c r="J110" s="31">
        <v>3971.43532</v>
      </c>
      <c r="K110" s="31">
        <v>36922.48416</v>
      </c>
      <c r="L110" s="31">
        <v>5998.4771400000009</v>
      </c>
      <c r="M110" s="31">
        <v>1393.1588400000001</v>
      </c>
      <c r="N110" s="31">
        <v>2375.4912899999999</v>
      </c>
      <c r="O110" s="31">
        <v>65968.060129999998</v>
      </c>
      <c r="P110" s="31">
        <v>1089.2036000000001</v>
      </c>
      <c r="Q110" s="31">
        <v>890673.12100000004</v>
      </c>
      <c r="R110" s="31">
        <v>9537.1507799999999</v>
      </c>
      <c r="S110" s="31">
        <v>395992</v>
      </c>
      <c r="T110" s="31">
        <v>6432</v>
      </c>
      <c r="U110" s="31">
        <v>5404</v>
      </c>
      <c r="V110" s="31">
        <v>326829.28324999998</v>
      </c>
      <c r="W110" s="31">
        <v>18393.818819999946</v>
      </c>
      <c r="X110" s="31">
        <v>558875.75100000005</v>
      </c>
      <c r="Y110" s="31">
        <v>4623.75209</v>
      </c>
      <c r="Z110" s="31">
        <v>6733</v>
      </c>
      <c r="AA110" s="31">
        <v>27895.389959999804</v>
      </c>
      <c r="AB110" s="31">
        <v>61549.337210000012</v>
      </c>
      <c r="AC110" s="31">
        <v>16659.556420000001</v>
      </c>
      <c r="AD110" s="32">
        <v>-3083.3809200000001</v>
      </c>
    </row>
    <row r="111" spans="1:30" s="4" customFormat="1" ht="15" customHeight="1" x14ac:dyDescent="0.25">
      <c r="A111" s="7"/>
      <c r="B111" s="12" t="s">
        <v>99</v>
      </c>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2"/>
    </row>
    <row r="112" spans="1:30" s="4" customFormat="1" ht="15" customHeight="1" x14ac:dyDescent="0.25">
      <c r="A112" s="7" t="s">
        <v>29</v>
      </c>
      <c r="B112" s="10" t="s">
        <v>100</v>
      </c>
      <c r="C112" s="31">
        <v>0</v>
      </c>
      <c r="D112" s="31">
        <v>0</v>
      </c>
      <c r="E112" s="31">
        <v>0</v>
      </c>
      <c r="F112" s="31">
        <v>0</v>
      </c>
      <c r="G112" s="31">
        <v>0</v>
      </c>
      <c r="H112" s="31">
        <v>0</v>
      </c>
      <c r="I112" s="31">
        <v>0</v>
      </c>
      <c r="J112" s="31">
        <v>0</v>
      </c>
      <c r="K112" s="31">
        <v>0</v>
      </c>
      <c r="L112" s="31">
        <v>0</v>
      </c>
      <c r="M112" s="31">
        <v>0</v>
      </c>
      <c r="N112" s="31">
        <v>0</v>
      </c>
      <c r="O112" s="31">
        <v>0</v>
      </c>
      <c r="P112" s="31">
        <v>0</v>
      </c>
      <c r="Q112" s="31">
        <v>0</v>
      </c>
      <c r="R112" s="31">
        <v>0</v>
      </c>
      <c r="S112" s="31">
        <v>0</v>
      </c>
      <c r="T112" s="31">
        <v>0</v>
      </c>
      <c r="U112" s="31">
        <v>0</v>
      </c>
      <c r="V112" s="31">
        <v>0</v>
      </c>
      <c r="W112" s="31">
        <v>0</v>
      </c>
      <c r="X112" s="31">
        <v>0</v>
      </c>
      <c r="Y112" s="31">
        <v>0</v>
      </c>
      <c r="Z112" s="31">
        <v>0</v>
      </c>
      <c r="AA112" s="31">
        <v>0</v>
      </c>
      <c r="AB112" s="31">
        <v>0</v>
      </c>
      <c r="AC112" s="31">
        <v>0</v>
      </c>
      <c r="AD112" s="32">
        <v>0</v>
      </c>
    </row>
    <row r="113" spans="1:32" s="4" customFormat="1" ht="15" customHeight="1" x14ac:dyDescent="0.25">
      <c r="A113" s="7"/>
      <c r="B113" s="12" t="s">
        <v>101</v>
      </c>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3"/>
    </row>
    <row r="114" spans="1:32" s="1" customFormat="1" ht="15" customHeight="1" x14ac:dyDescent="0.25">
      <c r="A114" s="14"/>
      <c r="B114" s="15" t="s">
        <v>51</v>
      </c>
      <c r="C114" s="28">
        <v>761460.14077000006</v>
      </c>
      <c r="D114" s="28">
        <v>6319590.92894</v>
      </c>
      <c r="E114" s="28">
        <v>268852.05160000001</v>
      </c>
      <c r="F114" s="28">
        <v>278637.80844000005</v>
      </c>
      <c r="G114" s="28">
        <v>375049.08837000007</v>
      </c>
      <c r="H114" s="28">
        <v>409470.50062000001</v>
      </c>
      <c r="I114" s="28">
        <v>183520.00402379999</v>
      </c>
      <c r="J114" s="28">
        <v>47236.374539999997</v>
      </c>
      <c r="K114" s="28">
        <v>621869.83559999999</v>
      </c>
      <c r="L114" s="28">
        <v>112471.06607999999</v>
      </c>
      <c r="M114" s="28">
        <v>37376.270879999996</v>
      </c>
      <c r="N114" s="28">
        <v>35929.794369999996</v>
      </c>
      <c r="O114" s="28">
        <v>1669525.96074</v>
      </c>
      <c r="P114" s="28">
        <v>187827.11173</v>
      </c>
      <c r="Q114" s="28">
        <v>8838685.5140000004</v>
      </c>
      <c r="R114" s="28">
        <v>371608.07445635705</v>
      </c>
      <c r="S114" s="28">
        <v>4307055</v>
      </c>
      <c r="T114" s="28">
        <v>90833</v>
      </c>
      <c r="U114" s="28">
        <v>57037</v>
      </c>
      <c r="V114" s="28">
        <v>3773299.1852099998</v>
      </c>
      <c r="W114" s="28">
        <v>381954.07477999991</v>
      </c>
      <c r="X114" s="28">
        <v>4476229.659</v>
      </c>
      <c r="Y114" s="28">
        <v>642840.16099999996</v>
      </c>
      <c r="Z114" s="28">
        <v>215875</v>
      </c>
      <c r="AA114" s="28">
        <v>467848.53494999988</v>
      </c>
      <c r="AB114" s="28">
        <v>67302.85947000001</v>
      </c>
      <c r="AC114" s="28">
        <v>96681.946920000017</v>
      </c>
      <c r="AD114" s="30">
        <v>-2473.2133800000001</v>
      </c>
    </row>
    <row r="115" spans="1:32" ht="15" customHeight="1" x14ac:dyDescent="0.25">
      <c r="A115" s="16"/>
      <c r="B115" s="17" t="s">
        <v>52</v>
      </c>
      <c r="C115" s="27">
        <v>8780541.767620001</v>
      </c>
      <c r="D115" s="27">
        <v>63817630.345629998</v>
      </c>
      <c r="E115" s="27">
        <v>3996986.6978500001</v>
      </c>
      <c r="F115" s="27">
        <v>4203050.733930001</v>
      </c>
      <c r="G115" s="27">
        <v>2702650.9127499997</v>
      </c>
      <c r="H115" s="27">
        <v>1549905.52993</v>
      </c>
      <c r="I115" s="27">
        <v>955298.88006000011</v>
      </c>
      <c r="J115" s="27">
        <v>532850.72210000001</v>
      </c>
      <c r="K115" s="27">
        <v>13996326.281029999</v>
      </c>
      <c r="L115" s="27">
        <v>851013.02124000003</v>
      </c>
      <c r="M115" s="27">
        <v>359309.97020999994</v>
      </c>
      <c r="N115" s="27">
        <v>508337.9298300001</v>
      </c>
      <c r="O115" s="27">
        <v>18445022.395170003</v>
      </c>
      <c r="P115" s="27">
        <v>189334.64465999999</v>
      </c>
      <c r="Q115" s="27">
        <v>92373325.001000017</v>
      </c>
      <c r="R115" s="27">
        <v>609066.96378635708</v>
      </c>
      <c r="S115" s="27">
        <v>44926589</v>
      </c>
      <c r="T115" s="27">
        <v>852821</v>
      </c>
      <c r="U115" s="27">
        <v>678641</v>
      </c>
      <c r="V115" s="27">
        <v>40499165.041299999</v>
      </c>
      <c r="W115" s="27">
        <v>4827699.0990500003</v>
      </c>
      <c r="X115" s="27">
        <v>57445150.008000001</v>
      </c>
      <c r="Y115" s="27">
        <v>2592194.0865699998</v>
      </c>
      <c r="Z115" s="27">
        <v>3536052</v>
      </c>
      <c r="AA115" s="27">
        <v>3351119.2273599999</v>
      </c>
      <c r="AB115" s="27">
        <v>12166962.996490005</v>
      </c>
      <c r="AC115" s="27">
        <v>1485636.1631900002</v>
      </c>
      <c r="AD115" s="29">
        <v>1296800.00459</v>
      </c>
      <c r="AF115" s="116"/>
    </row>
    <row r="116" spans="1:32" ht="15" customHeight="1" x14ac:dyDescent="0.25">
      <c r="A116" s="1"/>
      <c r="B116" s="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row>
    <row r="117" spans="1:32" ht="15" customHeight="1" x14ac:dyDescent="0.25">
      <c r="A117" s="1"/>
      <c r="B117" s="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row>
    <row r="118" spans="1:32" ht="15" customHeight="1" x14ac:dyDescent="0.25">
      <c r="A118" s="1"/>
      <c r="B118" s="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row>
    <row r="119" spans="1:32" ht="15" customHeight="1" x14ac:dyDescent="0.25">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row>
    <row r="120" spans="1:32" ht="15" customHeight="1" x14ac:dyDescent="0.25">
      <c r="A120" s="33" t="s">
        <v>154</v>
      </c>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row>
    <row r="121" spans="1:32" x14ac:dyDescent="0.25">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row>
    <row r="122" spans="1:32" ht="30" customHeight="1" x14ac:dyDescent="0.25">
      <c r="A122" s="58"/>
      <c r="B122" s="49"/>
      <c r="C122" s="44" t="s">
        <v>137</v>
      </c>
      <c r="D122" s="46" t="s">
        <v>31</v>
      </c>
      <c r="E122" s="46" t="s">
        <v>32</v>
      </c>
      <c r="F122" s="46" t="s">
        <v>102</v>
      </c>
      <c r="G122" s="46" t="s">
        <v>1</v>
      </c>
      <c r="H122" s="46" t="s">
        <v>34</v>
      </c>
      <c r="I122" s="46" t="s">
        <v>35</v>
      </c>
      <c r="J122" s="46" t="s">
        <v>56</v>
      </c>
      <c r="K122" s="46" t="s">
        <v>103</v>
      </c>
      <c r="L122" s="46" t="s">
        <v>156</v>
      </c>
      <c r="M122" s="46" t="s">
        <v>157</v>
      </c>
      <c r="N122" s="46" t="s">
        <v>159</v>
      </c>
      <c r="O122" s="46" t="s">
        <v>36</v>
      </c>
      <c r="P122" s="46" t="s">
        <v>104</v>
      </c>
      <c r="Q122" s="46" t="s">
        <v>2</v>
      </c>
      <c r="R122" s="46" t="s">
        <v>37</v>
      </c>
      <c r="S122" s="46" t="s">
        <v>54</v>
      </c>
      <c r="T122" s="46" t="s">
        <v>390</v>
      </c>
      <c r="U122" s="46" t="s">
        <v>55</v>
      </c>
      <c r="V122" s="46" t="s">
        <v>30</v>
      </c>
      <c r="W122" s="46" t="s">
        <v>105</v>
      </c>
      <c r="X122" s="46" t="s">
        <v>38</v>
      </c>
      <c r="Y122" s="46" t="s">
        <v>57</v>
      </c>
      <c r="Z122" s="46" t="s">
        <v>155</v>
      </c>
      <c r="AA122" s="46" t="s">
        <v>0</v>
      </c>
      <c r="AB122" s="46" t="s">
        <v>58</v>
      </c>
      <c r="AC122" s="46" t="s">
        <v>39</v>
      </c>
      <c r="AD122" s="47" t="s">
        <v>106</v>
      </c>
    </row>
    <row r="123" spans="1:32" x14ac:dyDescent="0.25">
      <c r="A123" s="57"/>
      <c r="B123" s="15" t="s">
        <v>138</v>
      </c>
      <c r="C123" s="48">
        <v>5383063.6926099993</v>
      </c>
      <c r="D123" s="48">
        <v>36653622.515349999</v>
      </c>
      <c r="E123" s="48">
        <v>506838.46742</v>
      </c>
      <c r="F123" s="48">
        <v>922337.01456000004</v>
      </c>
      <c r="G123" s="48">
        <v>49298.281709999996</v>
      </c>
      <c r="H123" s="48">
        <v>443563.94607000001</v>
      </c>
      <c r="I123" s="48">
        <v>138836.12878999001</v>
      </c>
      <c r="J123" s="48">
        <v>55446.961129999996</v>
      </c>
      <c r="K123" s="48">
        <v>1856257.0965699998</v>
      </c>
      <c r="L123" s="48">
        <v>248358.6505600001</v>
      </c>
      <c r="M123" s="48">
        <v>104801.28666999997</v>
      </c>
      <c r="N123" s="48">
        <v>263149.92204999999</v>
      </c>
      <c r="O123" s="48">
        <v>11239484.34922</v>
      </c>
      <c r="P123" s="48">
        <v>0</v>
      </c>
      <c r="Q123" s="48">
        <v>45366687.644000001</v>
      </c>
      <c r="R123" s="48">
        <v>2475.0376200000001</v>
      </c>
      <c r="S123" s="48">
        <v>24102630</v>
      </c>
      <c r="T123" s="48">
        <v>734395</v>
      </c>
      <c r="U123" s="48">
        <v>610126</v>
      </c>
      <c r="V123" s="48">
        <v>27788924.798050001</v>
      </c>
      <c r="W123" s="48">
        <v>3881838.2872600006</v>
      </c>
      <c r="X123" s="48">
        <v>38198637.456</v>
      </c>
      <c r="Y123" s="48">
        <v>848349.97123000002</v>
      </c>
      <c r="Z123" s="48">
        <v>3265169</v>
      </c>
      <c r="AA123" s="48">
        <v>2112963.75514</v>
      </c>
      <c r="AB123" s="63">
        <v>0</v>
      </c>
      <c r="AC123" s="48">
        <v>465500.05404000002</v>
      </c>
      <c r="AD123" s="52">
        <v>1342263.9595200003</v>
      </c>
    </row>
    <row r="124" spans="1:32" x14ac:dyDescent="0.25">
      <c r="A124" s="57"/>
      <c r="B124" s="140" t="s">
        <v>147</v>
      </c>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52"/>
    </row>
    <row r="125" spans="1:32" x14ac:dyDescent="0.25">
      <c r="A125" s="50"/>
      <c r="B125" s="79" t="s">
        <v>139</v>
      </c>
      <c r="C125" s="38">
        <v>3836.0157899999999</v>
      </c>
      <c r="D125" s="38">
        <v>0</v>
      </c>
      <c r="E125" s="38">
        <v>0</v>
      </c>
      <c r="F125" s="38">
        <v>0</v>
      </c>
      <c r="G125" s="38">
        <v>153.06187</v>
      </c>
      <c r="H125" s="38">
        <v>0</v>
      </c>
      <c r="I125" s="38">
        <v>0</v>
      </c>
      <c r="J125" s="38">
        <v>0</v>
      </c>
      <c r="K125" s="38">
        <v>0</v>
      </c>
      <c r="L125" s="38">
        <v>0</v>
      </c>
      <c r="M125" s="38">
        <v>0</v>
      </c>
      <c r="N125" s="38">
        <v>0</v>
      </c>
      <c r="O125" s="38">
        <v>0</v>
      </c>
      <c r="P125" s="38">
        <v>0</v>
      </c>
      <c r="Q125" s="38">
        <v>58425.275999999998</v>
      </c>
      <c r="R125" s="38">
        <v>0</v>
      </c>
      <c r="S125" s="38">
        <v>0</v>
      </c>
      <c r="T125" s="38">
        <v>0</v>
      </c>
      <c r="U125" s="38">
        <v>0</v>
      </c>
      <c r="V125" s="38">
        <v>0</v>
      </c>
      <c r="W125" s="38">
        <v>0</v>
      </c>
      <c r="X125" s="38">
        <v>0</v>
      </c>
      <c r="Y125" s="38">
        <v>44925.387929999997</v>
      </c>
      <c r="Z125" s="38">
        <v>0</v>
      </c>
      <c r="AA125" s="38">
        <v>0</v>
      </c>
      <c r="AB125" s="64">
        <v>0</v>
      </c>
      <c r="AC125" s="38">
        <v>0</v>
      </c>
      <c r="AD125" s="39">
        <v>5000</v>
      </c>
    </row>
    <row r="126" spans="1:32" x14ac:dyDescent="0.25">
      <c r="A126" s="50"/>
      <c r="B126" s="141" t="s">
        <v>146</v>
      </c>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9"/>
    </row>
    <row r="127" spans="1:32" x14ac:dyDescent="0.25">
      <c r="A127" s="50"/>
      <c r="B127" s="79" t="s">
        <v>140</v>
      </c>
      <c r="C127" s="38">
        <v>171065.90830000001</v>
      </c>
      <c r="D127" s="38">
        <v>502872.29439000005</v>
      </c>
      <c r="E127" s="38">
        <v>205064.0625</v>
      </c>
      <c r="F127" s="38">
        <v>171214.9577</v>
      </c>
      <c r="G127" s="38">
        <v>10049.06098</v>
      </c>
      <c r="H127" s="38">
        <v>95707.720230000006</v>
      </c>
      <c r="I127" s="38">
        <v>1008.77086</v>
      </c>
      <c r="J127" s="38">
        <v>2335.0808900000002</v>
      </c>
      <c r="K127" s="38">
        <v>417266.61751999997</v>
      </c>
      <c r="L127" s="38">
        <v>76483.21587</v>
      </c>
      <c r="M127" s="38">
        <v>2479.8128400000001</v>
      </c>
      <c r="N127" s="38">
        <v>2825.4583299999999</v>
      </c>
      <c r="O127" s="38">
        <v>110903.59307</v>
      </c>
      <c r="P127" s="38">
        <v>0</v>
      </c>
      <c r="Q127" s="38">
        <v>1229613.5630000001</v>
      </c>
      <c r="R127" s="38">
        <v>0</v>
      </c>
      <c r="S127" s="38">
        <v>155947</v>
      </c>
      <c r="T127" s="38">
        <v>641779</v>
      </c>
      <c r="U127" s="38">
        <v>236753</v>
      </c>
      <c r="V127" s="38">
        <v>1566430.96508</v>
      </c>
      <c r="W127" s="38">
        <v>231426.82612000001</v>
      </c>
      <c r="X127" s="38">
        <v>218595.122</v>
      </c>
      <c r="Y127" s="38">
        <v>77329.060329999993</v>
      </c>
      <c r="Z127" s="38">
        <v>79102</v>
      </c>
      <c r="AA127" s="38">
        <v>600</v>
      </c>
      <c r="AB127" s="64">
        <v>0</v>
      </c>
      <c r="AC127" s="38">
        <v>395611.60135000001</v>
      </c>
      <c r="AD127" s="39">
        <v>0</v>
      </c>
    </row>
    <row r="128" spans="1:32" x14ac:dyDescent="0.25">
      <c r="A128" s="50"/>
      <c r="B128" s="141" t="s">
        <v>148</v>
      </c>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9"/>
    </row>
    <row r="129" spans="1:30" x14ac:dyDescent="0.25">
      <c r="A129" s="50"/>
      <c r="B129" s="79" t="s">
        <v>141</v>
      </c>
      <c r="C129" s="38">
        <v>3136540.4736599997</v>
      </c>
      <c r="D129" s="38">
        <v>14696198.322189998</v>
      </c>
      <c r="E129" s="38">
        <v>0</v>
      </c>
      <c r="F129" s="38">
        <v>0</v>
      </c>
      <c r="G129" s="38">
        <v>23217.843619999996</v>
      </c>
      <c r="H129" s="38">
        <v>247571.41828000001</v>
      </c>
      <c r="I129" s="38">
        <v>115634.90916672</v>
      </c>
      <c r="J129" s="38">
        <v>46440.867749999998</v>
      </c>
      <c r="K129" s="38">
        <v>1086129.07552</v>
      </c>
      <c r="L129" s="38">
        <v>100260.8504199999</v>
      </c>
      <c r="M129" s="38">
        <v>52620.351879999958</v>
      </c>
      <c r="N129" s="38">
        <v>132975.91070000001</v>
      </c>
      <c r="O129" s="38">
        <v>4680509.8733299999</v>
      </c>
      <c r="P129" s="38">
        <v>0</v>
      </c>
      <c r="Q129" s="38">
        <v>16675314.748</v>
      </c>
      <c r="R129" s="38">
        <v>681.48358000000007</v>
      </c>
      <c r="S129" s="38">
        <v>13531261</v>
      </c>
      <c r="T129" s="38">
        <v>17810</v>
      </c>
      <c r="U129" s="38">
        <v>144544</v>
      </c>
      <c r="V129" s="38">
        <v>9662590.9786799997</v>
      </c>
      <c r="W129" s="38">
        <v>870901.26182000106</v>
      </c>
      <c r="X129" s="38">
        <v>12918359.643999999</v>
      </c>
      <c r="Y129" s="38">
        <v>726056.79827000003</v>
      </c>
      <c r="Z129" s="38">
        <v>1198001</v>
      </c>
      <c r="AA129" s="38">
        <v>1259850.0489400001</v>
      </c>
      <c r="AB129" s="64">
        <v>0</v>
      </c>
      <c r="AC129" s="38">
        <v>66465.749190000002</v>
      </c>
      <c r="AD129" s="39">
        <v>88475.055600000007</v>
      </c>
    </row>
    <row r="130" spans="1:30" x14ac:dyDescent="0.25">
      <c r="A130" s="50"/>
      <c r="B130" s="141" t="s">
        <v>149</v>
      </c>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9"/>
    </row>
    <row r="131" spans="1:30" x14ac:dyDescent="0.25">
      <c r="A131" s="50"/>
      <c r="B131" s="79" t="s">
        <v>142</v>
      </c>
      <c r="C131" s="38">
        <v>2071621.29486</v>
      </c>
      <c r="D131" s="38">
        <v>21454551.898770001</v>
      </c>
      <c r="E131" s="38">
        <v>301774.40492</v>
      </c>
      <c r="F131" s="38">
        <v>751122.05686000001</v>
      </c>
      <c r="G131" s="38">
        <v>15878.315239999998</v>
      </c>
      <c r="H131" s="38">
        <v>100284.80756</v>
      </c>
      <c r="I131" s="38">
        <v>22192.448763269997</v>
      </c>
      <c r="J131" s="38">
        <v>6671.0124899999992</v>
      </c>
      <c r="K131" s="38">
        <v>352861.40353000001</v>
      </c>
      <c r="L131" s="38">
        <v>71614.584270000196</v>
      </c>
      <c r="M131" s="38">
        <v>49701.121950000008</v>
      </c>
      <c r="N131" s="38">
        <v>127348.55302000001</v>
      </c>
      <c r="O131" s="38">
        <v>6448070.8828199999</v>
      </c>
      <c r="P131" s="38">
        <v>0</v>
      </c>
      <c r="Q131" s="38">
        <v>27403334.057</v>
      </c>
      <c r="R131" s="38">
        <v>1793.55404</v>
      </c>
      <c r="S131" s="38">
        <v>10415422</v>
      </c>
      <c r="T131" s="38">
        <v>74806</v>
      </c>
      <c r="U131" s="38">
        <v>228829</v>
      </c>
      <c r="V131" s="38">
        <v>16559902.854289999</v>
      </c>
      <c r="W131" s="38">
        <v>2779510.1993199997</v>
      </c>
      <c r="X131" s="38">
        <v>25061682.690000001</v>
      </c>
      <c r="Y131" s="38">
        <v>38.724699999999999</v>
      </c>
      <c r="Z131" s="38">
        <v>1988066</v>
      </c>
      <c r="AA131" s="38">
        <v>852513.70620000002</v>
      </c>
      <c r="AB131" s="64">
        <v>0</v>
      </c>
      <c r="AC131" s="38">
        <v>3422.7035000000001</v>
      </c>
      <c r="AD131" s="39">
        <v>1248788.9039200002</v>
      </c>
    </row>
    <row r="132" spans="1:30" x14ac:dyDescent="0.25">
      <c r="A132" s="50"/>
      <c r="B132" s="141" t="s">
        <v>150</v>
      </c>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9"/>
    </row>
    <row r="133" spans="1:30" x14ac:dyDescent="0.25">
      <c r="A133" s="57"/>
      <c r="B133" s="15" t="s">
        <v>143</v>
      </c>
      <c r="C133" s="48">
        <v>-173826.90683000002</v>
      </c>
      <c r="D133" s="48">
        <v>-948189.83641999995</v>
      </c>
      <c r="E133" s="48">
        <v>-11106</v>
      </c>
      <c r="F133" s="48">
        <v>-2781.4279500000002</v>
      </c>
      <c r="G133" s="48">
        <v>-32.240949999999998</v>
      </c>
      <c r="H133" s="48">
        <v>-98002.078249999991</v>
      </c>
      <c r="I133" s="48">
        <v>-7325.9846599900002</v>
      </c>
      <c r="J133" s="48">
        <v>-838</v>
      </c>
      <c r="K133" s="48">
        <v>-36093.208789999997</v>
      </c>
      <c r="L133" s="48">
        <v>-5471.777689999999</v>
      </c>
      <c r="M133" s="48">
        <v>-5345</v>
      </c>
      <c r="N133" s="48">
        <v>-9725.1158200000009</v>
      </c>
      <c r="O133" s="48">
        <v>-221490.12659</v>
      </c>
      <c r="P133" s="48">
        <v>0</v>
      </c>
      <c r="Q133" s="48">
        <v>-1928728.551</v>
      </c>
      <c r="R133" s="48">
        <v>-382.77327662199997</v>
      </c>
      <c r="S133" s="48">
        <v>-894338</v>
      </c>
      <c r="T133" s="48">
        <v>-887</v>
      </c>
      <c r="U133" s="48">
        <v>-15499</v>
      </c>
      <c r="V133" s="48">
        <v>-485292.64202000003</v>
      </c>
      <c r="W133" s="48">
        <v>-95575.365449999896</v>
      </c>
      <c r="X133" s="48">
        <v>-736705.15700000001</v>
      </c>
      <c r="Y133" s="48">
        <v>-55304.334390000004</v>
      </c>
      <c r="Z133" s="48">
        <v>-31494</v>
      </c>
      <c r="AA133" s="48">
        <v>-107943.84471999999</v>
      </c>
      <c r="AB133" s="63">
        <v>0</v>
      </c>
      <c r="AC133" s="48">
        <v>-2391.9506099999999</v>
      </c>
      <c r="AD133" s="52">
        <v>-97760.670469999983</v>
      </c>
    </row>
    <row r="134" spans="1:30" x14ac:dyDescent="0.25">
      <c r="A134" s="57"/>
      <c r="B134" s="140" t="s">
        <v>152</v>
      </c>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52"/>
    </row>
    <row r="135" spans="1:30" x14ac:dyDescent="0.25">
      <c r="A135" s="57"/>
      <c r="B135" s="15" t="s">
        <v>144</v>
      </c>
      <c r="C135" s="48">
        <v>7212067.6032400001</v>
      </c>
      <c r="D135" s="48">
        <v>51784168.528640002</v>
      </c>
      <c r="E135" s="48">
        <v>3693098.5404200004</v>
      </c>
      <c r="F135" s="48">
        <v>3831091.6853999998</v>
      </c>
      <c r="G135" s="48">
        <v>2199250.6199500002</v>
      </c>
      <c r="H135" s="48">
        <v>978387</v>
      </c>
      <c r="I135" s="48">
        <v>749911.33340000012</v>
      </c>
      <c r="J135" s="48">
        <v>477695.35325000004</v>
      </c>
      <c r="K135" s="48">
        <v>11782415.18781</v>
      </c>
      <c r="L135" s="48">
        <v>725881.63074000087</v>
      </c>
      <c r="M135" s="48">
        <v>318616.44507999968</v>
      </c>
      <c r="N135" s="48">
        <v>462649.20898</v>
      </c>
      <c r="O135" s="48">
        <v>15267016.299059998</v>
      </c>
      <c r="P135" s="48">
        <v>0</v>
      </c>
      <c r="Q135" s="48">
        <v>77612990.140000001</v>
      </c>
      <c r="R135" s="48">
        <v>179973.29277999999</v>
      </c>
      <c r="S135" s="48">
        <v>35988803.998999998</v>
      </c>
      <c r="T135" s="48">
        <v>731745</v>
      </c>
      <c r="U135" s="48">
        <v>601482</v>
      </c>
      <c r="V135" s="48">
        <v>31332246.208280001</v>
      </c>
      <c r="W135" s="48">
        <v>3417244.9337300002</v>
      </c>
      <c r="X135" s="48">
        <v>42454124.206</v>
      </c>
      <c r="Y135" s="48">
        <v>1503669.49979</v>
      </c>
      <c r="Z135" s="48">
        <v>3284858</v>
      </c>
      <c r="AA135" s="48">
        <v>2757138.9323</v>
      </c>
      <c r="AB135" s="63">
        <v>0</v>
      </c>
      <c r="AC135" s="48">
        <v>1177293.2077700002</v>
      </c>
      <c r="AD135" s="52">
        <v>506103.36853000004</v>
      </c>
    </row>
    <row r="136" spans="1:30" x14ac:dyDescent="0.25">
      <c r="A136" s="57"/>
      <c r="B136" s="140" t="s">
        <v>153</v>
      </c>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52"/>
    </row>
    <row r="137" spans="1:30" x14ac:dyDescent="0.25">
      <c r="A137" s="50"/>
      <c r="B137" s="79" t="s">
        <v>139</v>
      </c>
      <c r="C137" s="38">
        <v>130891.44334999999</v>
      </c>
      <c r="D137" s="38">
        <v>110712.08511</v>
      </c>
      <c r="E137" s="38">
        <v>0</v>
      </c>
      <c r="F137" s="38">
        <v>0</v>
      </c>
      <c r="G137" s="38">
        <v>0</v>
      </c>
      <c r="H137" s="38">
        <v>0</v>
      </c>
      <c r="I137" s="38">
        <v>0</v>
      </c>
      <c r="J137" s="38">
        <v>0</v>
      </c>
      <c r="K137" s="38">
        <v>0</v>
      </c>
      <c r="L137" s="38">
        <v>0</v>
      </c>
      <c r="M137" s="38">
        <v>0</v>
      </c>
      <c r="N137" s="38">
        <v>0</v>
      </c>
      <c r="O137" s="38">
        <v>0</v>
      </c>
      <c r="P137" s="38">
        <v>0</v>
      </c>
      <c r="Q137" s="38">
        <v>8439.527</v>
      </c>
      <c r="R137" s="38">
        <v>0</v>
      </c>
      <c r="S137" s="38">
        <v>997495</v>
      </c>
      <c r="T137" s="38">
        <v>0</v>
      </c>
      <c r="U137" s="38">
        <v>0</v>
      </c>
      <c r="V137" s="38">
        <v>0</v>
      </c>
      <c r="W137" s="38">
        <v>0</v>
      </c>
      <c r="X137" s="38">
        <v>0</v>
      </c>
      <c r="Y137" s="38">
        <v>11616.525210000002</v>
      </c>
      <c r="Z137" s="38">
        <v>0</v>
      </c>
      <c r="AA137" s="38">
        <v>0</v>
      </c>
      <c r="AB137" s="64">
        <v>0</v>
      </c>
      <c r="AC137" s="38">
        <v>0</v>
      </c>
      <c r="AD137" s="39">
        <v>0</v>
      </c>
    </row>
    <row r="138" spans="1:30" x14ac:dyDescent="0.25">
      <c r="A138" s="50"/>
      <c r="B138" s="141" t="s">
        <v>146</v>
      </c>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9"/>
    </row>
    <row r="139" spans="1:30" x14ac:dyDescent="0.25">
      <c r="A139" s="50"/>
      <c r="B139" s="79" t="s">
        <v>140</v>
      </c>
      <c r="C139" s="38">
        <v>182363.47187000001</v>
      </c>
      <c r="D139" s="38">
        <v>1890641.9478199999</v>
      </c>
      <c r="E139" s="38">
        <v>21060</v>
      </c>
      <c r="F139" s="38">
        <v>50151.610740000004</v>
      </c>
      <c r="G139" s="38">
        <v>42303.570789999991</v>
      </c>
      <c r="H139" s="38">
        <v>1087</v>
      </c>
      <c r="I139" s="38">
        <v>363.42003999999997</v>
      </c>
      <c r="J139" s="38">
        <v>2512.77097</v>
      </c>
      <c r="K139" s="38">
        <v>11048245.01056</v>
      </c>
      <c r="L139" s="38">
        <v>46.143459999999997</v>
      </c>
      <c r="M139" s="38">
        <v>779.89159999999993</v>
      </c>
      <c r="N139" s="38">
        <v>134.89428000000001</v>
      </c>
      <c r="O139" s="38">
        <v>967249.74304999993</v>
      </c>
      <c r="P139" s="38">
        <v>0</v>
      </c>
      <c r="Q139" s="38">
        <v>1291376.608</v>
      </c>
      <c r="R139" s="38">
        <v>2969.0041900000001</v>
      </c>
      <c r="S139" s="38">
        <v>5035601</v>
      </c>
      <c r="T139" s="38">
        <v>30567</v>
      </c>
      <c r="U139" s="38">
        <v>111204</v>
      </c>
      <c r="V139" s="38">
        <v>924425.07157000003</v>
      </c>
      <c r="W139" s="38">
        <v>3417244.9337300002</v>
      </c>
      <c r="X139" s="38">
        <v>5007725.7019999996</v>
      </c>
      <c r="Y139" s="38">
        <v>546628.83311999997</v>
      </c>
      <c r="Z139" s="38">
        <v>1149463</v>
      </c>
      <c r="AA139" s="38">
        <v>681457.85898999998</v>
      </c>
      <c r="AB139" s="64">
        <v>0</v>
      </c>
      <c r="AC139" s="38">
        <v>281230.19703000004</v>
      </c>
      <c r="AD139" s="39">
        <v>504856.90785000002</v>
      </c>
    </row>
    <row r="140" spans="1:30" x14ac:dyDescent="0.25">
      <c r="A140" s="50"/>
      <c r="B140" s="141" t="s">
        <v>148</v>
      </c>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9"/>
    </row>
    <row r="141" spans="1:30" x14ac:dyDescent="0.25">
      <c r="A141" s="50"/>
      <c r="B141" s="79" t="s">
        <v>145</v>
      </c>
      <c r="C141" s="38">
        <v>6898812.6880200002</v>
      </c>
      <c r="D141" s="38">
        <v>49782814.49571</v>
      </c>
      <c r="E141" s="38">
        <v>3672038.5404200004</v>
      </c>
      <c r="F141" s="38">
        <v>3780940.0746599999</v>
      </c>
      <c r="G141" s="38">
        <v>2156947.0491599999</v>
      </c>
      <c r="H141" s="38">
        <v>977300</v>
      </c>
      <c r="I141" s="38">
        <v>749547.91336000012</v>
      </c>
      <c r="J141" s="38">
        <v>475182.58228000003</v>
      </c>
      <c r="K141" s="38">
        <v>734170.17724999995</v>
      </c>
      <c r="L141" s="38">
        <v>725835.48728000082</v>
      </c>
      <c r="M141" s="38">
        <v>317836.55347999965</v>
      </c>
      <c r="N141" s="38">
        <v>462514.31469999999</v>
      </c>
      <c r="O141" s="38">
        <v>14299766.556009999</v>
      </c>
      <c r="P141" s="38">
        <v>0</v>
      </c>
      <c r="Q141" s="38">
        <v>76313174.004999995</v>
      </c>
      <c r="R141" s="38">
        <v>177004.28858999998</v>
      </c>
      <c r="S141" s="38">
        <v>29955707.998999998</v>
      </c>
      <c r="T141" s="38">
        <v>701178</v>
      </c>
      <c r="U141" s="38">
        <v>490278</v>
      </c>
      <c r="V141" s="38">
        <v>30407821.136710003</v>
      </c>
      <c r="W141" s="38">
        <v>0</v>
      </c>
      <c r="X141" s="38">
        <v>37446398.504000001</v>
      </c>
      <c r="Y141" s="38">
        <v>945424.14146000007</v>
      </c>
      <c r="Z141" s="38">
        <v>2135395</v>
      </c>
      <c r="AA141" s="38">
        <v>2075681.0733100004</v>
      </c>
      <c r="AB141" s="64">
        <v>0</v>
      </c>
      <c r="AC141" s="38">
        <v>896063.01074000006</v>
      </c>
      <c r="AD141" s="39">
        <v>1246.4606799999999</v>
      </c>
    </row>
    <row r="142" spans="1:30" x14ac:dyDescent="0.25">
      <c r="A142" s="54"/>
      <c r="B142" s="142" t="s">
        <v>151</v>
      </c>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6"/>
    </row>
    <row r="144" spans="1:30" x14ac:dyDescent="0.25">
      <c r="A144" s="18" t="s">
        <v>135</v>
      </c>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row>
    <row r="145" spans="1:30" x14ac:dyDescent="0.25">
      <c r="A145" s="19" t="s">
        <v>53</v>
      </c>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row>
    <row r="146" spans="1:30" x14ac:dyDescent="0.25">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row>
  </sheetData>
  <pageMargins left="0.70866141732283472" right="0.70866141732283472" top="0.27559055118110237" bottom="0.39370078740157483" header="0.15748031496062992" footer="0.31496062992125984"/>
  <pageSetup paperSize="9" scale="60" orientation="landscape" r:id="rId1"/>
  <rowBreaks count="1" manualBreakCount="1">
    <brk id="55" max="29"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dimension ref="A1:AI146"/>
  <sheetViews>
    <sheetView showGridLines="0" topLeftCell="A43" zoomScaleNormal="100" workbookViewId="0">
      <selection activeCell="O6" sqref="O6"/>
    </sheetView>
  </sheetViews>
  <sheetFormatPr defaultRowHeight="15" x14ac:dyDescent="0.25"/>
  <cols>
    <col min="1" max="1" width="5.7109375" customWidth="1"/>
    <col min="2" max="2" width="70.28515625" style="2" bestFit="1" customWidth="1"/>
    <col min="3" max="30" width="11.28515625" style="20" customWidth="1"/>
  </cols>
  <sheetData>
    <row r="1" spans="1:35" x14ac:dyDescent="0.25">
      <c r="A1" s="33" t="s">
        <v>40</v>
      </c>
    </row>
    <row r="2" spans="1:35" x14ac:dyDescent="0.25">
      <c r="A2" s="33" t="s">
        <v>158</v>
      </c>
      <c r="B2" s="5"/>
    </row>
    <row r="3" spans="1:35" ht="15.75" customHeight="1" x14ac:dyDescent="0.25">
      <c r="A3" s="34" t="s">
        <v>134</v>
      </c>
      <c r="B3" s="5"/>
    </row>
    <row r="4" spans="1:35" s="18" customFormat="1" ht="30" customHeight="1" x14ac:dyDescent="0.25">
      <c r="A4" s="45"/>
      <c r="B4" s="6"/>
      <c r="C4" s="44" t="s">
        <v>137</v>
      </c>
      <c r="D4" s="46" t="s">
        <v>31</v>
      </c>
      <c r="E4" s="46" t="s">
        <v>32</v>
      </c>
      <c r="F4" s="46" t="s">
        <v>102</v>
      </c>
      <c r="G4" s="46" t="s">
        <v>1</v>
      </c>
      <c r="H4" s="46" t="s">
        <v>34</v>
      </c>
      <c r="I4" s="46" t="s">
        <v>35</v>
      </c>
      <c r="J4" s="46" t="s">
        <v>56</v>
      </c>
      <c r="K4" s="46" t="s">
        <v>103</v>
      </c>
      <c r="L4" s="46" t="s">
        <v>156</v>
      </c>
      <c r="M4" s="46" t="s">
        <v>157</v>
      </c>
      <c r="N4" s="46" t="s">
        <v>159</v>
      </c>
      <c r="O4" s="46" t="s">
        <v>36</v>
      </c>
      <c r="P4" s="46" t="s">
        <v>104</v>
      </c>
      <c r="Q4" s="46" t="s">
        <v>2</v>
      </c>
      <c r="R4" s="46" t="s">
        <v>37</v>
      </c>
      <c r="S4" s="46" t="s">
        <v>54</v>
      </c>
      <c r="T4" s="46" t="s">
        <v>33</v>
      </c>
      <c r="U4" s="46" t="s">
        <v>55</v>
      </c>
      <c r="V4" s="46" t="s">
        <v>30</v>
      </c>
      <c r="W4" s="46" t="s">
        <v>105</v>
      </c>
      <c r="X4" s="46" t="s">
        <v>38</v>
      </c>
      <c r="Y4" s="46" t="s">
        <v>57</v>
      </c>
      <c r="Z4" s="46" t="s">
        <v>155</v>
      </c>
      <c r="AA4" s="46" t="s">
        <v>0</v>
      </c>
      <c r="AB4" s="46" t="s">
        <v>58</v>
      </c>
      <c r="AC4" s="46" t="s">
        <v>39</v>
      </c>
      <c r="AD4" s="47" t="s">
        <v>106</v>
      </c>
    </row>
    <row r="5" spans="1:35" x14ac:dyDescent="0.25">
      <c r="A5" s="8"/>
      <c r="B5" s="9" t="s">
        <v>77</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5"/>
    </row>
    <row r="6" spans="1:35" s="1" customFormat="1" ht="15" customHeight="1" x14ac:dyDescent="0.25">
      <c r="A6" s="7" t="s">
        <v>9</v>
      </c>
      <c r="B6" s="10" t="s">
        <v>107</v>
      </c>
      <c r="C6" s="31">
        <v>1190652.4261200002</v>
      </c>
      <c r="D6" s="31">
        <v>1865025.5564399997</v>
      </c>
      <c r="E6" s="31">
        <v>1082941.5959900001</v>
      </c>
      <c r="F6" s="31">
        <v>1324708.3480100001</v>
      </c>
      <c r="G6" s="31">
        <v>358101.76822000003</v>
      </c>
      <c r="H6" s="31">
        <v>52160.387609999998</v>
      </c>
      <c r="I6" s="31">
        <v>43924.738269999994</v>
      </c>
      <c r="J6" s="31">
        <v>294551.60467999999</v>
      </c>
      <c r="K6" s="31">
        <v>1475771.0944299998</v>
      </c>
      <c r="L6" s="31">
        <v>283536.37018999999</v>
      </c>
      <c r="M6" s="31">
        <v>140716.87625000003</v>
      </c>
      <c r="N6" s="31">
        <v>98773.09090000001</v>
      </c>
      <c r="O6" s="31">
        <v>1199976.9672300001</v>
      </c>
      <c r="P6" s="31">
        <v>187758.06536000001</v>
      </c>
      <c r="Q6" s="31">
        <v>22381611.011</v>
      </c>
      <c r="R6" s="31">
        <v>108450.79499000001</v>
      </c>
      <c r="S6" s="31">
        <v>5742599</v>
      </c>
      <c r="T6" s="31">
        <v>47776</v>
      </c>
      <c r="U6" s="31">
        <v>28458</v>
      </c>
      <c r="V6" s="31">
        <v>1856228.1310000001</v>
      </c>
      <c r="W6" s="31">
        <v>97964.56637</v>
      </c>
      <c r="X6" s="31">
        <v>6203357.3159999996</v>
      </c>
      <c r="Y6" s="31">
        <v>551816.89199999999</v>
      </c>
      <c r="Z6" s="31">
        <v>199186</v>
      </c>
      <c r="AA6" s="31">
        <v>314708.94812999998</v>
      </c>
      <c r="AB6" s="31">
        <v>180971.69824</v>
      </c>
      <c r="AC6" s="31">
        <v>19777.153529999992</v>
      </c>
      <c r="AD6" s="32">
        <v>33543.27218</v>
      </c>
      <c r="AE6" s="31"/>
      <c r="AF6" s="31"/>
      <c r="AG6" s="31"/>
      <c r="AH6" s="31"/>
      <c r="AI6" s="31"/>
    </row>
    <row r="7" spans="1:35" s="1" customFormat="1" ht="15" customHeight="1" x14ac:dyDescent="0.25">
      <c r="A7" s="7"/>
      <c r="B7" s="11" t="s">
        <v>59</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2"/>
    </row>
    <row r="8" spans="1:35" s="1" customFormat="1" ht="15" customHeight="1" x14ac:dyDescent="0.25">
      <c r="A8" s="7" t="s">
        <v>10</v>
      </c>
      <c r="B8" s="10" t="s">
        <v>60</v>
      </c>
      <c r="C8" s="31">
        <v>860.53582999999992</v>
      </c>
      <c r="D8" s="31">
        <v>685970.54230999993</v>
      </c>
      <c r="E8" s="31">
        <v>30.93468</v>
      </c>
      <c r="F8" s="31">
        <v>0</v>
      </c>
      <c r="G8" s="31">
        <v>63621.154109999996</v>
      </c>
      <c r="H8" s="31">
        <v>87354.230049999998</v>
      </c>
      <c r="I8" s="31">
        <v>25286.356350000002</v>
      </c>
      <c r="J8" s="31">
        <v>2253.6415099999999</v>
      </c>
      <c r="K8" s="31">
        <v>14987.60182</v>
      </c>
      <c r="L8" s="31">
        <v>0</v>
      </c>
      <c r="M8" s="31">
        <v>0</v>
      </c>
      <c r="N8" s="31">
        <v>0</v>
      </c>
      <c r="O8" s="31">
        <v>15116.80054</v>
      </c>
      <c r="P8" s="31">
        <v>0</v>
      </c>
      <c r="Q8" s="31">
        <v>249653.261</v>
      </c>
      <c r="R8" s="31">
        <v>97228.650439999998</v>
      </c>
      <c r="S8" s="31">
        <v>436345</v>
      </c>
      <c r="T8" s="31">
        <v>423</v>
      </c>
      <c r="U8" s="31">
        <v>60</v>
      </c>
      <c r="V8" s="31">
        <v>56113.096999999994</v>
      </c>
      <c r="W8" s="31">
        <v>0</v>
      </c>
      <c r="X8" s="31">
        <v>1442938.51</v>
      </c>
      <c r="Y8" s="31">
        <v>65650.673999999999</v>
      </c>
      <c r="Z8" s="31">
        <v>1290</v>
      </c>
      <c r="AA8" s="31">
        <v>6681.0689900000007</v>
      </c>
      <c r="AB8" s="31">
        <v>8758.5398999999998</v>
      </c>
      <c r="AC8" s="31">
        <v>1954.5241999999992</v>
      </c>
      <c r="AD8" s="32">
        <v>7090.5331999999999</v>
      </c>
    </row>
    <row r="9" spans="1:35" s="1" customFormat="1" ht="15" customHeight="1" x14ac:dyDescent="0.25">
      <c r="A9" s="7"/>
      <c r="B9" s="11" t="s">
        <v>41</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2"/>
    </row>
    <row r="10" spans="1:35" s="1" customFormat="1" ht="15" customHeight="1" x14ac:dyDescent="0.25">
      <c r="A10" s="37"/>
      <c r="B10" s="35" t="s">
        <v>110</v>
      </c>
      <c r="C10" s="38">
        <v>860.53582999999992</v>
      </c>
      <c r="D10" s="38">
        <v>299567.37922</v>
      </c>
      <c r="E10" s="38">
        <v>30.93468</v>
      </c>
      <c r="F10" s="38">
        <v>0</v>
      </c>
      <c r="G10" s="38">
        <v>1672.4211699999998</v>
      </c>
      <c r="H10" s="38">
        <v>72647.33829</v>
      </c>
      <c r="I10" s="38">
        <v>647.96397999999999</v>
      </c>
      <c r="J10" s="38">
        <v>50.843710000000002</v>
      </c>
      <c r="K10" s="38">
        <v>14987.60182</v>
      </c>
      <c r="L10" s="38">
        <v>0</v>
      </c>
      <c r="M10" s="38">
        <v>0</v>
      </c>
      <c r="N10" s="38">
        <v>0</v>
      </c>
      <c r="O10" s="38">
        <v>8923.29853</v>
      </c>
      <c r="P10" s="38">
        <v>0</v>
      </c>
      <c r="Q10" s="38">
        <v>206795.49</v>
      </c>
      <c r="R10" s="38">
        <v>165.02595000000002</v>
      </c>
      <c r="S10" s="38">
        <v>117817</v>
      </c>
      <c r="T10" s="38">
        <v>423</v>
      </c>
      <c r="U10" s="38">
        <v>60</v>
      </c>
      <c r="V10" s="38">
        <v>51874.686999999998</v>
      </c>
      <c r="W10" s="38">
        <v>0</v>
      </c>
      <c r="X10" s="38">
        <v>1442938.51</v>
      </c>
      <c r="Y10" s="38">
        <v>22744.326000000001</v>
      </c>
      <c r="Z10" s="38">
        <v>1290</v>
      </c>
      <c r="AA10" s="38">
        <v>6681.0689900000007</v>
      </c>
      <c r="AB10" s="38">
        <v>8758.5398999999998</v>
      </c>
      <c r="AC10" s="38">
        <v>1954.5241999999992</v>
      </c>
      <c r="AD10" s="39">
        <v>7090.5331999999999</v>
      </c>
    </row>
    <row r="11" spans="1:35" s="1" customFormat="1" ht="15" customHeight="1" x14ac:dyDescent="0.25">
      <c r="A11" s="37"/>
      <c r="B11" s="35" t="s">
        <v>111</v>
      </c>
      <c r="C11" s="38">
        <v>0</v>
      </c>
      <c r="D11" s="38">
        <v>53404.740210000004</v>
      </c>
      <c r="E11" s="38">
        <v>0</v>
      </c>
      <c r="F11" s="38">
        <v>0</v>
      </c>
      <c r="G11" s="38">
        <v>50356.005899999996</v>
      </c>
      <c r="H11" s="38">
        <v>0</v>
      </c>
      <c r="I11" s="38">
        <v>6290.6278600000005</v>
      </c>
      <c r="J11" s="38">
        <v>317.06696999999997</v>
      </c>
      <c r="K11" s="38">
        <v>0</v>
      </c>
      <c r="L11" s="38">
        <v>0</v>
      </c>
      <c r="M11" s="38">
        <v>0</v>
      </c>
      <c r="N11" s="38">
        <v>0</v>
      </c>
      <c r="O11" s="38">
        <v>2650.0871099999999</v>
      </c>
      <c r="P11" s="38">
        <v>0</v>
      </c>
      <c r="Q11" s="38">
        <v>0</v>
      </c>
      <c r="R11" s="38">
        <v>147.53258</v>
      </c>
      <c r="S11" s="38">
        <v>0</v>
      </c>
      <c r="T11" s="38">
        <v>0</v>
      </c>
      <c r="U11" s="38">
        <v>0</v>
      </c>
      <c r="V11" s="38">
        <v>0</v>
      </c>
      <c r="W11" s="38">
        <v>0</v>
      </c>
      <c r="X11" s="38">
        <v>0</v>
      </c>
      <c r="Y11" s="38">
        <v>20.762</v>
      </c>
      <c r="Z11" s="38">
        <v>0</v>
      </c>
      <c r="AA11" s="38">
        <v>0</v>
      </c>
      <c r="AB11" s="38">
        <v>0</v>
      </c>
      <c r="AC11" s="38">
        <v>0</v>
      </c>
      <c r="AD11" s="39">
        <v>0</v>
      </c>
    </row>
    <row r="12" spans="1:35" s="1" customFormat="1" ht="15" customHeight="1" x14ac:dyDescent="0.25">
      <c r="A12" s="37"/>
      <c r="B12" s="35" t="s">
        <v>112</v>
      </c>
      <c r="C12" s="38">
        <v>0</v>
      </c>
      <c r="D12" s="38">
        <v>332998.42287999997</v>
      </c>
      <c r="E12" s="38">
        <v>0</v>
      </c>
      <c r="F12" s="38">
        <v>0</v>
      </c>
      <c r="G12" s="38">
        <v>11592.72704</v>
      </c>
      <c r="H12" s="38">
        <v>14706.89176</v>
      </c>
      <c r="I12" s="38">
        <v>18347.764510000001</v>
      </c>
      <c r="J12" s="38">
        <v>1885.73083</v>
      </c>
      <c r="K12" s="38">
        <v>0</v>
      </c>
      <c r="L12" s="38">
        <v>0</v>
      </c>
      <c r="M12" s="38">
        <v>0</v>
      </c>
      <c r="N12" s="38">
        <v>0</v>
      </c>
      <c r="O12" s="38">
        <v>3543.4148999999998</v>
      </c>
      <c r="P12" s="38">
        <v>0</v>
      </c>
      <c r="Q12" s="38">
        <v>42857.771000000001</v>
      </c>
      <c r="R12" s="38">
        <v>96916.091910000003</v>
      </c>
      <c r="S12" s="38">
        <v>318528</v>
      </c>
      <c r="T12" s="38">
        <v>0</v>
      </c>
      <c r="U12" s="38">
        <v>0</v>
      </c>
      <c r="V12" s="38">
        <v>4238.41</v>
      </c>
      <c r="W12" s="38">
        <v>0</v>
      </c>
      <c r="X12" s="38">
        <v>0</v>
      </c>
      <c r="Y12" s="38">
        <v>42885.586000000003</v>
      </c>
      <c r="Z12" s="38">
        <v>0</v>
      </c>
      <c r="AA12" s="38">
        <v>0</v>
      </c>
      <c r="AB12" s="38">
        <v>0</v>
      </c>
      <c r="AC12" s="38">
        <v>0</v>
      </c>
      <c r="AD12" s="39">
        <v>0</v>
      </c>
    </row>
    <row r="13" spans="1:35" s="1" customFormat="1" ht="15" customHeight="1" x14ac:dyDescent="0.25">
      <c r="A13" s="37"/>
      <c r="B13" s="35" t="s">
        <v>113</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9">
        <v>0</v>
      </c>
    </row>
    <row r="14" spans="1:35" s="1" customFormat="1" ht="15" customHeight="1" x14ac:dyDescent="0.25">
      <c r="A14" s="7" t="s">
        <v>11</v>
      </c>
      <c r="B14" s="10" t="s">
        <v>61</v>
      </c>
      <c r="C14" s="31">
        <v>30687.614280000002</v>
      </c>
      <c r="D14" s="31">
        <v>647870.68513</v>
      </c>
      <c r="E14" s="31">
        <v>16.123470000000001</v>
      </c>
      <c r="F14" s="31">
        <v>0</v>
      </c>
      <c r="G14" s="31">
        <v>0</v>
      </c>
      <c r="H14" s="31">
        <v>422.92953</v>
      </c>
      <c r="I14" s="31">
        <v>24535.613969999999</v>
      </c>
      <c r="J14" s="31">
        <v>13542.235649999999</v>
      </c>
      <c r="K14" s="31">
        <v>130838.52421999999</v>
      </c>
      <c r="L14" s="31">
        <v>7.6018299999999996</v>
      </c>
      <c r="M14" s="31">
        <v>1058.6365700000001</v>
      </c>
      <c r="N14" s="31">
        <v>0</v>
      </c>
      <c r="O14" s="31">
        <v>209657.28435</v>
      </c>
      <c r="P14" s="31">
        <v>0</v>
      </c>
      <c r="Q14" s="31">
        <v>772473.45299999998</v>
      </c>
      <c r="R14" s="31">
        <v>0</v>
      </c>
      <c r="S14" s="31">
        <v>1434689</v>
      </c>
      <c r="T14" s="31">
        <v>461</v>
      </c>
      <c r="U14" s="31">
        <v>361</v>
      </c>
      <c r="V14" s="31">
        <v>55465.923000000003</v>
      </c>
      <c r="W14" s="31">
        <v>217264.26708000002</v>
      </c>
      <c r="X14" s="31">
        <v>990560.79300000006</v>
      </c>
      <c r="Y14" s="31">
        <v>9587.09</v>
      </c>
      <c r="Z14" s="31">
        <v>2584</v>
      </c>
      <c r="AA14" s="31">
        <v>0</v>
      </c>
      <c r="AB14" s="31">
        <v>3062.6549899999995</v>
      </c>
      <c r="AC14" s="31">
        <v>1039.1324099999999</v>
      </c>
      <c r="AD14" s="32">
        <v>0</v>
      </c>
    </row>
    <row r="15" spans="1:35" s="1" customFormat="1" ht="15" customHeight="1" x14ac:dyDescent="0.25">
      <c r="A15" s="7"/>
      <c r="B15" s="11" t="s">
        <v>62</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2"/>
    </row>
    <row r="16" spans="1:35" s="1" customFormat="1" ht="15" customHeight="1" x14ac:dyDescent="0.25">
      <c r="A16" s="37"/>
      <c r="B16" s="35" t="s">
        <v>111</v>
      </c>
      <c r="C16" s="38">
        <v>30687.614280000002</v>
      </c>
      <c r="D16" s="38">
        <v>166907.21936000002</v>
      </c>
      <c r="E16" s="38">
        <v>0</v>
      </c>
      <c r="F16" s="38">
        <v>0</v>
      </c>
      <c r="G16" s="38">
        <v>0</v>
      </c>
      <c r="H16" s="38">
        <v>61.709240000000001</v>
      </c>
      <c r="I16" s="38">
        <v>24535.613969999999</v>
      </c>
      <c r="J16" s="38">
        <v>13010.445179999999</v>
      </c>
      <c r="K16" s="38">
        <v>130838.52421999999</v>
      </c>
      <c r="L16" s="38">
        <v>7.6018299999999996</v>
      </c>
      <c r="M16" s="38">
        <v>1058.6365700000001</v>
      </c>
      <c r="N16" s="38">
        <v>0</v>
      </c>
      <c r="O16" s="38">
        <v>186668.65299</v>
      </c>
      <c r="P16" s="38">
        <v>0</v>
      </c>
      <c r="Q16" s="38">
        <v>701346.44900000002</v>
      </c>
      <c r="R16" s="38">
        <v>0</v>
      </c>
      <c r="S16" s="38">
        <v>969479</v>
      </c>
      <c r="T16" s="38">
        <v>461</v>
      </c>
      <c r="U16" s="38">
        <v>361</v>
      </c>
      <c r="V16" s="38">
        <v>55418.548000000003</v>
      </c>
      <c r="W16" s="38">
        <v>0</v>
      </c>
      <c r="X16" s="38">
        <v>162765.86799999999</v>
      </c>
      <c r="Y16" s="38">
        <v>9563.5490000000009</v>
      </c>
      <c r="Z16" s="38">
        <v>2584</v>
      </c>
      <c r="AA16" s="38">
        <v>0</v>
      </c>
      <c r="AB16" s="38">
        <v>3062.6549899999995</v>
      </c>
      <c r="AC16" s="38">
        <v>1039.1324099999999</v>
      </c>
      <c r="AD16" s="39">
        <v>0</v>
      </c>
    </row>
    <row r="17" spans="1:30" s="1" customFormat="1" ht="15" customHeight="1" x14ac:dyDescent="0.25">
      <c r="A17" s="37"/>
      <c r="B17" s="35" t="s">
        <v>112</v>
      </c>
      <c r="C17" s="38">
        <v>0</v>
      </c>
      <c r="D17" s="38">
        <v>480963.46577000001</v>
      </c>
      <c r="E17" s="38">
        <v>16.123470000000001</v>
      </c>
      <c r="F17" s="38">
        <v>0</v>
      </c>
      <c r="G17" s="38">
        <v>0</v>
      </c>
      <c r="H17" s="38">
        <v>361.22028999999998</v>
      </c>
      <c r="I17" s="38">
        <v>0</v>
      </c>
      <c r="J17" s="38">
        <v>531.79047000000003</v>
      </c>
      <c r="K17" s="38">
        <v>0</v>
      </c>
      <c r="L17" s="38">
        <v>0</v>
      </c>
      <c r="M17" s="38">
        <v>0</v>
      </c>
      <c r="N17" s="38">
        <v>0</v>
      </c>
      <c r="O17" s="38">
        <v>22444.54146</v>
      </c>
      <c r="P17" s="38">
        <v>0</v>
      </c>
      <c r="Q17" s="38">
        <v>95.37</v>
      </c>
      <c r="R17" s="38">
        <v>0</v>
      </c>
      <c r="S17" s="38">
        <v>465210</v>
      </c>
      <c r="T17" s="38">
        <v>0</v>
      </c>
      <c r="U17" s="38">
        <v>0</v>
      </c>
      <c r="V17" s="38">
        <v>47.375</v>
      </c>
      <c r="W17" s="38">
        <v>217264.26708000002</v>
      </c>
      <c r="X17" s="38">
        <v>827794.92500000005</v>
      </c>
      <c r="Y17" s="38">
        <v>0</v>
      </c>
      <c r="Z17" s="38">
        <v>0</v>
      </c>
      <c r="AA17" s="38">
        <v>0</v>
      </c>
      <c r="AB17" s="38">
        <v>0</v>
      </c>
      <c r="AC17" s="38">
        <v>0</v>
      </c>
      <c r="AD17" s="39">
        <v>0</v>
      </c>
    </row>
    <row r="18" spans="1:30" s="1" customFormat="1" ht="15" customHeight="1" x14ac:dyDescent="0.25">
      <c r="A18" s="37"/>
      <c r="B18" s="35" t="s">
        <v>113</v>
      </c>
      <c r="C18" s="38">
        <v>0</v>
      </c>
      <c r="D18" s="38">
        <v>0</v>
      </c>
      <c r="E18" s="38">
        <v>0</v>
      </c>
      <c r="F18" s="38">
        <v>0</v>
      </c>
      <c r="G18" s="38">
        <v>0</v>
      </c>
      <c r="H18" s="38">
        <v>0</v>
      </c>
      <c r="I18" s="38">
        <v>0</v>
      </c>
      <c r="J18" s="38">
        <v>0</v>
      </c>
      <c r="K18" s="38">
        <v>0</v>
      </c>
      <c r="L18" s="38">
        <v>0</v>
      </c>
      <c r="M18" s="38">
        <v>0</v>
      </c>
      <c r="N18" s="38">
        <v>0</v>
      </c>
      <c r="O18" s="38">
        <v>544.08990000000006</v>
      </c>
      <c r="P18" s="38">
        <v>0</v>
      </c>
      <c r="Q18" s="38">
        <v>71031.634000000005</v>
      </c>
      <c r="R18" s="38">
        <v>0</v>
      </c>
      <c r="S18" s="38">
        <v>0</v>
      </c>
      <c r="T18" s="38">
        <v>0</v>
      </c>
      <c r="U18" s="38">
        <v>0</v>
      </c>
      <c r="V18" s="38">
        <v>0</v>
      </c>
      <c r="W18" s="38">
        <v>0</v>
      </c>
      <c r="X18" s="38">
        <v>0</v>
      </c>
      <c r="Y18" s="38">
        <v>23.541</v>
      </c>
      <c r="Z18" s="38">
        <v>0</v>
      </c>
      <c r="AA18" s="38">
        <v>0</v>
      </c>
      <c r="AB18" s="38">
        <v>0</v>
      </c>
      <c r="AC18" s="38">
        <v>0</v>
      </c>
      <c r="AD18" s="39">
        <v>0</v>
      </c>
    </row>
    <row r="19" spans="1:30" s="1" customFormat="1" ht="15" customHeight="1" x14ac:dyDescent="0.25">
      <c r="A19" s="7" t="s">
        <v>12</v>
      </c>
      <c r="B19" s="10" t="s">
        <v>108</v>
      </c>
      <c r="C19" s="31">
        <v>0</v>
      </c>
      <c r="D19" s="31">
        <v>32004.070749999999</v>
      </c>
      <c r="E19" s="31">
        <v>0</v>
      </c>
      <c r="F19" s="31">
        <v>0</v>
      </c>
      <c r="G19" s="31">
        <v>0</v>
      </c>
      <c r="H19" s="31">
        <v>0</v>
      </c>
      <c r="I19" s="31">
        <v>0</v>
      </c>
      <c r="J19" s="31">
        <v>0</v>
      </c>
      <c r="K19" s="31">
        <v>0</v>
      </c>
      <c r="L19" s="31">
        <v>0</v>
      </c>
      <c r="M19" s="31">
        <v>21490.40135</v>
      </c>
      <c r="N19" s="31">
        <v>0</v>
      </c>
      <c r="O19" s="31">
        <v>0</v>
      </c>
      <c r="P19" s="31">
        <v>0</v>
      </c>
      <c r="Q19" s="31">
        <v>0</v>
      </c>
      <c r="R19" s="31">
        <v>0</v>
      </c>
      <c r="S19" s="31">
        <v>0</v>
      </c>
      <c r="T19" s="31">
        <v>0</v>
      </c>
      <c r="U19" s="31">
        <v>0</v>
      </c>
      <c r="V19" s="31">
        <v>0</v>
      </c>
      <c r="W19" s="31">
        <v>0</v>
      </c>
      <c r="X19" s="31">
        <v>0</v>
      </c>
      <c r="Y19" s="31">
        <v>0</v>
      </c>
      <c r="Z19" s="31">
        <v>0</v>
      </c>
      <c r="AA19" s="31">
        <v>0</v>
      </c>
      <c r="AB19" s="31">
        <v>0</v>
      </c>
      <c r="AC19" s="31">
        <v>0</v>
      </c>
      <c r="AD19" s="32">
        <v>0</v>
      </c>
    </row>
    <row r="20" spans="1:30" s="1" customFormat="1" ht="15" customHeight="1" x14ac:dyDescent="0.25">
      <c r="A20" s="7"/>
      <c r="B20" s="11" t="s">
        <v>63</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2"/>
    </row>
    <row r="21" spans="1:30" s="1" customFormat="1" ht="15" customHeight="1" x14ac:dyDescent="0.25">
      <c r="A21" s="7"/>
      <c r="B21" s="35" t="s">
        <v>111</v>
      </c>
      <c r="C21" s="38">
        <v>0</v>
      </c>
      <c r="D21" s="38">
        <v>0</v>
      </c>
      <c r="E21" s="38">
        <v>0</v>
      </c>
      <c r="F21" s="38">
        <v>0</v>
      </c>
      <c r="G21" s="38">
        <v>0</v>
      </c>
      <c r="H21" s="38">
        <v>0</v>
      </c>
      <c r="I21" s="38">
        <v>0</v>
      </c>
      <c r="J21" s="38">
        <v>0</v>
      </c>
      <c r="K21" s="38">
        <v>0</v>
      </c>
      <c r="L21" s="38">
        <v>0</v>
      </c>
      <c r="M21" s="38">
        <v>0</v>
      </c>
      <c r="N21" s="38">
        <v>0</v>
      </c>
      <c r="O21" s="38">
        <v>0</v>
      </c>
      <c r="P21" s="38">
        <v>0</v>
      </c>
      <c r="Q21" s="38">
        <v>0</v>
      </c>
      <c r="R21" s="38">
        <v>0</v>
      </c>
      <c r="S21" s="38">
        <v>0</v>
      </c>
      <c r="T21" s="38">
        <v>0</v>
      </c>
      <c r="U21" s="38">
        <v>0</v>
      </c>
      <c r="V21" s="38">
        <v>0</v>
      </c>
      <c r="W21" s="38">
        <v>0</v>
      </c>
      <c r="X21" s="38">
        <v>0</v>
      </c>
      <c r="Y21" s="38">
        <v>0</v>
      </c>
      <c r="Z21" s="38">
        <v>0</v>
      </c>
      <c r="AA21" s="38">
        <v>0</v>
      </c>
      <c r="AB21" s="38">
        <v>0</v>
      </c>
      <c r="AC21" s="38">
        <v>0</v>
      </c>
      <c r="AD21" s="39">
        <v>0</v>
      </c>
    </row>
    <row r="22" spans="1:30" ht="15" customHeight="1" x14ac:dyDescent="0.25">
      <c r="A22" s="7"/>
      <c r="B22" s="35" t="s">
        <v>112</v>
      </c>
      <c r="C22" s="38">
        <v>0</v>
      </c>
      <c r="D22" s="38">
        <v>32004.070749999999</v>
      </c>
      <c r="E22" s="38">
        <v>0</v>
      </c>
      <c r="F22" s="38">
        <v>0</v>
      </c>
      <c r="G22" s="38">
        <v>0</v>
      </c>
      <c r="H22" s="38">
        <v>0</v>
      </c>
      <c r="I22" s="38">
        <v>0</v>
      </c>
      <c r="J22" s="38">
        <v>0</v>
      </c>
      <c r="K22" s="38">
        <v>0</v>
      </c>
      <c r="L22" s="38">
        <v>0</v>
      </c>
      <c r="M22" s="38">
        <v>21490.40135</v>
      </c>
      <c r="N22" s="38">
        <v>0</v>
      </c>
      <c r="O22" s="38">
        <v>0</v>
      </c>
      <c r="P22" s="38">
        <v>0</v>
      </c>
      <c r="Q22" s="38">
        <v>0</v>
      </c>
      <c r="R22" s="38">
        <v>0</v>
      </c>
      <c r="S22" s="38">
        <v>0</v>
      </c>
      <c r="T22" s="38">
        <v>0</v>
      </c>
      <c r="U22" s="38">
        <v>0</v>
      </c>
      <c r="V22" s="38">
        <v>0</v>
      </c>
      <c r="W22" s="38">
        <v>0</v>
      </c>
      <c r="X22" s="38">
        <v>0</v>
      </c>
      <c r="Y22" s="38">
        <v>0</v>
      </c>
      <c r="Z22" s="38">
        <v>0</v>
      </c>
      <c r="AA22" s="38">
        <v>0</v>
      </c>
      <c r="AB22" s="38">
        <v>0</v>
      </c>
      <c r="AC22" s="38">
        <v>0</v>
      </c>
      <c r="AD22" s="39">
        <v>0</v>
      </c>
    </row>
    <row r="23" spans="1:30" ht="15" customHeight="1" x14ac:dyDescent="0.25">
      <c r="A23" s="7"/>
      <c r="B23" s="35" t="s">
        <v>113</v>
      </c>
      <c r="C23" s="38">
        <v>0</v>
      </c>
      <c r="D23" s="38">
        <v>0</v>
      </c>
      <c r="E23" s="38">
        <v>0</v>
      </c>
      <c r="F23" s="38">
        <v>0</v>
      </c>
      <c r="G23" s="38">
        <v>0</v>
      </c>
      <c r="H23" s="38">
        <v>0</v>
      </c>
      <c r="I23" s="38">
        <v>0</v>
      </c>
      <c r="J23" s="38">
        <v>0</v>
      </c>
      <c r="K23" s="38">
        <v>0</v>
      </c>
      <c r="L23" s="38">
        <v>0</v>
      </c>
      <c r="M23" s="38">
        <v>0</v>
      </c>
      <c r="N23" s="38">
        <v>0</v>
      </c>
      <c r="O23" s="38">
        <v>0</v>
      </c>
      <c r="P23" s="38">
        <v>0</v>
      </c>
      <c r="Q23" s="38">
        <v>0</v>
      </c>
      <c r="R23" s="38">
        <v>0</v>
      </c>
      <c r="S23" s="38">
        <v>0</v>
      </c>
      <c r="T23" s="38">
        <v>0</v>
      </c>
      <c r="U23" s="38">
        <v>0</v>
      </c>
      <c r="V23" s="38">
        <v>0</v>
      </c>
      <c r="W23" s="38">
        <v>0</v>
      </c>
      <c r="X23" s="38">
        <v>0</v>
      </c>
      <c r="Y23" s="38">
        <v>0</v>
      </c>
      <c r="Z23" s="38">
        <v>0</v>
      </c>
      <c r="AA23" s="38">
        <v>0</v>
      </c>
      <c r="AB23" s="38">
        <v>0</v>
      </c>
      <c r="AC23" s="38">
        <v>0</v>
      </c>
      <c r="AD23" s="39">
        <v>0</v>
      </c>
    </row>
    <row r="24" spans="1:30" s="1" customFormat="1" ht="15" customHeight="1" x14ac:dyDescent="0.25">
      <c r="A24" s="7" t="s">
        <v>13</v>
      </c>
      <c r="B24" s="10" t="s">
        <v>64</v>
      </c>
      <c r="C24" s="31">
        <v>22257.087100000001</v>
      </c>
      <c r="D24" s="31">
        <v>4714385.7459500004</v>
      </c>
      <c r="E24" s="31">
        <v>994199.25130999996</v>
      </c>
      <c r="F24" s="31">
        <v>0</v>
      </c>
      <c r="G24" s="31">
        <v>1051858.18649</v>
      </c>
      <c r="H24" s="31">
        <v>510489.95642</v>
      </c>
      <c r="I24" s="31">
        <v>115082.71556</v>
      </c>
      <c r="J24" s="31">
        <v>31511.43823</v>
      </c>
      <c r="K24" s="31">
        <v>264404.19961000001</v>
      </c>
      <c r="L24" s="31">
        <v>39611.562470000004</v>
      </c>
      <c r="M24" s="31">
        <v>58355.762860000003</v>
      </c>
      <c r="N24" s="31">
        <v>1210.7</v>
      </c>
      <c r="O24" s="31">
        <v>48095.418449999997</v>
      </c>
      <c r="P24" s="31">
        <v>0</v>
      </c>
      <c r="Q24" s="31">
        <v>1310664.5009999999</v>
      </c>
      <c r="R24" s="31">
        <v>248721.58838</v>
      </c>
      <c r="S24" s="31">
        <v>741446</v>
      </c>
      <c r="T24" s="31">
        <v>42753</v>
      </c>
      <c r="U24" s="31">
        <v>37354</v>
      </c>
      <c r="V24" s="31">
        <v>1253331.2749999999</v>
      </c>
      <c r="W24" s="31">
        <v>0.75</v>
      </c>
      <c r="X24" s="31">
        <v>3847282.7569999998</v>
      </c>
      <c r="Y24" s="31">
        <v>166402.39300000001</v>
      </c>
      <c r="Z24" s="31">
        <v>1521</v>
      </c>
      <c r="AA24" s="31">
        <v>15900.971320000001</v>
      </c>
      <c r="AB24" s="31">
        <v>0</v>
      </c>
      <c r="AC24" s="31">
        <v>0</v>
      </c>
      <c r="AD24" s="32">
        <v>478.60091</v>
      </c>
    </row>
    <row r="25" spans="1:30" s="1" customFormat="1" ht="15" customHeight="1" x14ac:dyDescent="0.25">
      <c r="A25" s="7"/>
      <c r="B25" s="11" t="s">
        <v>114</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2"/>
    </row>
    <row r="26" spans="1:30" s="1" customFormat="1" ht="15" customHeight="1" x14ac:dyDescent="0.25">
      <c r="A26" s="37"/>
      <c r="B26" s="35" t="s">
        <v>111</v>
      </c>
      <c r="C26" s="38">
        <v>2389.4670099999998</v>
      </c>
      <c r="D26" s="38">
        <v>36014.709280000003</v>
      </c>
      <c r="E26" s="38">
        <v>2412.3909100000001</v>
      </c>
      <c r="F26" s="38">
        <v>0</v>
      </c>
      <c r="G26" s="38">
        <v>1603.6780000000001</v>
      </c>
      <c r="H26" s="38">
        <v>0</v>
      </c>
      <c r="I26" s="38">
        <v>0</v>
      </c>
      <c r="J26" s="38">
        <v>647.25095999999996</v>
      </c>
      <c r="K26" s="38">
        <v>0</v>
      </c>
      <c r="L26" s="38">
        <v>998.98</v>
      </c>
      <c r="M26" s="38">
        <v>0</v>
      </c>
      <c r="N26" s="38">
        <v>1210.7</v>
      </c>
      <c r="O26" s="38">
        <v>23309.930210000002</v>
      </c>
      <c r="P26" s="38">
        <v>0</v>
      </c>
      <c r="Q26" s="38">
        <v>112355.906</v>
      </c>
      <c r="R26" s="38">
        <v>31.04</v>
      </c>
      <c r="S26" s="38">
        <v>66400</v>
      </c>
      <c r="T26" s="38">
        <v>1538</v>
      </c>
      <c r="U26" s="38">
        <v>8304</v>
      </c>
      <c r="V26" s="38">
        <v>469165.511</v>
      </c>
      <c r="W26" s="38">
        <v>0.75</v>
      </c>
      <c r="X26" s="38">
        <v>172237.09899999999</v>
      </c>
      <c r="Y26" s="38">
        <v>0</v>
      </c>
      <c r="Z26" s="38">
        <v>0</v>
      </c>
      <c r="AA26" s="38">
        <v>15900.971320000001</v>
      </c>
      <c r="AB26" s="38">
        <v>0</v>
      </c>
      <c r="AC26" s="38">
        <v>0</v>
      </c>
      <c r="AD26" s="39">
        <v>478.60091</v>
      </c>
    </row>
    <row r="27" spans="1:30" s="1" customFormat="1" ht="15" customHeight="1" x14ac:dyDescent="0.25">
      <c r="A27" s="37"/>
      <c r="B27" s="35" t="s">
        <v>112</v>
      </c>
      <c r="C27" s="38">
        <v>19867.62009</v>
      </c>
      <c r="D27" s="38">
        <v>4678371.0366700003</v>
      </c>
      <c r="E27" s="38">
        <v>991786.86040000001</v>
      </c>
      <c r="F27" s="38">
        <v>0</v>
      </c>
      <c r="G27" s="38">
        <v>1050254.5084899999</v>
      </c>
      <c r="H27" s="38">
        <v>478276.14344000001</v>
      </c>
      <c r="I27" s="38">
        <v>115082.71556</v>
      </c>
      <c r="J27" s="38">
        <v>30864.187269999999</v>
      </c>
      <c r="K27" s="38">
        <v>264404.19961000001</v>
      </c>
      <c r="L27" s="38">
        <v>38612.582470000001</v>
      </c>
      <c r="M27" s="38">
        <v>58355.762860000003</v>
      </c>
      <c r="N27" s="38">
        <v>0</v>
      </c>
      <c r="O27" s="38">
        <v>24785.488239999999</v>
      </c>
      <c r="P27" s="38">
        <v>0</v>
      </c>
      <c r="Q27" s="38">
        <v>1198308.595</v>
      </c>
      <c r="R27" s="38">
        <v>248690.54837999999</v>
      </c>
      <c r="S27" s="38">
        <v>675046</v>
      </c>
      <c r="T27" s="38">
        <v>41215</v>
      </c>
      <c r="U27" s="38">
        <v>29050</v>
      </c>
      <c r="V27" s="38">
        <v>784165.76399999997</v>
      </c>
      <c r="W27" s="38">
        <v>0</v>
      </c>
      <c r="X27" s="38">
        <v>1247156.4339999999</v>
      </c>
      <c r="Y27" s="38">
        <v>166402.39300000001</v>
      </c>
      <c r="Z27" s="38">
        <v>1521</v>
      </c>
      <c r="AA27" s="38">
        <v>0</v>
      </c>
      <c r="AB27" s="38">
        <v>0</v>
      </c>
      <c r="AC27" s="38">
        <v>0</v>
      </c>
      <c r="AD27" s="39">
        <v>0</v>
      </c>
    </row>
    <row r="28" spans="1:30" s="1" customFormat="1" ht="15" customHeight="1" x14ac:dyDescent="0.25">
      <c r="A28" s="37"/>
      <c r="B28" s="35" t="s">
        <v>113</v>
      </c>
      <c r="C28" s="38">
        <v>0</v>
      </c>
      <c r="D28" s="38">
        <v>0</v>
      </c>
      <c r="E28" s="38">
        <v>0</v>
      </c>
      <c r="F28" s="38">
        <v>0</v>
      </c>
      <c r="G28" s="38">
        <v>0</v>
      </c>
      <c r="H28" s="38">
        <v>32213.812979999999</v>
      </c>
      <c r="I28" s="38">
        <v>0</v>
      </c>
      <c r="J28" s="38">
        <v>0</v>
      </c>
      <c r="K28" s="38">
        <v>0</v>
      </c>
      <c r="L28" s="38">
        <v>0</v>
      </c>
      <c r="M28" s="38">
        <v>0</v>
      </c>
      <c r="N28" s="38">
        <v>0</v>
      </c>
      <c r="O28" s="38">
        <v>0</v>
      </c>
      <c r="P28" s="38">
        <v>0</v>
      </c>
      <c r="Q28" s="38">
        <v>0</v>
      </c>
      <c r="R28" s="38">
        <v>0</v>
      </c>
      <c r="S28" s="38">
        <v>0</v>
      </c>
      <c r="T28" s="38">
        <v>0</v>
      </c>
      <c r="U28" s="38">
        <v>0</v>
      </c>
      <c r="V28" s="38">
        <v>0</v>
      </c>
      <c r="W28" s="38">
        <v>0</v>
      </c>
      <c r="X28" s="38">
        <v>2427889.2239999999</v>
      </c>
      <c r="Y28" s="38">
        <v>0</v>
      </c>
      <c r="Z28" s="38">
        <v>0</v>
      </c>
      <c r="AA28" s="38">
        <v>0</v>
      </c>
      <c r="AB28" s="38">
        <v>0</v>
      </c>
      <c r="AC28" s="38">
        <v>0</v>
      </c>
      <c r="AD28" s="39">
        <v>0</v>
      </c>
    </row>
    <row r="29" spans="1:30" s="1" customFormat="1" ht="15" customHeight="1" x14ac:dyDescent="0.25">
      <c r="A29" s="7" t="s">
        <v>14</v>
      </c>
      <c r="B29" s="10" t="s">
        <v>65</v>
      </c>
      <c r="C29" s="31">
        <v>7169785.5334599996</v>
      </c>
      <c r="D29" s="31">
        <v>47264844.437959999</v>
      </c>
      <c r="E29" s="31">
        <v>1348070.4548800001</v>
      </c>
      <c r="F29" s="31">
        <v>1966835.90674</v>
      </c>
      <c r="G29" s="31">
        <v>976469.19944999996</v>
      </c>
      <c r="H29" s="31">
        <v>603463.47025000001</v>
      </c>
      <c r="I29" s="31">
        <v>623232.78082999995</v>
      </c>
      <c r="J29" s="31">
        <v>212210.39551</v>
      </c>
      <c r="K29" s="31">
        <v>9961440.3316600006</v>
      </c>
      <c r="L29" s="31">
        <v>468510.38646000001</v>
      </c>
      <c r="M29" s="31">
        <v>106619.07479</v>
      </c>
      <c r="N29" s="31">
        <v>374536.41013000003</v>
      </c>
      <c r="O29" s="31">
        <v>15751928.458160002</v>
      </c>
      <c r="P29" s="31">
        <v>0</v>
      </c>
      <c r="Q29" s="31">
        <v>60563641.343000002</v>
      </c>
      <c r="R29" s="31">
        <v>1889.37744</v>
      </c>
      <c r="S29" s="31">
        <v>31389895</v>
      </c>
      <c r="T29" s="31">
        <v>776449</v>
      </c>
      <c r="U29" s="31">
        <v>579475</v>
      </c>
      <c r="V29" s="31">
        <v>34540700.434</v>
      </c>
      <c r="W29" s="31">
        <v>4189364.4981699991</v>
      </c>
      <c r="X29" s="31">
        <v>42308835.969999999</v>
      </c>
      <c r="Y29" s="31">
        <v>1344014.504</v>
      </c>
      <c r="Z29" s="31">
        <v>3151767</v>
      </c>
      <c r="AA29" s="31">
        <v>3037535.4966200003</v>
      </c>
      <c r="AB29" s="31">
        <v>11208721.999579998</v>
      </c>
      <c r="AC29" s="31">
        <v>933017.28952999995</v>
      </c>
      <c r="AD29" s="32">
        <v>1230141.00486</v>
      </c>
    </row>
    <row r="30" spans="1:30" s="1" customFormat="1" ht="15" customHeight="1" x14ac:dyDescent="0.25">
      <c r="A30" s="7"/>
      <c r="B30" s="11" t="s">
        <v>66</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2"/>
    </row>
    <row r="31" spans="1:30" s="1" customFormat="1" ht="15" customHeight="1" x14ac:dyDescent="0.25">
      <c r="A31" s="37"/>
      <c r="B31" s="35" t="s">
        <v>112</v>
      </c>
      <c r="C31" s="38">
        <v>2057300.3951600001</v>
      </c>
      <c r="D31" s="38">
        <v>11584291.03083</v>
      </c>
      <c r="E31" s="38">
        <v>1090639.7434400001</v>
      </c>
      <c r="F31" s="38">
        <v>1074582.4947800001</v>
      </c>
      <c r="G31" s="38">
        <v>886192.94378999993</v>
      </c>
      <c r="H31" s="38">
        <v>273888.74742000003</v>
      </c>
      <c r="I31" s="38">
        <v>498821.58438999997</v>
      </c>
      <c r="J31" s="38">
        <v>152973.31815000001</v>
      </c>
      <c r="K31" s="38">
        <v>8255168.7173000006</v>
      </c>
      <c r="L31" s="38">
        <v>237873.67299000002</v>
      </c>
      <c r="M31" s="38">
        <v>1582.0036299999999</v>
      </c>
      <c r="N31" s="38">
        <v>107283.89175</v>
      </c>
      <c r="O31" s="38">
        <v>4902014.4108500006</v>
      </c>
      <c r="P31" s="38">
        <v>0</v>
      </c>
      <c r="Q31" s="38">
        <v>17088910.177000001</v>
      </c>
      <c r="R31" s="38">
        <v>0</v>
      </c>
      <c r="S31" s="38">
        <v>8200570</v>
      </c>
      <c r="T31" s="38">
        <v>19751</v>
      </c>
      <c r="U31" s="38">
        <v>6061</v>
      </c>
      <c r="V31" s="38">
        <v>7319483.8219999997</v>
      </c>
      <c r="W31" s="38">
        <v>680400</v>
      </c>
      <c r="X31" s="38">
        <v>8074327.3279999997</v>
      </c>
      <c r="Y31" s="38">
        <v>669826.25</v>
      </c>
      <c r="Z31" s="38">
        <v>28330</v>
      </c>
      <c r="AA31" s="38">
        <v>896909.76946999994</v>
      </c>
      <c r="AB31" s="38">
        <v>692034.64332000003</v>
      </c>
      <c r="AC31" s="38">
        <v>5008.1985999999997</v>
      </c>
      <c r="AD31" s="39">
        <v>0</v>
      </c>
    </row>
    <row r="32" spans="1:30" s="1" customFormat="1" ht="15" customHeight="1" x14ac:dyDescent="0.25">
      <c r="A32" s="37"/>
      <c r="B32" s="35" t="s">
        <v>113</v>
      </c>
      <c r="C32" s="38">
        <v>5112485.1382999998</v>
      </c>
      <c r="D32" s="38">
        <v>35680553.407129996</v>
      </c>
      <c r="E32" s="38">
        <v>257430.71143999998</v>
      </c>
      <c r="F32" s="38">
        <v>892253.41196000006</v>
      </c>
      <c r="G32" s="38">
        <v>90276.255659999995</v>
      </c>
      <c r="H32" s="38">
        <v>329574.72282999998</v>
      </c>
      <c r="I32" s="38">
        <v>124411.19644</v>
      </c>
      <c r="J32" s="38">
        <v>59237.077360000003</v>
      </c>
      <c r="K32" s="38">
        <v>1706271.61436</v>
      </c>
      <c r="L32" s="38">
        <v>230636.71346999999</v>
      </c>
      <c r="M32" s="38">
        <v>105037.07115999999</v>
      </c>
      <c r="N32" s="38">
        <v>267252.51838000002</v>
      </c>
      <c r="O32" s="38">
        <v>10849914.04731</v>
      </c>
      <c r="P32" s="38">
        <v>0</v>
      </c>
      <c r="Q32" s="38">
        <v>43474731.166000001</v>
      </c>
      <c r="R32" s="38">
        <v>1889.37744</v>
      </c>
      <c r="S32" s="38">
        <v>23189325</v>
      </c>
      <c r="T32" s="38">
        <v>756698</v>
      </c>
      <c r="U32" s="38">
        <v>573414</v>
      </c>
      <c r="V32" s="38">
        <v>27221216.612</v>
      </c>
      <c r="W32" s="38">
        <v>3508964.4981699991</v>
      </c>
      <c r="X32" s="38">
        <v>34234508.641999997</v>
      </c>
      <c r="Y32" s="38">
        <v>674188.25399999996</v>
      </c>
      <c r="Z32" s="38">
        <v>3123437</v>
      </c>
      <c r="AA32" s="38">
        <v>2140625.7271500006</v>
      </c>
      <c r="AB32" s="38">
        <v>10516687.356259998</v>
      </c>
      <c r="AC32" s="38">
        <v>928009.09092999995</v>
      </c>
      <c r="AD32" s="39">
        <v>1230141.00486</v>
      </c>
    </row>
    <row r="33" spans="1:30" s="1" customFormat="1" ht="15" customHeight="1" x14ac:dyDescent="0.25">
      <c r="A33" s="7" t="s">
        <v>15</v>
      </c>
      <c r="B33" s="10" t="s">
        <v>67</v>
      </c>
      <c r="C33" s="31">
        <v>1947.36481</v>
      </c>
      <c r="D33" s="31">
        <v>22334.938529999999</v>
      </c>
      <c r="E33" s="31">
        <v>32615.491420000002</v>
      </c>
      <c r="F33" s="31">
        <v>0</v>
      </c>
      <c r="G33" s="31">
        <v>9086.6290399999998</v>
      </c>
      <c r="H33" s="31">
        <v>39973.704949999999</v>
      </c>
      <c r="I33" s="31">
        <v>0</v>
      </c>
      <c r="J33" s="31">
        <v>0</v>
      </c>
      <c r="K33" s="31">
        <v>686290.24841999996</v>
      </c>
      <c r="L33" s="31">
        <v>0</v>
      </c>
      <c r="M33" s="31">
        <v>0</v>
      </c>
      <c r="N33" s="31">
        <v>0</v>
      </c>
      <c r="O33" s="31">
        <v>6173.6608299999998</v>
      </c>
      <c r="P33" s="31">
        <v>0</v>
      </c>
      <c r="Q33" s="31">
        <v>118943.613</v>
      </c>
      <c r="R33" s="31">
        <v>0</v>
      </c>
      <c r="S33" s="31">
        <v>683074</v>
      </c>
      <c r="T33" s="31">
        <v>0</v>
      </c>
      <c r="U33" s="31">
        <v>228</v>
      </c>
      <c r="V33" s="31">
        <v>2554.4769999999999</v>
      </c>
      <c r="W33" s="31">
        <v>0</v>
      </c>
      <c r="X33" s="31">
        <v>259830.666</v>
      </c>
      <c r="Y33" s="31">
        <v>0</v>
      </c>
      <c r="Z33" s="31">
        <v>0</v>
      </c>
      <c r="AA33" s="31">
        <v>0</v>
      </c>
      <c r="AB33" s="31">
        <v>25023.784</v>
      </c>
      <c r="AC33" s="31">
        <v>0</v>
      </c>
      <c r="AD33" s="32">
        <v>0</v>
      </c>
    </row>
    <row r="34" spans="1:30" ht="15" customHeight="1" x14ac:dyDescent="0.25">
      <c r="A34" s="7"/>
      <c r="B34" s="11" t="s">
        <v>115</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2"/>
    </row>
    <row r="35" spans="1:30" ht="15" customHeight="1" x14ac:dyDescent="0.25">
      <c r="A35" s="7" t="s">
        <v>16</v>
      </c>
      <c r="B35" s="10" t="s">
        <v>116</v>
      </c>
      <c r="C35" s="31">
        <v>0</v>
      </c>
      <c r="D35" s="31">
        <v>0</v>
      </c>
      <c r="E35" s="31">
        <v>0</v>
      </c>
      <c r="F35" s="31">
        <v>0</v>
      </c>
      <c r="G35" s="31">
        <v>0</v>
      </c>
      <c r="H35" s="31">
        <v>0</v>
      </c>
      <c r="I35" s="31">
        <v>0</v>
      </c>
      <c r="J35" s="31">
        <v>0</v>
      </c>
      <c r="K35" s="31">
        <v>0</v>
      </c>
      <c r="L35" s="31">
        <v>0</v>
      </c>
      <c r="M35" s="31">
        <v>0</v>
      </c>
      <c r="N35" s="31">
        <v>0</v>
      </c>
      <c r="O35" s="31">
        <v>0</v>
      </c>
      <c r="P35" s="31">
        <v>0</v>
      </c>
      <c r="Q35" s="31">
        <v>12043.557000000001</v>
      </c>
      <c r="R35" s="31">
        <v>0</v>
      </c>
      <c r="S35" s="31">
        <v>-83763</v>
      </c>
      <c r="T35" s="31">
        <v>0</v>
      </c>
      <c r="U35" s="31">
        <v>-230</v>
      </c>
      <c r="V35" s="31">
        <v>-68581.051000000007</v>
      </c>
      <c r="W35" s="31">
        <v>0</v>
      </c>
      <c r="X35" s="31">
        <v>0</v>
      </c>
      <c r="Y35" s="31">
        <v>0</v>
      </c>
      <c r="Z35" s="31">
        <v>0</v>
      </c>
      <c r="AA35" s="31">
        <v>0</v>
      </c>
      <c r="AB35" s="31">
        <v>-16227.959789999999</v>
      </c>
      <c r="AC35" s="31">
        <v>0</v>
      </c>
      <c r="AD35" s="32">
        <v>0</v>
      </c>
    </row>
    <row r="36" spans="1:30" s="1" customFormat="1" ht="15" customHeight="1" x14ac:dyDescent="0.25">
      <c r="A36" s="7"/>
      <c r="B36" s="11" t="s">
        <v>68</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2"/>
    </row>
    <row r="37" spans="1:30" s="1" customFormat="1" ht="15" customHeight="1" x14ac:dyDescent="0.25">
      <c r="A37" s="7" t="s">
        <v>17</v>
      </c>
      <c r="B37" s="10" t="s">
        <v>69</v>
      </c>
      <c r="C37" s="31">
        <v>0</v>
      </c>
      <c r="D37" s="31">
        <v>2207973.8353000004</v>
      </c>
      <c r="E37" s="31">
        <v>0</v>
      </c>
      <c r="F37" s="31">
        <v>136104.94630000001</v>
      </c>
      <c r="G37" s="31">
        <v>34838.624600000003</v>
      </c>
      <c r="H37" s="31">
        <v>214521.79175</v>
      </c>
      <c r="I37" s="31">
        <v>45691.914469999996</v>
      </c>
      <c r="J37" s="31">
        <v>538.50363000000004</v>
      </c>
      <c r="K37" s="31">
        <v>62500</v>
      </c>
      <c r="L37" s="31">
        <v>31.25</v>
      </c>
      <c r="M37" s="31">
        <v>4103.3999999999996</v>
      </c>
      <c r="N37" s="31">
        <v>0</v>
      </c>
      <c r="O37" s="31">
        <v>278912.75144000002</v>
      </c>
      <c r="P37" s="31">
        <v>0</v>
      </c>
      <c r="Q37" s="31">
        <v>1253071.071</v>
      </c>
      <c r="R37" s="31">
        <v>3975.19749</v>
      </c>
      <c r="S37" s="31">
        <v>263675</v>
      </c>
      <c r="T37" s="31">
        <v>0</v>
      </c>
      <c r="U37" s="31">
        <v>0</v>
      </c>
      <c r="V37" s="31">
        <v>81330.911999999997</v>
      </c>
      <c r="W37" s="31">
        <v>0</v>
      </c>
      <c r="X37" s="31">
        <v>548607.576</v>
      </c>
      <c r="Y37" s="31">
        <v>150310.93799999999</v>
      </c>
      <c r="Z37" s="31">
        <v>109749</v>
      </c>
      <c r="AA37" s="31">
        <v>9270.2754299999997</v>
      </c>
      <c r="AB37" s="31">
        <v>0</v>
      </c>
      <c r="AC37" s="31">
        <v>53835</v>
      </c>
      <c r="AD37" s="32">
        <v>0</v>
      </c>
    </row>
    <row r="38" spans="1:30" s="1" customFormat="1" ht="15" customHeight="1" x14ac:dyDescent="0.25">
      <c r="A38" s="7"/>
      <c r="B38" s="11" t="s">
        <v>109</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2"/>
    </row>
    <row r="39" spans="1:30" s="1" customFormat="1" ht="15" customHeight="1" x14ac:dyDescent="0.25">
      <c r="A39" s="7" t="s">
        <v>18</v>
      </c>
      <c r="B39" s="10" t="s">
        <v>70</v>
      </c>
      <c r="C39" s="31">
        <v>56180.785349999998</v>
      </c>
      <c r="D39" s="31">
        <v>323353.72997000004</v>
      </c>
      <c r="E39" s="31">
        <v>6843.3599299999996</v>
      </c>
      <c r="F39" s="31">
        <v>4505.8724299999994</v>
      </c>
      <c r="G39" s="31">
        <v>14880.70607</v>
      </c>
      <c r="H39" s="31">
        <v>10257.306699999999</v>
      </c>
      <c r="I39" s="31">
        <v>5199.3015999999998</v>
      </c>
      <c r="J39" s="31">
        <v>12459.996800000001</v>
      </c>
      <c r="K39" s="31">
        <v>15351.276900000001</v>
      </c>
      <c r="L39" s="31">
        <v>8451.6071599999996</v>
      </c>
      <c r="M39" s="31">
        <v>4846.9480899999999</v>
      </c>
      <c r="N39" s="31">
        <v>6003.43228</v>
      </c>
      <c r="O39" s="31">
        <v>179004.31699000002</v>
      </c>
      <c r="P39" s="31">
        <v>0</v>
      </c>
      <c r="Q39" s="31">
        <v>360282.02600000001</v>
      </c>
      <c r="R39" s="31">
        <v>1336.29178</v>
      </c>
      <c r="S39" s="31">
        <v>300242</v>
      </c>
      <c r="T39" s="31">
        <v>641</v>
      </c>
      <c r="U39" s="31">
        <v>9062</v>
      </c>
      <c r="V39" s="31">
        <v>208061.90400000001</v>
      </c>
      <c r="W39" s="31">
        <v>11314.05632</v>
      </c>
      <c r="X39" s="31">
        <v>262126.28099999999</v>
      </c>
      <c r="Y39" s="31">
        <v>9427.6110000000008</v>
      </c>
      <c r="Z39" s="31">
        <v>18857</v>
      </c>
      <c r="AA39" s="31">
        <v>30717.726499999993</v>
      </c>
      <c r="AB39" s="31">
        <v>32981.449210000013</v>
      </c>
      <c r="AC39" s="31">
        <v>36264.450250000024</v>
      </c>
      <c r="AD39" s="32">
        <v>593.40879000000007</v>
      </c>
    </row>
    <row r="40" spans="1:30" s="1" customFormat="1" ht="15" customHeight="1" x14ac:dyDescent="0.25">
      <c r="A40" s="7"/>
      <c r="B40" s="11" t="s">
        <v>71</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2"/>
    </row>
    <row r="41" spans="1:30" s="1" customFormat="1" ht="15" customHeight="1" x14ac:dyDescent="0.25">
      <c r="A41" s="37"/>
      <c r="B41" s="35" t="s">
        <v>117</v>
      </c>
      <c r="C41" s="38">
        <v>56180.785349999998</v>
      </c>
      <c r="D41" s="38">
        <v>323353.72997000004</v>
      </c>
      <c r="E41" s="38">
        <v>6843.3599299999996</v>
      </c>
      <c r="F41" s="38">
        <v>4505.8724299999994</v>
      </c>
      <c r="G41" s="38">
        <v>14880.70607</v>
      </c>
      <c r="H41" s="38">
        <v>10198.05782</v>
      </c>
      <c r="I41" s="38">
        <v>5199.3015999999998</v>
      </c>
      <c r="J41" s="38">
        <v>12459.996800000001</v>
      </c>
      <c r="K41" s="38">
        <v>15351.276900000001</v>
      </c>
      <c r="L41" s="38">
        <v>8451.6071599999996</v>
      </c>
      <c r="M41" s="38">
        <v>4846.9480899999999</v>
      </c>
      <c r="N41" s="38">
        <v>6003.43228</v>
      </c>
      <c r="O41" s="38">
        <v>179004.31699000002</v>
      </c>
      <c r="P41" s="38">
        <v>0</v>
      </c>
      <c r="Q41" s="38">
        <v>355012.94400000002</v>
      </c>
      <c r="R41" s="38">
        <v>1336.29178</v>
      </c>
      <c r="S41" s="38">
        <v>300242</v>
      </c>
      <c r="T41" s="38">
        <v>641</v>
      </c>
      <c r="U41" s="38">
        <v>9062</v>
      </c>
      <c r="V41" s="38">
        <v>208061.90400000001</v>
      </c>
      <c r="W41" s="38">
        <v>11314.05632</v>
      </c>
      <c r="X41" s="38">
        <v>262126.28099999999</v>
      </c>
      <c r="Y41" s="38">
        <v>9427.6110000000008</v>
      </c>
      <c r="Z41" s="38">
        <v>18857</v>
      </c>
      <c r="AA41" s="38">
        <v>30717.726499999993</v>
      </c>
      <c r="AB41" s="38">
        <v>32981.449210000013</v>
      </c>
      <c r="AC41" s="38">
        <v>36264.450250000024</v>
      </c>
      <c r="AD41" s="39">
        <v>593.40879000000007</v>
      </c>
    </row>
    <row r="42" spans="1:30" s="1" customFormat="1" ht="15" customHeight="1" x14ac:dyDescent="0.25">
      <c r="A42" s="37"/>
      <c r="B42" s="35" t="s">
        <v>118</v>
      </c>
      <c r="C42" s="38">
        <v>0</v>
      </c>
      <c r="D42" s="38">
        <v>0</v>
      </c>
      <c r="E42" s="38">
        <v>0</v>
      </c>
      <c r="F42" s="38">
        <v>0</v>
      </c>
      <c r="G42" s="38">
        <v>0</v>
      </c>
      <c r="H42" s="38">
        <v>59.24888</v>
      </c>
      <c r="I42" s="38">
        <v>0</v>
      </c>
      <c r="J42" s="38">
        <v>0</v>
      </c>
      <c r="K42" s="38">
        <v>0</v>
      </c>
      <c r="L42" s="38">
        <v>0</v>
      </c>
      <c r="M42" s="38">
        <v>0</v>
      </c>
      <c r="N42" s="38">
        <v>0</v>
      </c>
      <c r="O42" s="38">
        <v>0</v>
      </c>
      <c r="P42" s="38">
        <v>0</v>
      </c>
      <c r="Q42" s="38">
        <v>5269.0820000000003</v>
      </c>
      <c r="R42" s="38">
        <v>0</v>
      </c>
      <c r="S42" s="38">
        <v>0</v>
      </c>
      <c r="T42" s="38">
        <v>0</v>
      </c>
      <c r="U42" s="38">
        <v>0</v>
      </c>
      <c r="V42" s="38">
        <v>0</v>
      </c>
      <c r="W42" s="38">
        <v>0</v>
      </c>
      <c r="X42" s="38">
        <v>0</v>
      </c>
      <c r="Y42" s="38">
        <v>0</v>
      </c>
      <c r="Z42" s="38">
        <v>0</v>
      </c>
      <c r="AA42" s="38">
        <v>0</v>
      </c>
      <c r="AB42" s="38">
        <v>0</v>
      </c>
      <c r="AC42" s="38">
        <v>0</v>
      </c>
      <c r="AD42" s="39">
        <v>0</v>
      </c>
    </row>
    <row r="43" spans="1:30" s="1" customFormat="1" ht="15" customHeight="1" x14ac:dyDescent="0.25">
      <c r="A43" s="7" t="s">
        <v>19</v>
      </c>
      <c r="B43" s="10" t="s">
        <v>72</v>
      </c>
      <c r="C43" s="31">
        <v>6556.5512399999998</v>
      </c>
      <c r="D43" s="31">
        <v>99696.35037</v>
      </c>
      <c r="E43" s="31">
        <v>92.737429999999989</v>
      </c>
      <c r="F43" s="31">
        <v>20088.316019999998</v>
      </c>
      <c r="G43" s="31">
        <v>3818.80177</v>
      </c>
      <c r="H43" s="31">
        <v>561.95584999999994</v>
      </c>
      <c r="I43" s="31">
        <v>884.63360999999998</v>
      </c>
      <c r="J43" s="31">
        <v>1060.7098999999998</v>
      </c>
      <c r="K43" s="31">
        <v>0</v>
      </c>
      <c r="L43" s="31">
        <v>314.55614999999989</v>
      </c>
      <c r="M43" s="31">
        <v>7.1752099999999999</v>
      </c>
      <c r="N43" s="31">
        <v>1717.68209</v>
      </c>
      <c r="O43" s="31">
        <v>57536.557070000003</v>
      </c>
      <c r="P43" s="31">
        <v>0</v>
      </c>
      <c r="Q43" s="31">
        <v>199036.02499999999</v>
      </c>
      <c r="R43" s="31">
        <v>2498.9571099999998</v>
      </c>
      <c r="S43" s="31">
        <v>86427</v>
      </c>
      <c r="T43" s="31">
        <v>155</v>
      </c>
      <c r="U43" s="31">
        <v>38</v>
      </c>
      <c r="V43" s="31">
        <v>105534.249</v>
      </c>
      <c r="W43" s="31">
        <v>14141.314519999996</v>
      </c>
      <c r="X43" s="31">
        <v>30974.190999999999</v>
      </c>
      <c r="Y43" s="31">
        <v>1359.2719999999999</v>
      </c>
      <c r="Z43" s="31">
        <v>6123</v>
      </c>
      <c r="AA43" s="31">
        <v>201.81223000000045</v>
      </c>
      <c r="AB43" s="31">
        <v>39703.20794</v>
      </c>
      <c r="AC43" s="31">
        <v>98.575290000000408</v>
      </c>
      <c r="AD43" s="32">
        <v>12550.125459999999</v>
      </c>
    </row>
    <row r="44" spans="1:30" s="1" customFormat="1" ht="15" customHeight="1" x14ac:dyDescent="0.25">
      <c r="A44" s="7"/>
      <c r="B44" s="11" t="s">
        <v>43</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2"/>
    </row>
    <row r="45" spans="1:30" s="1" customFormat="1" ht="15" customHeight="1" x14ac:dyDescent="0.25">
      <c r="A45" s="37"/>
      <c r="B45" s="35" t="s">
        <v>119</v>
      </c>
      <c r="C45" s="38">
        <v>0</v>
      </c>
      <c r="D45" s="38">
        <v>0</v>
      </c>
      <c r="E45" s="38">
        <v>0</v>
      </c>
      <c r="F45" s="38">
        <v>0</v>
      </c>
      <c r="G45" s="38">
        <v>0</v>
      </c>
      <c r="H45" s="38">
        <v>0</v>
      </c>
      <c r="I45" s="38">
        <v>0</v>
      </c>
      <c r="J45" s="38">
        <v>0</v>
      </c>
      <c r="K45" s="38">
        <v>0</v>
      </c>
      <c r="L45" s="38">
        <v>0</v>
      </c>
      <c r="M45" s="38">
        <v>0</v>
      </c>
      <c r="N45" s="38">
        <v>0</v>
      </c>
      <c r="O45" s="38">
        <v>0</v>
      </c>
      <c r="P45" s="38">
        <v>0</v>
      </c>
      <c r="Q45" s="38">
        <v>0</v>
      </c>
      <c r="R45" s="38">
        <v>0</v>
      </c>
      <c r="S45" s="38">
        <v>0</v>
      </c>
      <c r="T45" s="38">
        <v>0</v>
      </c>
      <c r="U45" s="38">
        <v>0</v>
      </c>
      <c r="V45" s="38">
        <v>0</v>
      </c>
      <c r="W45" s="38">
        <v>0</v>
      </c>
      <c r="X45" s="38">
        <v>0</v>
      </c>
      <c r="Y45" s="38">
        <v>0</v>
      </c>
      <c r="Z45" s="38">
        <v>0</v>
      </c>
      <c r="AA45" s="38">
        <v>0</v>
      </c>
      <c r="AB45" s="38">
        <v>0</v>
      </c>
      <c r="AC45" s="38">
        <v>0</v>
      </c>
      <c r="AD45" s="39">
        <v>11957.50965</v>
      </c>
    </row>
    <row r="46" spans="1:30" s="1" customFormat="1" ht="15" customHeight="1" x14ac:dyDescent="0.25">
      <c r="A46" s="37"/>
      <c r="B46" s="35" t="s">
        <v>120</v>
      </c>
      <c r="C46" s="38">
        <v>6556.5512399999998</v>
      </c>
      <c r="D46" s="38">
        <v>99696.35037</v>
      </c>
      <c r="E46" s="38">
        <v>92.737429999999989</v>
      </c>
      <c r="F46" s="38">
        <v>20088.316019999998</v>
      </c>
      <c r="G46" s="38">
        <v>3818.80177</v>
      </c>
      <c r="H46" s="38">
        <v>561.95584999999994</v>
      </c>
      <c r="I46" s="38">
        <v>884.63360999999998</v>
      </c>
      <c r="J46" s="38">
        <v>1060.7098999999998</v>
      </c>
      <c r="K46" s="38">
        <v>0</v>
      </c>
      <c r="L46" s="38">
        <v>314.55614999999989</v>
      </c>
      <c r="M46" s="38">
        <v>7.1752099999999999</v>
      </c>
      <c r="N46" s="38">
        <v>1717.68209</v>
      </c>
      <c r="O46" s="38">
        <v>57536.557070000003</v>
      </c>
      <c r="P46" s="38">
        <v>0</v>
      </c>
      <c r="Q46" s="38">
        <v>199036.02499999999</v>
      </c>
      <c r="R46" s="38">
        <v>2498.9571099999998</v>
      </c>
      <c r="S46" s="38">
        <v>86427</v>
      </c>
      <c r="T46" s="38">
        <v>155</v>
      </c>
      <c r="U46" s="38">
        <v>38</v>
      </c>
      <c r="V46" s="38">
        <v>105534.249</v>
      </c>
      <c r="W46" s="38">
        <v>14141.314519999996</v>
      </c>
      <c r="X46" s="38">
        <v>30974.190999999999</v>
      </c>
      <c r="Y46" s="38">
        <v>1359.2719999999999</v>
      </c>
      <c r="Z46" s="38">
        <v>6123</v>
      </c>
      <c r="AA46" s="38">
        <v>201.81223000000045</v>
      </c>
      <c r="AB46" s="38">
        <v>39703.20794</v>
      </c>
      <c r="AC46" s="38">
        <v>98.575290000000408</v>
      </c>
      <c r="AD46" s="39">
        <v>592.61581000000001</v>
      </c>
    </row>
    <row r="47" spans="1:30" s="1" customFormat="1" ht="15" customHeight="1" x14ac:dyDescent="0.25">
      <c r="A47" s="7" t="s">
        <v>20</v>
      </c>
      <c r="B47" s="10" t="s">
        <v>73</v>
      </c>
      <c r="C47" s="31">
        <v>23868.653770000001</v>
      </c>
      <c r="D47" s="31">
        <v>2453125.09791</v>
      </c>
      <c r="E47" s="31">
        <v>0</v>
      </c>
      <c r="F47" s="31">
        <v>1032.1038900000001</v>
      </c>
      <c r="G47" s="31">
        <v>24231.390170000002</v>
      </c>
      <c r="H47" s="31">
        <v>9546.9006200000003</v>
      </c>
      <c r="I47" s="31">
        <v>5719</v>
      </c>
      <c r="J47" s="31">
        <v>161.86082000000002</v>
      </c>
      <c r="K47" s="31">
        <v>17751.829379999999</v>
      </c>
      <c r="L47" s="31">
        <v>487.14206000000001</v>
      </c>
      <c r="M47" s="31">
        <v>1209.26865</v>
      </c>
      <c r="N47" s="31">
        <v>562.16469000000006</v>
      </c>
      <c r="O47" s="31">
        <v>390378.94310000003</v>
      </c>
      <c r="P47" s="31">
        <v>6.3726000000000003</v>
      </c>
      <c r="Q47" s="31">
        <v>760642.92700000003</v>
      </c>
      <c r="R47" s="31">
        <v>4905.9590199999993</v>
      </c>
      <c r="S47" s="31">
        <v>923641</v>
      </c>
      <c r="T47" s="31">
        <v>1258</v>
      </c>
      <c r="U47" s="31">
        <v>1417</v>
      </c>
      <c r="V47" s="31">
        <v>170496.12400000001</v>
      </c>
      <c r="W47" s="31">
        <v>7669.0559499999999</v>
      </c>
      <c r="X47" s="31">
        <v>144891.492</v>
      </c>
      <c r="Y47" s="31">
        <v>74907.744000000006</v>
      </c>
      <c r="Z47" s="31">
        <v>15998</v>
      </c>
      <c r="AA47" s="31">
        <v>49358.791919999996</v>
      </c>
      <c r="AB47" s="31">
        <v>21382.321029999999</v>
      </c>
      <c r="AC47" s="31">
        <v>16479.355129999996</v>
      </c>
      <c r="AD47" s="32">
        <v>956.76456999999994</v>
      </c>
    </row>
    <row r="48" spans="1:30" s="1" customFormat="1" ht="15" customHeight="1" x14ac:dyDescent="0.25">
      <c r="A48" s="7"/>
      <c r="B48" s="11" t="s">
        <v>74</v>
      </c>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2"/>
    </row>
    <row r="49" spans="1:30" s="1" customFormat="1" ht="15" customHeight="1" x14ac:dyDescent="0.25">
      <c r="A49" s="37"/>
      <c r="B49" s="35" t="s">
        <v>121</v>
      </c>
      <c r="C49" s="38">
        <v>333.33724999999998</v>
      </c>
      <c r="D49" s="38">
        <v>14043.837300000001</v>
      </c>
      <c r="E49" s="38">
        <v>0</v>
      </c>
      <c r="F49" s="38">
        <v>0</v>
      </c>
      <c r="G49" s="38">
        <v>0</v>
      </c>
      <c r="H49" s="38">
        <v>66.839960000000005</v>
      </c>
      <c r="I49" s="38">
        <v>3253</v>
      </c>
      <c r="J49" s="38">
        <v>0</v>
      </c>
      <c r="K49" s="38">
        <v>0</v>
      </c>
      <c r="L49" s="38">
        <v>0</v>
      </c>
      <c r="M49" s="38">
        <v>0</v>
      </c>
      <c r="N49" s="38">
        <v>152.41051000000002</v>
      </c>
      <c r="O49" s="38">
        <v>1301.5832800000001</v>
      </c>
      <c r="P49" s="38">
        <v>6.3726000000000003</v>
      </c>
      <c r="Q49" s="38">
        <v>12682.463</v>
      </c>
      <c r="R49" s="38">
        <v>0</v>
      </c>
      <c r="S49" s="38">
        <v>26260</v>
      </c>
      <c r="T49" s="38">
        <v>0</v>
      </c>
      <c r="U49" s="38">
        <v>0</v>
      </c>
      <c r="V49" s="38">
        <v>27933.946</v>
      </c>
      <c r="W49" s="38">
        <v>7084.6366100000005</v>
      </c>
      <c r="X49" s="38">
        <v>1745.41</v>
      </c>
      <c r="Y49" s="38">
        <v>16183.985000000001</v>
      </c>
      <c r="Z49" s="38">
        <v>1573</v>
      </c>
      <c r="AA49" s="38">
        <v>8.0820299999999996</v>
      </c>
      <c r="AB49" s="38">
        <v>15736.297070000001</v>
      </c>
      <c r="AC49" s="38">
        <v>772.83267999999998</v>
      </c>
      <c r="AD49" s="39">
        <v>0</v>
      </c>
    </row>
    <row r="50" spans="1:30" s="1" customFormat="1" ht="15" customHeight="1" x14ac:dyDescent="0.25">
      <c r="A50" s="37"/>
      <c r="B50" s="35" t="s">
        <v>122</v>
      </c>
      <c r="C50" s="38">
        <v>23535.31652</v>
      </c>
      <c r="D50" s="38">
        <v>2439081.2606100002</v>
      </c>
      <c r="E50" s="38">
        <v>0</v>
      </c>
      <c r="F50" s="38">
        <v>1032.1038900000001</v>
      </c>
      <c r="G50" s="38">
        <v>24231.390170000002</v>
      </c>
      <c r="H50" s="38">
        <v>9480.060660000001</v>
      </c>
      <c r="I50" s="38">
        <v>2465.57782</v>
      </c>
      <c r="J50" s="38">
        <v>161.86082000000002</v>
      </c>
      <c r="K50" s="38">
        <v>17751.829379999999</v>
      </c>
      <c r="L50" s="38">
        <v>487.14206000000001</v>
      </c>
      <c r="M50" s="38">
        <v>1209.26865</v>
      </c>
      <c r="N50" s="38">
        <v>409.75418000000002</v>
      </c>
      <c r="O50" s="38">
        <v>389077.35982000001</v>
      </c>
      <c r="P50" s="38">
        <v>0</v>
      </c>
      <c r="Q50" s="38">
        <v>747960.46400000004</v>
      </c>
      <c r="R50" s="38">
        <v>4905.9590199999993</v>
      </c>
      <c r="S50" s="38">
        <v>897381</v>
      </c>
      <c r="T50" s="38">
        <v>1258</v>
      </c>
      <c r="U50" s="38">
        <v>1417</v>
      </c>
      <c r="V50" s="38">
        <v>142562.17800000001</v>
      </c>
      <c r="W50" s="38">
        <v>584.41933999999992</v>
      </c>
      <c r="X50" s="38">
        <v>143146.08199999999</v>
      </c>
      <c r="Y50" s="38">
        <v>58723.758999999998</v>
      </c>
      <c r="Z50" s="38">
        <v>14425</v>
      </c>
      <c r="AA50" s="38">
        <v>49350.709889999998</v>
      </c>
      <c r="AB50" s="38">
        <v>5646.0239599999995</v>
      </c>
      <c r="AC50" s="38">
        <v>15706.522449999997</v>
      </c>
      <c r="AD50" s="39">
        <v>956.76456999999994</v>
      </c>
    </row>
    <row r="51" spans="1:30" s="1" customFormat="1" ht="15" customHeight="1" x14ac:dyDescent="0.25">
      <c r="A51" s="7" t="s">
        <v>21</v>
      </c>
      <c r="B51" s="10" t="s">
        <v>75</v>
      </c>
      <c r="C51" s="31">
        <v>61115.410309999999</v>
      </c>
      <c r="D51" s="31">
        <v>1105591.8939499999</v>
      </c>
      <c r="E51" s="31">
        <v>37091.283340000002</v>
      </c>
      <c r="F51" s="31">
        <v>37941.243020000002</v>
      </c>
      <c r="G51" s="31">
        <v>41478.686460000004</v>
      </c>
      <c r="H51" s="31">
        <v>6926.7976500000004</v>
      </c>
      <c r="I51" s="31">
        <v>6021</v>
      </c>
      <c r="J51" s="31">
        <v>8296.0214699999997</v>
      </c>
      <c r="K51" s="31">
        <v>250352.91594000001</v>
      </c>
      <c r="L51" s="31">
        <v>886.06167000000016</v>
      </c>
      <c r="M51" s="31">
        <v>1639.86979</v>
      </c>
      <c r="N51" s="31">
        <v>4575.6541399999996</v>
      </c>
      <c r="O51" s="31">
        <v>437987.28363999998</v>
      </c>
      <c r="P51" s="31">
        <v>241.00667000000001</v>
      </c>
      <c r="Q51" s="31">
        <v>482603.01199999999</v>
      </c>
      <c r="R51" s="31">
        <v>5409.4067400000004</v>
      </c>
      <c r="S51" s="31">
        <v>1211512</v>
      </c>
      <c r="T51" s="31">
        <v>8006</v>
      </c>
      <c r="U51" s="31">
        <v>7098</v>
      </c>
      <c r="V51" s="31">
        <v>212589.98</v>
      </c>
      <c r="W51" s="31">
        <v>35196.527110000003</v>
      </c>
      <c r="X51" s="31">
        <v>189541.16899999999</v>
      </c>
      <c r="Y51" s="31">
        <v>70405.593999999997</v>
      </c>
      <c r="Z51" s="31">
        <v>9242</v>
      </c>
      <c r="AA51" s="31">
        <v>41711.210850000003</v>
      </c>
      <c r="AB51" s="31">
        <v>37821.170870000002</v>
      </c>
      <c r="AC51" s="31">
        <v>696630.44926999917</v>
      </c>
      <c r="AD51" s="32">
        <v>5842.8664800000006</v>
      </c>
    </row>
    <row r="52" spans="1:30" s="1" customFormat="1" ht="15" customHeight="1" x14ac:dyDescent="0.25">
      <c r="A52" s="7"/>
      <c r="B52" s="11" t="s">
        <v>44</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2"/>
    </row>
    <row r="53" spans="1:30" s="1" customFormat="1" ht="15" customHeight="1" x14ac:dyDescent="0.25">
      <c r="A53" s="7" t="s">
        <v>22</v>
      </c>
      <c r="B53" s="10" t="s">
        <v>76</v>
      </c>
      <c r="C53" s="31">
        <v>4160.1139199999998</v>
      </c>
      <c r="D53" s="31">
        <v>97212.918980000002</v>
      </c>
      <c r="E53" s="31">
        <v>0</v>
      </c>
      <c r="F53" s="31">
        <v>0</v>
      </c>
      <c r="G53" s="31">
        <v>0</v>
      </c>
      <c r="H53" s="31">
        <v>0</v>
      </c>
      <c r="I53" s="31">
        <v>20040.183929999999</v>
      </c>
      <c r="J53" s="31">
        <v>0</v>
      </c>
      <c r="K53" s="31">
        <v>2644.6863900000003</v>
      </c>
      <c r="L53" s="31">
        <v>2021.6261399999999</v>
      </c>
      <c r="M53" s="31">
        <v>220.94838000000001</v>
      </c>
      <c r="N53" s="31">
        <v>1545.7006299999998</v>
      </c>
      <c r="O53" s="31">
        <v>0</v>
      </c>
      <c r="P53" s="31">
        <v>0</v>
      </c>
      <c r="Q53" s="31">
        <v>139850.58100000001</v>
      </c>
      <c r="R53" s="31">
        <v>0</v>
      </c>
      <c r="S53" s="31">
        <v>16482</v>
      </c>
      <c r="T53" s="31">
        <v>0</v>
      </c>
      <c r="U53" s="31">
        <v>0</v>
      </c>
      <c r="V53" s="31">
        <v>14536.441999999999</v>
      </c>
      <c r="W53" s="31">
        <v>0</v>
      </c>
      <c r="X53" s="31">
        <v>30378.637999999999</v>
      </c>
      <c r="Y53" s="31">
        <v>0</v>
      </c>
      <c r="Z53" s="31">
        <v>22447</v>
      </c>
      <c r="AA53" s="31">
        <v>6514.7004299999999</v>
      </c>
      <c r="AB53" s="31">
        <v>4381.4411299999992</v>
      </c>
      <c r="AC53" s="31">
        <v>0</v>
      </c>
      <c r="AD53" s="32">
        <v>0</v>
      </c>
    </row>
    <row r="54" spans="1:30" s="1" customFormat="1" ht="15" customHeight="1" x14ac:dyDescent="0.25">
      <c r="A54" s="7"/>
      <c r="B54" s="11" t="s">
        <v>123</v>
      </c>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2"/>
    </row>
    <row r="55" spans="1:30" s="1" customFormat="1" ht="15" customHeight="1" x14ac:dyDescent="0.25">
      <c r="A55" s="36"/>
      <c r="B55" s="17" t="s">
        <v>124</v>
      </c>
      <c r="C55" s="27">
        <v>8568072.0761900004</v>
      </c>
      <c r="D55" s="27">
        <v>61519389.803549998</v>
      </c>
      <c r="E55" s="27">
        <v>3501901.23245</v>
      </c>
      <c r="F55" s="27">
        <v>3491216.7364099999</v>
      </c>
      <c r="G55" s="27">
        <v>2578385.1463799998</v>
      </c>
      <c r="H55" s="27">
        <v>1535679.4313800002</v>
      </c>
      <c r="I55" s="27">
        <v>915617.74732999993</v>
      </c>
      <c r="J55" s="27">
        <v>576586.40819999995</v>
      </c>
      <c r="K55" s="27">
        <v>12882332.708770001</v>
      </c>
      <c r="L55" s="27">
        <v>803858.16412999982</v>
      </c>
      <c r="M55" s="27">
        <v>340268.36194000009</v>
      </c>
      <c r="N55" s="27">
        <v>488924.83486000006</v>
      </c>
      <c r="O55" s="27">
        <v>18574768.441800002</v>
      </c>
      <c r="P55" s="27">
        <v>188005.44463000001</v>
      </c>
      <c r="Q55" s="27">
        <v>88604516.380999997</v>
      </c>
      <c r="R55" s="27">
        <v>474416.22339000012</v>
      </c>
      <c r="S55" s="27">
        <v>43146264</v>
      </c>
      <c r="T55" s="27">
        <v>877922</v>
      </c>
      <c r="U55" s="27">
        <v>663321</v>
      </c>
      <c r="V55" s="27">
        <v>38488361.896999992</v>
      </c>
      <c r="W55" s="27">
        <v>4572915.0355199995</v>
      </c>
      <c r="X55" s="27">
        <v>56259325.358999997</v>
      </c>
      <c r="Y55" s="27">
        <v>2443882.7119999998</v>
      </c>
      <c r="Z55" s="27">
        <v>3538764</v>
      </c>
      <c r="AA55" s="27">
        <v>3512601.0024200003</v>
      </c>
      <c r="AB55" s="27">
        <v>11546580.307099996</v>
      </c>
      <c r="AC55" s="27">
        <v>1759095.9296099991</v>
      </c>
      <c r="AD55" s="29">
        <v>1291196.5764500003</v>
      </c>
    </row>
    <row r="56" spans="1:30" s="1" customFormat="1" ht="15" customHeight="1" x14ac:dyDescent="0.25">
      <c r="A56" s="8"/>
      <c r="B56" s="9" t="s">
        <v>45</v>
      </c>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41"/>
    </row>
    <row r="57" spans="1:30" s="1" customFormat="1" ht="15" customHeight="1" x14ac:dyDescent="0.25">
      <c r="A57" s="7" t="s">
        <v>9</v>
      </c>
      <c r="B57" s="10" t="s">
        <v>3</v>
      </c>
      <c r="C57" s="31">
        <v>1578.5918700000002</v>
      </c>
      <c r="D57" s="31">
        <v>111270.63099000001</v>
      </c>
      <c r="E57" s="31">
        <v>47.140169999999998</v>
      </c>
      <c r="F57" s="31">
        <v>13744.15444</v>
      </c>
      <c r="G57" s="31">
        <v>2.8373000000000004</v>
      </c>
      <c r="H57" s="31">
        <v>37767.373050000002</v>
      </c>
      <c r="I57" s="31">
        <v>2029.2917199999999</v>
      </c>
      <c r="J57" s="31">
        <v>235.63597000000001</v>
      </c>
      <c r="K57" s="31">
        <v>9871.751839999999</v>
      </c>
      <c r="L57" s="31">
        <v>0</v>
      </c>
      <c r="M57" s="31">
        <v>0</v>
      </c>
      <c r="N57" s="31">
        <v>0</v>
      </c>
      <c r="O57" s="31">
        <v>12635.973739999999</v>
      </c>
      <c r="P57" s="31">
        <v>0</v>
      </c>
      <c r="Q57" s="31">
        <v>151161.07699999999</v>
      </c>
      <c r="R57" s="31">
        <v>630.42858999999999</v>
      </c>
      <c r="S57" s="31">
        <v>100607</v>
      </c>
      <c r="T57" s="31">
        <v>636</v>
      </c>
      <c r="U57" s="31">
        <v>97</v>
      </c>
      <c r="V57" s="31">
        <v>58115.332999999999</v>
      </c>
      <c r="W57" s="31">
        <v>53421.782350000001</v>
      </c>
      <c r="X57" s="31">
        <v>1474149.916</v>
      </c>
      <c r="Y57" s="31">
        <v>23370.896000000001</v>
      </c>
      <c r="Z57" s="31">
        <v>1195</v>
      </c>
      <c r="AA57" s="31">
        <v>8362.0686399999995</v>
      </c>
      <c r="AB57" s="31">
        <v>8490.8288100000009</v>
      </c>
      <c r="AC57" s="31">
        <v>1955.9951099999992</v>
      </c>
      <c r="AD57" s="32">
        <v>5384.8100800000002</v>
      </c>
    </row>
    <row r="58" spans="1:30" s="1" customFormat="1" ht="15" customHeight="1" x14ac:dyDescent="0.25">
      <c r="A58" s="7"/>
      <c r="B58" s="11" t="s">
        <v>46</v>
      </c>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2"/>
    </row>
    <row r="59" spans="1:30" s="1" customFormat="1" ht="15" customHeight="1" x14ac:dyDescent="0.25">
      <c r="A59" s="37"/>
      <c r="B59" s="35" t="s">
        <v>125</v>
      </c>
      <c r="C59" s="38">
        <v>1578.5918700000002</v>
      </c>
      <c r="D59" s="38">
        <v>107415.25005</v>
      </c>
      <c r="E59" s="38">
        <v>47.140169999999998</v>
      </c>
      <c r="F59" s="38">
        <v>13744.15444</v>
      </c>
      <c r="G59" s="38">
        <v>2.8373000000000004</v>
      </c>
      <c r="H59" s="38">
        <v>33075.373050000002</v>
      </c>
      <c r="I59" s="38">
        <v>2029.2917199999999</v>
      </c>
      <c r="J59" s="38">
        <v>235.63597000000001</v>
      </c>
      <c r="K59" s="38">
        <v>9871.751839999999</v>
      </c>
      <c r="L59" s="38">
        <v>0</v>
      </c>
      <c r="M59" s="38">
        <v>0</v>
      </c>
      <c r="N59" s="38">
        <v>0</v>
      </c>
      <c r="O59" s="38">
        <v>12635.973739999999</v>
      </c>
      <c r="P59" s="38">
        <v>0</v>
      </c>
      <c r="Q59" s="38">
        <v>151161.07699999999</v>
      </c>
      <c r="R59" s="38">
        <v>630.42858999999999</v>
      </c>
      <c r="S59" s="38">
        <v>100607</v>
      </c>
      <c r="T59" s="38">
        <v>636</v>
      </c>
      <c r="U59" s="38">
        <v>97</v>
      </c>
      <c r="V59" s="38">
        <v>58115.332999999999</v>
      </c>
      <c r="W59" s="38">
        <v>53421.782350000001</v>
      </c>
      <c r="X59" s="38">
        <v>1474149.916</v>
      </c>
      <c r="Y59" s="38">
        <v>22524.989000000001</v>
      </c>
      <c r="Z59" s="38">
        <v>1195</v>
      </c>
      <c r="AA59" s="38">
        <v>8362.0686399999995</v>
      </c>
      <c r="AB59" s="38">
        <v>8490.8288100000009</v>
      </c>
      <c r="AC59" s="38">
        <v>1955.9951099999992</v>
      </c>
      <c r="AD59" s="39">
        <v>5384.8100800000002</v>
      </c>
    </row>
    <row r="60" spans="1:30" s="1" customFormat="1" ht="15" customHeight="1" x14ac:dyDescent="0.25">
      <c r="A60" s="7"/>
      <c r="B60" s="35" t="s">
        <v>126</v>
      </c>
      <c r="C60" s="38">
        <v>0</v>
      </c>
      <c r="D60" s="38">
        <v>0</v>
      </c>
      <c r="E60" s="38">
        <v>0</v>
      </c>
      <c r="F60" s="38">
        <v>0</v>
      </c>
      <c r="G60" s="38">
        <v>0</v>
      </c>
      <c r="H60" s="38">
        <v>4692</v>
      </c>
      <c r="I60" s="38">
        <v>0</v>
      </c>
      <c r="J60" s="38">
        <v>0</v>
      </c>
      <c r="K60" s="38">
        <v>0</v>
      </c>
      <c r="L60" s="38">
        <v>0</v>
      </c>
      <c r="M60" s="38">
        <v>0</v>
      </c>
      <c r="N60" s="38">
        <v>0</v>
      </c>
      <c r="O60" s="38">
        <v>0</v>
      </c>
      <c r="P60" s="38">
        <v>0</v>
      </c>
      <c r="Q60" s="38">
        <v>0</v>
      </c>
      <c r="R60" s="38">
        <v>0</v>
      </c>
      <c r="S60" s="38">
        <v>0</v>
      </c>
      <c r="T60" s="38">
        <v>0</v>
      </c>
      <c r="U60" s="38">
        <v>0</v>
      </c>
      <c r="V60" s="38">
        <v>0</v>
      </c>
      <c r="W60" s="38">
        <v>0</v>
      </c>
      <c r="X60" s="38">
        <v>0</v>
      </c>
      <c r="Y60" s="38">
        <v>845.90700000000004</v>
      </c>
      <c r="Z60" s="38">
        <v>0</v>
      </c>
      <c r="AA60" s="38">
        <v>0</v>
      </c>
      <c r="AB60" s="38">
        <v>0</v>
      </c>
      <c r="AC60" s="38">
        <v>0</v>
      </c>
      <c r="AD60" s="39">
        <v>0</v>
      </c>
    </row>
    <row r="61" spans="1:30" s="1" customFormat="1" ht="15" customHeight="1" x14ac:dyDescent="0.25">
      <c r="A61" s="37"/>
      <c r="B61" s="35" t="s">
        <v>127</v>
      </c>
      <c r="C61" s="38">
        <v>0</v>
      </c>
      <c r="D61" s="38">
        <v>0</v>
      </c>
      <c r="E61" s="38">
        <v>0</v>
      </c>
      <c r="F61" s="38">
        <v>0</v>
      </c>
      <c r="G61" s="38">
        <v>0</v>
      </c>
      <c r="H61" s="38">
        <v>0</v>
      </c>
      <c r="I61" s="38">
        <v>0</v>
      </c>
      <c r="J61" s="38">
        <v>0</v>
      </c>
      <c r="K61" s="38">
        <v>0</v>
      </c>
      <c r="L61" s="38">
        <v>0</v>
      </c>
      <c r="M61" s="38">
        <v>0</v>
      </c>
      <c r="N61" s="38">
        <v>0</v>
      </c>
      <c r="O61" s="38">
        <v>0</v>
      </c>
      <c r="P61" s="38">
        <v>0</v>
      </c>
      <c r="Q61" s="38">
        <v>0</v>
      </c>
      <c r="R61" s="38">
        <v>0</v>
      </c>
      <c r="S61" s="38">
        <v>0</v>
      </c>
      <c r="T61" s="38">
        <v>0</v>
      </c>
      <c r="U61" s="38">
        <v>0</v>
      </c>
      <c r="V61" s="38">
        <v>0</v>
      </c>
      <c r="W61" s="38">
        <v>0</v>
      </c>
      <c r="X61" s="38">
        <v>0</v>
      </c>
      <c r="Y61" s="38">
        <v>0</v>
      </c>
      <c r="Z61" s="38">
        <v>0</v>
      </c>
      <c r="AA61" s="38">
        <v>0</v>
      </c>
      <c r="AB61" s="38">
        <v>0</v>
      </c>
      <c r="AC61" s="38">
        <v>0</v>
      </c>
      <c r="AD61" s="39">
        <v>0</v>
      </c>
    </row>
    <row r="62" spans="1:30" s="1" customFormat="1" ht="15" customHeight="1" x14ac:dyDescent="0.25">
      <c r="A62" s="37"/>
      <c r="B62" s="35" t="s">
        <v>128</v>
      </c>
      <c r="C62" s="38">
        <v>0</v>
      </c>
      <c r="D62" s="38">
        <v>0</v>
      </c>
      <c r="E62" s="38">
        <v>0</v>
      </c>
      <c r="F62" s="38">
        <v>0</v>
      </c>
      <c r="G62" s="38">
        <v>0</v>
      </c>
      <c r="H62" s="38">
        <v>0</v>
      </c>
      <c r="I62" s="38">
        <v>0</v>
      </c>
      <c r="J62" s="38">
        <v>0</v>
      </c>
      <c r="K62" s="38">
        <v>0</v>
      </c>
      <c r="L62" s="38">
        <v>0</v>
      </c>
      <c r="M62" s="38">
        <v>0</v>
      </c>
      <c r="N62" s="38">
        <v>0</v>
      </c>
      <c r="O62" s="38">
        <v>0</v>
      </c>
      <c r="P62" s="38">
        <v>0</v>
      </c>
      <c r="Q62" s="38">
        <v>0</v>
      </c>
      <c r="R62" s="38">
        <v>0</v>
      </c>
      <c r="S62" s="38">
        <v>0</v>
      </c>
      <c r="T62" s="38">
        <v>0</v>
      </c>
      <c r="U62" s="38">
        <v>0</v>
      </c>
      <c r="V62" s="38">
        <v>0</v>
      </c>
      <c r="W62" s="38">
        <v>0</v>
      </c>
      <c r="X62" s="38">
        <v>0</v>
      </c>
      <c r="Y62" s="38">
        <v>0</v>
      </c>
      <c r="Z62" s="38">
        <v>0</v>
      </c>
      <c r="AA62" s="38">
        <v>0</v>
      </c>
      <c r="AB62" s="38">
        <v>0</v>
      </c>
      <c r="AC62" s="38">
        <v>0</v>
      </c>
      <c r="AD62" s="39">
        <v>0</v>
      </c>
    </row>
    <row r="63" spans="1:30" s="1" customFormat="1" ht="15" customHeight="1" x14ac:dyDescent="0.25">
      <c r="A63" s="37"/>
      <c r="B63" s="35" t="s">
        <v>129</v>
      </c>
      <c r="C63" s="38">
        <v>0</v>
      </c>
      <c r="D63" s="38">
        <v>3855.38094</v>
      </c>
      <c r="E63" s="38">
        <v>0</v>
      </c>
      <c r="F63" s="38">
        <v>0</v>
      </c>
      <c r="G63" s="38">
        <v>0</v>
      </c>
      <c r="H63" s="38">
        <v>0</v>
      </c>
      <c r="I63" s="38">
        <v>0</v>
      </c>
      <c r="J63" s="38">
        <v>0</v>
      </c>
      <c r="K63" s="38">
        <v>0</v>
      </c>
      <c r="L63" s="38">
        <v>0</v>
      </c>
      <c r="M63" s="38">
        <v>0</v>
      </c>
      <c r="N63" s="38">
        <v>0</v>
      </c>
      <c r="O63" s="38">
        <v>0</v>
      </c>
      <c r="P63" s="38">
        <v>0</v>
      </c>
      <c r="Q63" s="38">
        <v>0</v>
      </c>
      <c r="R63" s="38">
        <v>0</v>
      </c>
      <c r="S63" s="38">
        <v>0</v>
      </c>
      <c r="T63" s="38">
        <v>0</v>
      </c>
      <c r="U63" s="38">
        <v>0</v>
      </c>
      <c r="V63" s="38">
        <v>0</v>
      </c>
      <c r="W63" s="38">
        <v>0</v>
      </c>
      <c r="X63" s="38">
        <v>0</v>
      </c>
      <c r="Y63" s="38">
        <v>0</v>
      </c>
      <c r="Z63" s="38">
        <v>0</v>
      </c>
      <c r="AA63" s="38">
        <v>0</v>
      </c>
      <c r="AB63" s="38">
        <v>0</v>
      </c>
      <c r="AC63" s="38">
        <v>0</v>
      </c>
      <c r="AD63" s="39">
        <v>0</v>
      </c>
    </row>
    <row r="64" spans="1:30" s="1" customFormat="1" ht="15" customHeight="1" x14ac:dyDescent="0.25">
      <c r="A64" s="7" t="s">
        <v>10</v>
      </c>
      <c r="B64" s="10" t="s">
        <v>78</v>
      </c>
      <c r="C64" s="31">
        <v>0</v>
      </c>
      <c r="D64" s="31">
        <v>3602285.23985</v>
      </c>
      <c r="E64" s="31">
        <v>6201.7934000000005</v>
      </c>
      <c r="F64" s="31">
        <v>0</v>
      </c>
      <c r="G64" s="31">
        <v>19039.868730000002</v>
      </c>
      <c r="H64" s="31">
        <v>0</v>
      </c>
      <c r="I64" s="31">
        <v>0</v>
      </c>
      <c r="J64" s="31">
        <v>0</v>
      </c>
      <c r="K64" s="31">
        <v>0</v>
      </c>
      <c r="L64" s="31">
        <v>0</v>
      </c>
      <c r="M64" s="31">
        <v>0</v>
      </c>
      <c r="N64" s="31">
        <v>0</v>
      </c>
      <c r="O64" s="31">
        <v>95298.754430000001</v>
      </c>
      <c r="P64" s="31">
        <v>0</v>
      </c>
      <c r="Q64" s="31">
        <v>0</v>
      </c>
      <c r="R64" s="31">
        <v>0</v>
      </c>
      <c r="S64" s="31">
        <v>0</v>
      </c>
      <c r="T64" s="31">
        <v>0</v>
      </c>
      <c r="U64" s="31">
        <v>0</v>
      </c>
      <c r="V64" s="31">
        <v>0</v>
      </c>
      <c r="W64" s="31">
        <v>0</v>
      </c>
      <c r="X64" s="31">
        <v>0</v>
      </c>
      <c r="Y64" s="31">
        <v>0</v>
      </c>
      <c r="Z64" s="31">
        <v>0</v>
      </c>
      <c r="AA64" s="31">
        <v>0</v>
      </c>
      <c r="AB64" s="31">
        <v>0</v>
      </c>
      <c r="AC64" s="31">
        <v>0</v>
      </c>
      <c r="AD64" s="32">
        <v>0</v>
      </c>
    </row>
    <row r="65" spans="1:30" s="1" customFormat="1" ht="15" customHeight="1" x14ac:dyDescent="0.25">
      <c r="A65" s="37"/>
      <c r="B65" s="11" t="s">
        <v>79</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2"/>
    </row>
    <row r="66" spans="1:30" s="1" customFormat="1" ht="15" customHeight="1" x14ac:dyDescent="0.25">
      <c r="A66" s="7"/>
      <c r="B66" s="35" t="s">
        <v>127</v>
      </c>
      <c r="C66" s="38">
        <v>0</v>
      </c>
      <c r="D66" s="38">
        <v>2314797.8369</v>
      </c>
      <c r="E66" s="38">
        <v>6201.7934000000005</v>
      </c>
      <c r="F66" s="38">
        <v>0</v>
      </c>
      <c r="G66" s="38">
        <v>0</v>
      </c>
      <c r="H66" s="38">
        <v>0</v>
      </c>
      <c r="I66" s="38">
        <v>0</v>
      </c>
      <c r="J66" s="38">
        <v>0</v>
      </c>
      <c r="K66" s="38">
        <v>0</v>
      </c>
      <c r="L66" s="38">
        <v>0</v>
      </c>
      <c r="M66" s="38">
        <v>0</v>
      </c>
      <c r="N66" s="38">
        <v>0</v>
      </c>
      <c r="O66" s="38">
        <v>95298.754430000001</v>
      </c>
      <c r="P66" s="38">
        <v>0</v>
      </c>
      <c r="Q66" s="38">
        <v>0</v>
      </c>
      <c r="R66" s="38">
        <v>0</v>
      </c>
      <c r="S66" s="38">
        <v>0</v>
      </c>
      <c r="T66" s="38">
        <v>0</v>
      </c>
      <c r="U66" s="38">
        <v>0</v>
      </c>
      <c r="V66" s="38">
        <v>0</v>
      </c>
      <c r="W66" s="38">
        <v>0</v>
      </c>
      <c r="X66" s="38">
        <v>0</v>
      </c>
      <c r="Y66" s="38">
        <v>0</v>
      </c>
      <c r="Z66" s="38">
        <v>0</v>
      </c>
      <c r="AA66" s="38">
        <v>0</v>
      </c>
      <c r="AB66" s="38">
        <v>0</v>
      </c>
      <c r="AC66" s="38">
        <v>0</v>
      </c>
      <c r="AD66" s="39">
        <v>0</v>
      </c>
    </row>
    <row r="67" spans="1:30" s="1" customFormat="1" ht="15" customHeight="1" x14ac:dyDescent="0.25">
      <c r="A67" s="37"/>
      <c r="B67" s="35" t="s">
        <v>128</v>
      </c>
      <c r="C67" s="38">
        <v>0</v>
      </c>
      <c r="D67" s="38">
        <v>1287487.40295</v>
      </c>
      <c r="E67" s="38">
        <v>0</v>
      </c>
      <c r="F67" s="38">
        <v>0</v>
      </c>
      <c r="G67" s="38">
        <v>0</v>
      </c>
      <c r="H67" s="38">
        <v>0</v>
      </c>
      <c r="I67" s="38">
        <v>0</v>
      </c>
      <c r="J67" s="38">
        <v>0</v>
      </c>
      <c r="K67" s="38">
        <v>0</v>
      </c>
      <c r="L67" s="38">
        <v>0</v>
      </c>
      <c r="M67" s="38">
        <v>0</v>
      </c>
      <c r="N67" s="38">
        <v>0</v>
      </c>
      <c r="O67" s="38">
        <v>0</v>
      </c>
      <c r="P67" s="38">
        <v>0</v>
      </c>
      <c r="Q67" s="38">
        <v>0</v>
      </c>
      <c r="R67" s="38">
        <v>0</v>
      </c>
      <c r="S67" s="38">
        <v>0</v>
      </c>
      <c r="T67" s="38">
        <v>0</v>
      </c>
      <c r="U67" s="38">
        <v>0</v>
      </c>
      <c r="V67" s="38">
        <v>0</v>
      </c>
      <c r="W67" s="38">
        <v>0</v>
      </c>
      <c r="X67" s="38">
        <v>0</v>
      </c>
      <c r="Y67" s="38">
        <v>0</v>
      </c>
      <c r="Z67" s="38">
        <v>0</v>
      </c>
      <c r="AA67" s="38">
        <v>0</v>
      </c>
      <c r="AB67" s="38">
        <v>0</v>
      </c>
      <c r="AC67" s="38">
        <v>0</v>
      </c>
      <c r="AD67" s="39">
        <v>0</v>
      </c>
    </row>
    <row r="68" spans="1:30" s="1" customFormat="1" ht="15" customHeight="1" x14ac:dyDescent="0.25">
      <c r="A68" s="37"/>
      <c r="B68" s="35" t="s">
        <v>129</v>
      </c>
      <c r="C68" s="38">
        <v>0</v>
      </c>
      <c r="D68" s="38">
        <v>0</v>
      </c>
      <c r="E68" s="38">
        <v>0</v>
      </c>
      <c r="F68" s="38">
        <v>0</v>
      </c>
      <c r="G68" s="38">
        <v>19039.868730000002</v>
      </c>
      <c r="H68" s="38">
        <v>0</v>
      </c>
      <c r="I68" s="38">
        <v>0</v>
      </c>
      <c r="J68" s="38">
        <v>0</v>
      </c>
      <c r="K68" s="38">
        <v>0</v>
      </c>
      <c r="L68" s="38">
        <v>0</v>
      </c>
      <c r="M68" s="38">
        <v>0</v>
      </c>
      <c r="N68" s="38">
        <v>0</v>
      </c>
      <c r="O68" s="38">
        <v>0</v>
      </c>
      <c r="P68" s="38">
        <v>0</v>
      </c>
      <c r="Q68" s="38">
        <v>0</v>
      </c>
      <c r="R68" s="38">
        <v>0</v>
      </c>
      <c r="S68" s="38">
        <v>0</v>
      </c>
      <c r="T68" s="38">
        <v>0</v>
      </c>
      <c r="U68" s="38">
        <v>0</v>
      </c>
      <c r="V68" s="38">
        <v>0</v>
      </c>
      <c r="W68" s="38">
        <v>0</v>
      </c>
      <c r="X68" s="38">
        <v>0</v>
      </c>
      <c r="Y68" s="38">
        <v>0</v>
      </c>
      <c r="Z68" s="38">
        <v>0</v>
      </c>
      <c r="AA68" s="38">
        <v>0</v>
      </c>
      <c r="AB68" s="38">
        <v>0</v>
      </c>
      <c r="AC68" s="38">
        <v>0</v>
      </c>
      <c r="AD68" s="39">
        <v>0</v>
      </c>
    </row>
    <row r="69" spans="1:30" s="1" customFormat="1" ht="15" customHeight="1" x14ac:dyDescent="0.25">
      <c r="A69" s="7" t="s">
        <v>11</v>
      </c>
      <c r="B69" s="10" t="s">
        <v>80</v>
      </c>
      <c r="C69" s="31">
        <v>7687638.3009599997</v>
      </c>
      <c r="D69" s="31">
        <v>50340173.217660002</v>
      </c>
      <c r="E69" s="31">
        <v>3217300.91157</v>
      </c>
      <c r="F69" s="31">
        <v>3144427.1520099998</v>
      </c>
      <c r="G69" s="31">
        <v>2139746.5299</v>
      </c>
      <c r="H69" s="31">
        <v>1073002.10883</v>
      </c>
      <c r="I69" s="31">
        <v>726742.48866000003</v>
      </c>
      <c r="J69" s="31">
        <v>509009.41912000004</v>
      </c>
      <c r="K69" s="31">
        <v>11375539.208219999</v>
      </c>
      <c r="L69" s="31">
        <v>688302.00146000006</v>
      </c>
      <c r="M69" s="31">
        <v>300746.03677999997</v>
      </c>
      <c r="N69" s="31">
        <v>446450.15426000004</v>
      </c>
      <c r="O69" s="31">
        <v>16586569.205899999</v>
      </c>
      <c r="P69" s="31">
        <v>0</v>
      </c>
      <c r="Q69" s="31">
        <v>77097853.636000007</v>
      </c>
      <c r="R69" s="31">
        <v>80995.930219999995</v>
      </c>
      <c r="S69" s="31">
        <v>37392300</v>
      </c>
      <c r="T69" s="31">
        <v>767187</v>
      </c>
      <c r="U69" s="31">
        <v>601085</v>
      </c>
      <c r="V69" s="31">
        <v>33705351.920000002</v>
      </c>
      <c r="W69" s="31">
        <v>4080387.98648</v>
      </c>
      <c r="X69" s="31">
        <v>49355844.035999998</v>
      </c>
      <c r="Y69" s="31">
        <v>1742905.4610000001</v>
      </c>
      <c r="Z69" s="31">
        <v>3308644</v>
      </c>
      <c r="AA69" s="31">
        <v>2899875.4168600002</v>
      </c>
      <c r="AB69" s="31">
        <v>11328659.931220004</v>
      </c>
      <c r="AC69" s="31">
        <v>1396931.961490002</v>
      </c>
      <c r="AD69" s="32">
        <v>1232779.7844899998</v>
      </c>
    </row>
    <row r="70" spans="1:30" s="1" customFormat="1" ht="15" customHeight="1" x14ac:dyDescent="0.25">
      <c r="A70" s="37"/>
      <c r="B70" s="11" t="s">
        <v>81</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2"/>
    </row>
    <row r="71" spans="1:30" s="1" customFormat="1" ht="15" customHeight="1" x14ac:dyDescent="0.25">
      <c r="A71" s="7"/>
      <c r="B71" s="35" t="s">
        <v>127</v>
      </c>
      <c r="C71" s="38">
        <v>6961913.1398299998</v>
      </c>
      <c r="D71" s="38">
        <v>47309712.007250004</v>
      </c>
      <c r="E71" s="38">
        <v>3211320.6973000001</v>
      </c>
      <c r="F71" s="38">
        <v>3141620.6313700001</v>
      </c>
      <c r="G71" s="38">
        <v>2112225.88044</v>
      </c>
      <c r="H71" s="38">
        <v>908933</v>
      </c>
      <c r="I71" s="38">
        <v>715082.06384000008</v>
      </c>
      <c r="J71" s="38">
        <v>507888.14966000005</v>
      </c>
      <c r="K71" s="38">
        <v>10793271.343839999</v>
      </c>
      <c r="L71" s="38">
        <v>687731.03677000001</v>
      </c>
      <c r="M71" s="38">
        <v>300746.03677999997</v>
      </c>
      <c r="N71" s="38">
        <v>442234.81461</v>
      </c>
      <c r="O71" s="38">
        <v>15324753.840209998</v>
      </c>
      <c r="P71" s="38">
        <v>0</v>
      </c>
      <c r="Q71" s="38">
        <v>74552207.152999997</v>
      </c>
      <c r="R71" s="38">
        <v>80995.930219999995</v>
      </c>
      <c r="S71" s="38">
        <v>35816891</v>
      </c>
      <c r="T71" s="38">
        <v>764957</v>
      </c>
      <c r="U71" s="38">
        <v>588653</v>
      </c>
      <c r="V71" s="38">
        <v>30313182.423999999</v>
      </c>
      <c r="W71" s="38">
        <v>3199988.8580399998</v>
      </c>
      <c r="X71" s="38">
        <v>41669770.722000003</v>
      </c>
      <c r="Y71" s="38">
        <v>1368132.1580000001</v>
      </c>
      <c r="Z71" s="38">
        <v>3287952</v>
      </c>
      <c r="AA71" s="38">
        <v>2899875.4168600002</v>
      </c>
      <c r="AB71" s="38">
        <v>11279607.669930004</v>
      </c>
      <c r="AC71" s="38">
        <v>1396931.961490002</v>
      </c>
      <c r="AD71" s="39">
        <v>451122.74482999998</v>
      </c>
    </row>
    <row r="72" spans="1:30" s="1" customFormat="1" ht="15" customHeight="1" x14ac:dyDescent="0.25">
      <c r="A72" s="7"/>
      <c r="B72" s="35" t="s">
        <v>128</v>
      </c>
      <c r="C72" s="38">
        <v>0</v>
      </c>
      <c r="D72" s="38">
        <v>2872288.7061700001</v>
      </c>
      <c r="E72" s="38">
        <v>0</v>
      </c>
      <c r="F72" s="38">
        <v>0</v>
      </c>
      <c r="G72" s="38">
        <v>0</v>
      </c>
      <c r="H72" s="38">
        <v>62591</v>
      </c>
      <c r="I72" s="38">
        <v>0</v>
      </c>
      <c r="J72" s="38">
        <v>0</v>
      </c>
      <c r="K72" s="38">
        <v>561522.37022000004</v>
      </c>
      <c r="L72" s="38">
        <v>0</v>
      </c>
      <c r="M72" s="38">
        <v>0</v>
      </c>
      <c r="N72" s="38">
        <v>1822.9166499999999</v>
      </c>
      <c r="O72" s="38">
        <v>1261815.3656900001</v>
      </c>
      <c r="P72" s="38">
        <v>0</v>
      </c>
      <c r="Q72" s="38">
        <v>2007065.2890000001</v>
      </c>
      <c r="R72" s="38">
        <v>0</v>
      </c>
      <c r="S72" s="38">
        <v>1085659</v>
      </c>
      <c r="T72" s="38">
        <v>0</v>
      </c>
      <c r="U72" s="38">
        <v>11010</v>
      </c>
      <c r="V72" s="38">
        <v>3106220.727</v>
      </c>
      <c r="W72" s="38">
        <v>822435.45862000005</v>
      </c>
      <c r="X72" s="38">
        <v>4968928.8710000003</v>
      </c>
      <c r="Y72" s="38">
        <v>367287.68599999999</v>
      </c>
      <c r="Z72" s="38">
        <v>0</v>
      </c>
      <c r="AA72" s="38">
        <v>0</v>
      </c>
      <c r="AB72" s="38">
        <v>0</v>
      </c>
      <c r="AC72" s="38">
        <v>0</v>
      </c>
      <c r="AD72" s="39">
        <v>774861.98118</v>
      </c>
    </row>
    <row r="73" spans="1:30" s="1" customFormat="1" ht="15" customHeight="1" x14ac:dyDescent="0.25">
      <c r="A73" s="7"/>
      <c r="B73" s="35" t="s">
        <v>129</v>
      </c>
      <c r="C73" s="38">
        <v>725725.16113000002</v>
      </c>
      <c r="D73" s="38">
        <v>158172.50424000001</v>
      </c>
      <c r="E73" s="38">
        <v>5980.2142699999995</v>
      </c>
      <c r="F73" s="38">
        <v>2806.5206400000002</v>
      </c>
      <c r="G73" s="38">
        <v>27520.649460000001</v>
      </c>
      <c r="H73" s="38">
        <v>101478</v>
      </c>
      <c r="I73" s="38">
        <v>11660.42482</v>
      </c>
      <c r="J73" s="38">
        <v>1121.26946</v>
      </c>
      <c r="K73" s="38">
        <v>20745.494159999998</v>
      </c>
      <c r="L73" s="38">
        <v>570.96468999999991</v>
      </c>
      <c r="M73" s="38">
        <v>0</v>
      </c>
      <c r="N73" s="38">
        <v>2392.4229999999998</v>
      </c>
      <c r="O73" s="38">
        <v>0</v>
      </c>
      <c r="P73" s="38">
        <v>0</v>
      </c>
      <c r="Q73" s="38">
        <v>538581.19400000002</v>
      </c>
      <c r="R73" s="38">
        <v>0</v>
      </c>
      <c r="S73" s="38">
        <v>489750</v>
      </c>
      <c r="T73" s="38">
        <v>2230</v>
      </c>
      <c r="U73" s="38">
        <v>1422</v>
      </c>
      <c r="V73" s="38">
        <v>285948.76899999997</v>
      </c>
      <c r="W73" s="38">
        <v>57963.669820000003</v>
      </c>
      <c r="X73" s="38">
        <v>2717144.443</v>
      </c>
      <c r="Y73" s="38">
        <v>7485.6170000000002</v>
      </c>
      <c r="Z73" s="38">
        <v>20692</v>
      </c>
      <c r="AA73" s="38">
        <v>0</v>
      </c>
      <c r="AB73" s="38">
        <v>49052.261290000002</v>
      </c>
      <c r="AC73" s="38">
        <v>0</v>
      </c>
      <c r="AD73" s="39">
        <v>6795.0584800000006</v>
      </c>
    </row>
    <row r="74" spans="1:30" s="1" customFormat="1" ht="15" customHeight="1" x14ac:dyDescent="0.25">
      <c r="A74" s="7" t="s">
        <v>12</v>
      </c>
      <c r="B74" s="10" t="s">
        <v>67</v>
      </c>
      <c r="C74" s="31">
        <v>337.43612000000002</v>
      </c>
      <c r="D74" s="31">
        <v>22535.533339999998</v>
      </c>
      <c r="E74" s="31">
        <v>0</v>
      </c>
      <c r="F74" s="31">
        <v>0</v>
      </c>
      <c r="G74" s="31">
        <v>20330.076550000002</v>
      </c>
      <c r="H74" s="31">
        <v>1656.5095900000001</v>
      </c>
      <c r="I74" s="31">
        <v>0</v>
      </c>
      <c r="J74" s="31">
        <v>0</v>
      </c>
      <c r="K74" s="31">
        <v>97297.072509999998</v>
      </c>
      <c r="L74" s="31">
        <v>0</v>
      </c>
      <c r="M74" s="31">
        <v>0</v>
      </c>
      <c r="N74" s="31">
        <v>0</v>
      </c>
      <c r="O74" s="31">
        <v>3525.0444400000001</v>
      </c>
      <c r="P74" s="31">
        <v>0</v>
      </c>
      <c r="Q74" s="31">
        <v>5824.0020000000004</v>
      </c>
      <c r="R74" s="31">
        <v>0</v>
      </c>
      <c r="S74" s="31">
        <v>124957</v>
      </c>
      <c r="T74" s="31">
        <v>0</v>
      </c>
      <c r="U74" s="31">
        <v>11</v>
      </c>
      <c r="V74" s="31">
        <v>5261.9769999999999</v>
      </c>
      <c r="W74" s="31">
        <v>0</v>
      </c>
      <c r="X74" s="31">
        <v>26048.085999999999</v>
      </c>
      <c r="Y74" s="31">
        <v>0</v>
      </c>
      <c r="Z74" s="31">
        <v>0</v>
      </c>
      <c r="AA74" s="31">
        <v>0</v>
      </c>
      <c r="AB74" s="31">
        <v>8671.9601000000002</v>
      </c>
      <c r="AC74" s="31">
        <v>0</v>
      </c>
      <c r="AD74" s="32">
        <v>0</v>
      </c>
    </row>
    <row r="75" spans="1:30" s="1" customFormat="1" ht="15" customHeight="1" x14ac:dyDescent="0.25">
      <c r="A75" s="37"/>
      <c r="B75" s="11" t="s">
        <v>115</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2"/>
    </row>
    <row r="76" spans="1:30" s="1" customFormat="1" ht="15" customHeight="1" x14ac:dyDescent="0.25">
      <c r="A76" s="7" t="s">
        <v>13</v>
      </c>
      <c r="B76" s="10" t="s">
        <v>116</v>
      </c>
      <c r="C76" s="31">
        <v>0</v>
      </c>
      <c r="D76" s="31">
        <v>0</v>
      </c>
      <c r="E76" s="31">
        <v>0</v>
      </c>
      <c r="F76" s="31">
        <v>0</v>
      </c>
      <c r="G76" s="31">
        <v>0</v>
      </c>
      <c r="H76" s="31">
        <v>0</v>
      </c>
      <c r="I76" s="31">
        <v>0</v>
      </c>
      <c r="J76" s="31">
        <v>0</v>
      </c>
      <c r="K76" s="31">
        <v>0</v>
      </c>
      <c r="L76" s="31">
        <v>0</v>
      </c>
      <c r="M76" s="31">
        <v>0</v>
      </c>
      <c r="N76" s="31">
        <v>0</v>
      </c>
      <c r="O76" s="31">
        <v>0</v>
      </c>
      <c r="P76" s="31">
        <v>0</v>
      </c>
      <c r="Q76" s="31">
        <v>0</v>
      </c>
      <c r="R76" s="31">
        <v>0</v>
      </c>
      <c r="S76" s="31">
        <v>62049</v>
      </c>
      <c r="T76" s="31">
        <v>0</v>
      </c>
      <c r="U76" s="31">
        <v>0</v>
      </c>
      <c r="V76" s="31">
        <v>-29375.16</v>
      </c>
      <c r="W76" s="31">
        <v>0</v>
      </c>
      <c r="X76" s="31">
        <v>0</v>
      </c>
      <c r="Y76" s="31">
        <v>0</v>
      </c>
      <c r="Z76" s="31">
        <v>0</v>
      </c>
      <c r="AA76" s="31">
        <v>0</v>
      </c>
      <c r="AB76" s="31">
        <v>0</v>
      </c>
      <c r="AC76" s="31">
        <v>0</v>
      </c>
      <c r="AD76" s="32">
        <v>0</v>
      </c>
    </row>
    <row r="77" spans="1:30" s="1" customFormat="1" ht="15" customHeight="1" x14ac:dyDescent="0.25">
      <c r="A77" s="7"/>
      <c r="B77" s="11" t="s">
        <v>68</v>
      </c>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2"/>
    </row>
    <row r="78" spans="1:30" s="1" customFormat="1" ht="15" customHeight="1" x14ac:dyDescent="0.25">
      <c r="A78" s="7" t="s">
        <v>14</v>
      </c>
      <c r="B78" s="10" t="s">
        <v>4</v>
      </c>
      <c r="C78" s="31">
        <v>23305.039210000003</v>
      </c>
      <c r="D78" s="31">
        <v>465961.11811000004</v>
      </c>
      <c r="E78" s="31">
        <v>612.30647999999997</v>
      </c>
      <c r="F78" s="31">
        <v>812.37550999999996</v>
      </c>
      <c r="G78" s="31">
        <v>476.65719999999999</v>
      </c>
      <c r="H78" s="31">
        <v>6.1480600000000001</v>
      </c>
      <c r="I78" s="31">
        <v>1052.5478700000001</v>
      </c>
      <c r="J78" s="31">
        <v>1.4850099999999999</v>
      </c>
      <c r="K78" s="31">
        <v>18924.18475</v>
      </c>
      <c r="L78" s="31">
        <v>243.26948999999999</v>
      </c>
      <c r="M78" s="31">
        <v>257.60417999999999</v>
      </c>
      <c r="N78" s="31">
        <v>51.284179999999999</v>
      </c>
      <c r="O78" s="31">
        <v>20177.759420000002</v>
      </c>
      <c r="P78" s="31">
        <v>0</v>
      </c>
      <c r="Q78" s="31">
        <v>1313293.56</v>
      </c>
      <c r="R78" s="31">
        <v>2397.7729000000004</v>
      </c>
      <c r="S78" s="31">
        <v>420543</v>
      </c>
      <c r="T78" s="31">
        <v>5684</v>
      </c>
      <c r="U78" s="31">
        <v>1593</v>
      </c>
      <c r="V78" s="31">
        <v>39907.305999999997</v>
      </c>
      <c r="W78" s="31">
        <v>1432.8451699999998</v>
      </c>
      <c r="X78" s="31">
        <v>133624.71</v>
      </c>
      <c r="Y78" s="31">
        <v>1118.248</v>
      </c>
      <c r="Z78" s="31">
        <v>4581</v>
      </c>
      <c r="AA78" s="31">
        <v>12741.06604</v>
      </c>
      <c r="AB78" s="31">
        <v>7677.3304900000003</v>
      </c>
      <c r="AC78" s="31">
        <v>15103.08113</v>
      </c>
      <c r="AD78" s="32">
        <v>2697.0476900000003</v>
      </c>
    </row>
    <row r="79" spans="1:30" s="1" customFormat="1" ht="15" customHeight="1" x14ac:dyDescent="0.25">
      <c r="A79" s="7"/>
      <c r="B79" s="11" t="s">
        <v>42</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2"/>
    </row>
    <row r="80" spans="1:30" s="1" customFormat="1" ht="15" customHeight="1" x14ac:dyDescent="0.25">
      <c r="A80" s="7" t="s">
        <v>15</v>
      </c>
      <c r="B80" s="10" t="s">
        <v>82</v>
      </c>
      <c r="C80" s="31">
        <v>46725.259460000001</v>
      </c>
      <c r="D80" s="31">
        <v>65290.664539999998</v>
      </c>
      <c r="E80" s="31">
        <v>15275.749329999999</v>
      </c>
      <c r="F80" s="31">
        <v>0</v>
      </c>
      <c r="G80" s="31">
        <v>2470.3030199999998</v>
      </c>
      <c r="H80" s="31">
        <v>63.926490000000001</v>
      </c>
      <c r="I80" s="31">
        <v>3500.7330000000002</v>
      </c>
      <c r="J80" s="31">
        <v>1339.21821</v>
      </c>
      <c r="K80" s="31">
        <v>25657.389229999997</v>
      </c>
      <c r="L80" s="31">
        <v>3088.2211699999998</v>
      </c>
      <c r="M80" s="31">
        <v>813.74235999999996</v>
      </c>
      <c r="N80" s="31">
        <v>913.18803000000003</v>
      </c>
      <c r="O80" s="31">
        <v>702.81353000000001</v>
      </c>
      <c r="P80" s="31">
        <v>958.15809000000002</v>
      </c>
      <c r="Q80" s="31">
        <v>506185.98400000005</v>
      </c>
      <c r="R80" s="31">
        <v>4822.7018000000007</v>
      </c>
      <c r="S80" s="31">
        <v>4191</v>
      </c>
      <c r="T80" s="31">
        <v>2790</v>
      </c>
      <c r="U80" s="31">
        <v>2381</v>
      </c>
      <c r="V80" s="31">
        <v>199021.992</v>
      </c>
      <c r="W80" s="31">
        <v>0</v>
      </c>
      <c r="X80" s="31">
        <v>508358.69099999999</v>
      </c>
      <c r="Y80" s="31">
        <v>12916.58</v>
      </c>
      <c r="Z80" s="31">
        <v>0</v>
      </c>
      <c r="AA80" s="31">
        <v>7780.8708800000004</v>
      </c>
      <c r="AB80" s="31">
        <v>73102.256730000008</v>
      </c>
      <c r="AC80" s="31">
        <v>22041.271679999998</v>
      </c>
      <c r="AD80" s="32">
        <v>7776.7677800000001</v>
      </c>
    </row>
    <row r="81" spans="1:30" s="1" customFormat="1" ht="15" customHeight="1" x14ac:dyDescent="0.25">
      <c r="A81" s="7"/>
      <c r="B81" s="11" t="s">
        <v>83</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2"/>
    </row>
    <row r="82" spans="1:30" s="1" customFormat="1" ht="15" customHeight="1" x14ac:dyDescent="0.25">
      <c r="A82" s="7"/>
      <c r="B82" s="35" t="s">
        <v>130</v>
      </c>
      <c r="C82" s="38">
        <v>45910.906289999999</v>
      </c>
      <c r="D82" s="38">
        <v>65290.664539999998</v>
      </c>
      <c r="E82" s="38">
        <v>14677.10709</v>
      </c>
      <c r="F82" s="38">
        <v>0</v>
      </c>
      <c r="G82" s="38">
        <v>2470.3030199999998</v>
      </c>
      <c r="H82" s="38">
        <v>63.926490000000001</v>
      </c>
      <c r="I82" s="38">
        <v>3500.7330000000002</v>
      </c>
      <c r="J82" s="38">
        <v>159.25899999999999</v>
      </c>
      <c r="K82" s="38">
        <v>24699.643829999997</v>
      </c>
      <c r="L82" s="38">
        <v>2905.4880099999996</v>
      </c>
      <c r="M82" s="38">
        <v>628.99194999999997</v>
      </c>
      <c r="N82" s="38">
        <v>896.59303</v>
      </c>
      <c r="O82" s="38">
        <v>702.81353000000001</v>
      </c>
      <c r="P82" s="38">
        <v>958.15809000000002</v>
      </c>
      <c r="Q82" s="38">
        <v>450370.43800000002</v>
      </c>
      <c r="R82" s="38">
        <v>4373.5047000000004</v>
      </c>
      <c r="S82" s="38">
        <v>4191</v>
      </c>
      <c r="T82" s="38">
        <v>2790</v>
      </c>
      <c r="U82" s="38">
        <v>2381</v>
      </c>
      <c r="V82" s="38">
        <v>178767.04199999999</v>
      </c>
      <c r="W82" s="38">
        <v>0</v>
      </c>
      <c r="X82" s="38">
        <v>378721.18599999999</v>
      </c>
      <c r="Y82" s="38">
        <v>7122.8590000000004</v>
      </c>
      <c r="Z82" s="38">
        <v>0</v>
      </c>
      <c r="AA82" s="38">
        <v>4845.3982599999999</v>
      </c>
      <c r="AB82" s="38">
        <v>47742.971880000012</v>
      </c>
      <c r="AC82" s="38">
        <v>9984.433939999999</v>
      </c>
      <c r="AD82" s="39">
        <v>6229.5772699999998</v>
      </c>
    </row>
    <row r="83" spans="1:30" s="1" customFormat="1" ht="15" customHeight="1" x14ac:dyDescent="0.25">
      <c r="A83" s="7"/>
      <c r="B83" s="35" t="s">
        <v>131</v>
      </c>
      <c r="C83" s="38">
        <v>814.35317000000009</v>
      </c>
      <c r="D83" s="38">
        <v>0</v>
      </c>
      <c r="E83" s="38">
        <v>598.64224000000002</v>
      </c>
      <c r="F83" s="38">
        <v>0</v>
      </c>
      <c r="G83" s="38">
        <v>0</v>
      </c>
      <c r="H83" s="38">
        <v>0</v>
      </c>
      <c r="I83" s="38">
        <v>0</v>
      </c>
      <c r="J83" s="38">
        <v>1179.95921</v>
      </c>
      <c r="K83" s="38">
        <v>957.74540000000002</v>
      </c>
      <c r="L83" s="38">
        <v>182.73316</v>
      </c>
      <c r="M83" s="38">
        <v>184.75041000000002</v>
      </c>
      <c r="N83" s="38">
        <v>16.594999999999999</v>
      </c>
      <c r="O83" s="38">
        <v>0</v>
      </c>
      <c r="P83" s="38">
        <v>0</v>
      </c>
      <c r="Q83" s="38">
        <v>55815.546000000002</v>
      </c>
      <c r="R83" s="38">
        <v>449.19709999999998</v>
      </c>
      <c r="S83" s="38">
        <v>0</v>
      </c>
      <c r="T83" s="38">
        <v>0</v>
      </c>
      <c r="U83" s="38">
        <v>0</v>
      </c>
      <c r="V83" s="38">
        <v>20254.95</v>
      </c>
      <c r="W83" s="38">
        <v>0</v>
      </c>
      <c r="X83" s="38">
        <v>129637.505</v>
      </c>
      <c r="Y83" s="38">
        <v>5793.7209999999995</v>
      </c>
      <c r="Z83" s="38">
        <v>0</v>
      </c>
      <c r="AA83" s="38">
        <v>2935.47262</v>
      </c>
      <c r="AB83" s="38">
        <v>25359.28485</v>
      </c>
      <c r="AC83" s="38">
        <v>12056.837740000001</v>
      </c>
      <c r="AD83" s="39">
        <v>1547.1905099999999</v>
      </c>
    </row>
    <row r="84" spans="1:30" s="1" customFormat="1" ht="15" customHeight="1" x14ac:dyDescent="0.25">
      <c r="A84" s="7" t="s">
        <v>16</v>
      </c>
      <c r="B84" s="10" t="s">
        <v>84</v>
      </c>
      <c r="C84" s="31">
        <v>0</v>
      </c>
      <c r="D84" s="31">
        <v>0</v>
      </c>
      <c r="E84" s="31">
        <v>0</v>
      </c>
      <c r="F84" s="31">
        <v>0</v>
      </c>
      <c r="G84" s="31">
        <v>0</v>
      </c>
      <c r="H84" s="31">
        <v>0</v>
      </c>
      <c r="I84" s="31">
        <v>0</v>
      </c>
      <c r="J84" s="31">
        <v>0</v>
      </c>
      <c r="K84" s="31">
        <v>0</v>
      </c>
      <c r="L84" s="31">
        <v>40.632979999999996</v>
      </c>
      <c r="M84" s="31">
        <v>0</v>
      </c>
      <c r="N84" s="31">
        <v>0</v>
      </c>
      <c r="O84" s="31">
        <v>0</v>
      </c>
      <c r="P84" s="31">
        <v>0</v>
      </c>
      <c r="Q84" s="31">
        <v>0</v>
      </c>
      <c r="R84" s="31">
        <v>0</v>
      </c>
      <c r="S84" s="31">
        <v>0</v>
      </c>
      <c r="T84" s="31">
        <v>0</v>
      </c>
      <c r="U84" s="31">
        <v>0</v>
      </c>
      <c r="V84" s="31">
        <v>0</v>
      </c>
      <c r="W84" s="31">
        <v>0</v>
      </c>
      <c r="X84" s="31">
        <v>0</v>
      </c>
      <c r="Y84" s="31">
        <v>0</v>
      </c>
      <c r="Z84" s="31">
        <v>0</v>
      </c>
      <c r="AA84" s="31">
        <v>0</v>
      </c>
      <c r="AB84" s="31">
        <v>0</v>
      </c>
      <c r="AC84" s="31">
        <v>0</v>
      </c>
      <c r="AD84" s="32">
        <v>0</v>
      </c>
    </row>
    <row r="85" spans="1:30" s="1" customFormat="1" ht="15" customHeight="1" x14ac:dyDescent="0.25">
      <c r="A85" s="7"/>
      <c r="B85" s="11" t="s">
        <v>85</v>
      </c>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2"/>
    </row>
    <row r="86" spans="1:30" s="1" customFormat="1" ht="15" customHeight="1" x14ac:dyDescent="0.25">
      <c r="A86" s="7" t="s">
        <v>17</v>
      </c>
      <c r="B86" s="10" t="s">
        <v>5</v>
      </c>
      <c r="C86" s="31">
        <v>95758.601650000011</v>
      </c>
      <c r="D86" s="31">
        <v>783957.77171</v>
      </c>
      <c r="E86" s="31">
        <v>8262.7483400000001</v>
      </c>
      <c r="F86" s="31">
        <v>62035.384850000002</v>
      </c>
      <c r="G86" s="31">
        <v>24044.94426</v>
      </c>
      <c r="H86" s="31">
        <v>11424.087150000001</v>
      </c>
      <c r="I86" s="31">
        <v>5535.3393099999994</v>
      </c>
      <c r="J86" s="31">
        <v>21578.69745</v>
      </c>
      <c r="K86" s="31">
        <v>766883.08632</v>
      </c>
      <c r="L86" s="31">
        <v>5299.9635199999993</v>
      </c>
      <c r="M86" s="31">
        <v>1758.7904900000001</v>
      </c>
      <c r="N86" s="31">
        <v>6957.3627400000005</v>
      </c>
      <c r="O86" s="31">
        <v>276869.84491000004</v>
      </c>
      <c r="P86" s="31">
        <v>309.37840999999997</v>
      </c>
      <c r="Q86" s="31">
        <v>1055904.8030000001</v>
      </c>
      <c r="R86" s="31">
        <v>11039.871220000001</v>
      </c>
      <c r="S86" s="31">
        <v>1012395</v>
      </c>
      <c r="T86" s="31">
        <v>13168</v>
      </c>
      <c r="U86" s="31">
        <v>2002</v>
      </c>
      <c r="V86" s="31">
        <v>662901.62199999997</v>
      </c>
      <c r="W86" s="31">
        <v>82394.787819999998</v>
      </c>
      <c r="X86" s="31">
        <v>708517.38899999997</v>
      </c>
      <c r="Y86" s="31">
        <v>28201.215</v>
      </c>
      <c r="Z86" s="31">
        <v>15144</v>
      </c>
      <c r="AA86" s="31">
        <v>143865.18733000002</v>
      </c>
      <c r="AB86" s="31">
        <v>23068.103079999997</v>
      </c>
      <c r="AC86" s="31">
        <v>174976.20754999996</v>
      </c>
      <c r="AD86" s="32">
        <v>13779.21377</v>
      </c>
    </row>
    <row r="87" spans="1:30" s="1" customFormat="1" ht="15" customHeight="1" x14ac:dyDescent="0.25">
      <c r="A87" s="7"/>
      <c r="B87" s="11" t="s">
        <v>47</v>
      </c>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2"/>
    </row>
    <row r="88" spans="1:30" s="1" customFormat="1" ht="15" customHeight="1" x14ac:dyDescent="0.25">
      <c r="A88" s="7" t="s">
        <v>18</v>
      </c>
      <c r="B88" s="10" t="s">
        <v>132</v>
      </c>
      <c r="C88" s="31">
        <v>0</v>
      </c>
      <c r="D88" s="31">
        <v>0</v>
      </c>
      <c r="E88" s="31">
        <v>0</v>
      </c>
      <c r="F88" s="31">
        <v>0</v>
      </c>
      <c r="G88" s="31">
        <v>0</v>
      </c>
      <c r="H88" s="31">
        <v>0</v>
      </c>
      <c r="I88" s="31">
        <v>1175.1262006000002</v>
      </c>
      <c r="J88" s="31">
        <v>0</v>
      </c>
      <c r="K88" s="31">
        <v>0</v>
      </c>
      <c r="L88" s="31">
        <v>0</v>
      </c>
      <c r="M88" s="31">
        <v>0</v>
      </c>
      <c r="N88" s="31">
        <v>0</v>
      </c>
      <c r="O88" s="31">
        <v>0</v>
      </c>
      <c r="P88" s="31">
        <v>0</v>
      </c>
      <c r="Q88" s="31">
        <v>0</v>
      </c>
      <c r="R88" s="31">
        <v>0</v>
      </c>
      <c r="S88" s="31">
        <v>0</v>
      </c>
      <c r="T88" s="31">
        <v>0</v>
      </c>
      <c r="U88" s="31">
        <v>0</v>
      </c>
      <c r="V88" s="31">
        <v>0</v>
      </c>
      <c r="W88" s="31">
        <v>0</v>
      </c>
      <c r="X88" s="31">
        <v>0</v>
      </c>
      <c r="Y88" s="31">
        <v>0</v>
      </c>
      <c r="Z88" s="31">
        <v>0</v>
      </c>
      <c r="AA88" s="31">
        <v>0</v>
      </c>
      <c r="AB88" s="31">
        <v>0</v>
      </c>
      <c r="AC88" s="31">
        <v>0</v>
      </c>
      <c r="AD88" s="32">
        <v>0</v>
      </c>
    </row>
    <row r="89" spans="1:30" s="1" customFormat="1" ht="15" customHeight="1" x14ac:dyDescent="0.25">
      <c r="A89" s="7"/>
      <c r="B89" s="11" t="s">
        <v>86</v>
      </c>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2"/>
    </row>
    <row r="90" spans="1:30" ht="15" customHeight="1" x14ac:dyDescent="0.25">
      <c r="A90" s="8"/>
      <c r="B90" s="40" t="s">
        <v>136</v>
      </c>
      <c r="C90" s="22">
        <v>7855343.2292699991</v>
      </c>
      <c r="D90" s="22">
        <v>55391474.176200002</v>
      </c>
      <c r="E90" s="22">
        <v>3247700.6492899996</v>
      </c>
      <c r="F90" s="22">
        <v>3221019.0668100002</v>
      </c>
      <c r="G90" s="22">
        <v>2206111.2169599994</v>
      </c>
      <c r="H90" s="22">
        <v>1123920.1531700001</v>
      </c>
      <c r="I90" s="22">
        <v>740035.52676059993</v>
      </c>
      <c r="J90" s="22">
        <v>532164.45576000004</v>
      </c>
      <c r="K90" s="22">
        <v>12294172.692869999</v>
      </c>
      <c r="L90" s="22">
        <v>696974.08862000005</v>
      </c>
      <c r="M90" s="22">
        <v>303576.17380999995</v>
      </c>
      <c r="N90" s="22">
        <v>454371.98921000009</v>
      </c>
      <c r="O90" s="22">
        <v>16995779.396369997</v>
      </c>
      <c r="P90" s="22">
        <v>1267.5364999999999</v>
      </c>
      <c r="Q90" s="22">
        <v>80130223.062000021</v>
      </c>
      <c r="R90" s="22">
        <v>99886.704729999983</v>
      </c>
      <c r="S90" s="22">
        <v>39117042</v>
      </c>
      <c r="T90" s="22">
        <v>789465</v>
      </c>
      <c r="U90" s="22">
        <v>607169</v>
      </c>
      <c r="V90" s="22">
        <v>34641184.990000002</v>
      </c>
      <c r="W90" s="22">
        <v>4217637.4018200003</v>
      </c>
      <c r="X90" s="22">
        <v>52206542.828000002</v>
      </c>
      <c r="Y90" s="22">
        <v>1808512.4000000001</v>
      </c>
      <c r="Z90" s="22">
        <v>3329564</v>
      </c>
      <c r="AA90" s="22">
        <v>3072624.6097500003</v>
      </c>
      <c r="AB90" s="22">
        <v>11449670.410430007</v>
      </c>
      <c r="AC90" s="22">
        <v>1611008.516960002</v>
      </c>
      <c r="AD90" s="26">
        <v>1262417.6238099998</v>
      </c>
    </row>
    <row r="91" spans="1:30" ht="15" customHeight="1" x14ac:dyDescent="0.25">
      <c r="A91" s="8"/>
      <c r="B91" s="13" t="s">
        <v>48</v>
      </c>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6"/>
    </row>
    <row r="92" spans="1:30" s="1" customFormat="1" ht="15" customHeight="1" x14ac:dyDescent="0.25">
      <c r="A92" s="7" t="s">
        <v>19</v>
      </c>
      <c r="B92" s="10" t="s">
        <v>6</v>
      </c>
      <c r="C92" s="31">
        <v>410429.8</v>
      </c>
      <c r="D92" s="31">
        <v>3000000</v>
      </c>
      <c r="E92" s="31">
        <v>127600</v>
      </c>
      <c r="F92" s="31">
        <v>296400</v>
      </c>
      <c r="G92" s="31">
        <v>186947.38800000001</v>
      </c>
      <c r="H92" s="31">
        <v>150000</v>
      </c>
      <c r="I92" s="31">
        <v>47500</v>
      </c>
      <c r="J92" s="31">
        <v>20000</v>
      </c>
      <c r="K92" s="31">
        <v>314938.565</v>
      </c>
      <c r="L92" s="31">
        <v>61962.1</v>
      </c>
      <c r="M92" s="31">
        <v>14332.455</v>
      </c>
      <c r="N92" s="31">
        <v>19931.622059999998</v>
      </c>
      <c r="O92" s="31">
        <v>1210000</v>
      </c>
      <c r="P92" s="31">
        <v>180000</v>
      </c>
      <c r="Q92" s="31">
        <v>4525714.4950000001</v>
      </c>
      <c r="R92" s="31">
        <v>81250</v>
      </c>
      <c r="S92" s="31">
        <v>6567844</v>
      </c>
      <c r="T92" s="31">
        <v>63000</v>
      </c>
      <c r="U92" s="31">
        <v>18638</v>
      </c>
      <c r="V92" s="31">
        <v>1293063.325</v>
      </c>
      <c r="W92" s="31">
        <v>124000</v>
      </c>
      <c r="X92" s="31">
        <v>1391779.6740000001</v>
      </c>
      <c r="Y92" s="31">
        <v>871277.66</v>
      </c>
      <c r="Z92" s="31">
        <v>260306</v>
      </c>
      <c r="AA92" s="31">
        <v>280000</v>
      </c>
      <c r="AB92" s="31">
        <v>0</v>
      </c>
      <c r="AC92" s="31">
        <v>78193.901389999999</v>
      </c>
      <c r="AD92" s="32">
        <v>0</v>
      </c>
    </row>
    <row r="93" spans="1:30" s="1" customFormat="1" ht="15" customHeight="1" x14ac:dyDescent="0.25">
      <c r="A93" s="7"/>
      <c r="B93" s="12" t="s">
        <v>6</v>
      </c>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2"/>
    </row>
    <row r="94" spans="1:30" s="4" customFormat="1" ht="15" customHeight="1" x14ac:dyDescent="0.25">
      <c r="A94" s="7" t="s">
        <v>20</v>
      </c>
      <c r="B94" s="10" t="s">
        <v>7</v>
      </c>
      <c r="C94" s="31">
        <v>6790.3831799999998</v>
      </c>
      <c r="D94" s="31">
        <v>16470.667119999998</v>
      </c>
      <c r="E94" s="31">
        <v>0</v>
      </c>
      <c r="F94" s="31">
        <v>0</v>
      </c>
      <c r="G94" s="31">
        <v>1362.2807700000001</v>
      </c>
      <c r="H94" s="31">
        <v>12849.132</v>
      </c>
      <c r="I94" s="31">
        <v>0</v>
      </c>
      <c r="J94" s="31">
        <v>369.25690000000003</v>
      </c>
      <c r="K94" s="31">
        <v>0</v>
      </c>
      <c r="L94" s="31">
        <v>0</v>
      </c>
      <c r="M94" s="31">
        <v>0</v>
      </c>
      <c r="N94" s="31">
        <v>0</v>
      </c>
      <c r="O94" s="31">
        <v>0</v>
      </c>
      <c r="P94" s="31">
        <v>0</v>
      </c>
      <c r="Q94" s="31">
        <v>0</v>
      </c>
      <c r="R94" s="31">
        <v>0</v>
      </c>
      <c r="S94" s="31">
        <v>0</v>
      </c>
      <c r="T94" s="31">
        <v>0</v>
      </c>
      <c r="U94" s="31">
        <v>6681</v>
      </c>
      <c r="V94" s="31">
        <v>0</v>
      </c>
      <c r="W94" s="31">
        <v>0</v>
      </c>
      <c r="X94" s="31">
        <v>193389.954</v>
      </c>
      <c r="Y94" s="31">
        <v>8796.3050000000003</v>
      </c>
      <c r="Z94" s="31">
        <v>0</v>
      </c>
      <c r="AA94" s="31">
        <v>0</v>
      </c>
      <c r="AB94" s="31">
        <v>0</v>
      </c>
      <c r="AC94" s="31">
        <v>0</v>
      </c>
      <c r="AD94" s="32">
        <v>0</v>
      </c>
    </row>
    <row r="95" spans="1:30" s="4" customFormat="1" ht="15" customHeight="1" x14ac:dyDescent="0.25">
      <c r="A95" s="7"/>
      <c r="B95" s="12" t="s">
        <v>49</v>
      </c>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2"/>
    </row>
    <row r="96" spans="1:30" s="4" customFormat="1" ht="15" customHeight="1" x14ac:dyDescent="0.25">
      <c r="A96" s="7" t="s">
        <v>21</v>
      </c>
      <c r="B96" s="10" t="s">
        <v>133</v>
      </c>
      <c r="C96" s="31">
        <v>0</v>
      </c>
      <c r="D96" s="31">
        <v>400000</v>
      </c>
      <c r="E96" s="31">
        <v>0</v>
      </c>
      <c r="F96" s="31">
        <v>0</v>
      </c>
      <c r="G96" s="31">
        <v>0</v>
      </c>
      <c r="H96" s="31">
        <v>0</v>
      </c>
      <c r="I96" s="31">
        <v>0</v>
      </c>
      <c r="J96" s="31">
        <v>0</v>
      </c>
      <c r="K96" s="31">
        <v>100000</v>
      </c>
      <c r="L96" s="31">
        <v>0</v>
      </c>
      <c r="M96" s="31">
        <v>0</v>
      </c>
      <c r="N96" s="31">
        <v>0</v>
      </c>
      <c r="O96" s="31">
        <v>0</v>
      </c>
      <c r="P96" s="31">
        <v>0</v>
      </c>
      <c r="Q96" s="31">
        <v>0</v>
      </c>
      <c r="R96" s="31">
        <v>0</v>
      </c>
      <c r="S96" s="31">
        <v>0</v>
      </c>
      <c r="T96" s="31">
        <v>0</v>
      </c>
      <c r="U96" s="31">
        <v>0</v>
      </c>
      <c r="V96" s="31">
        <v>275000</v>
      </c>
      <c r="W96" s="31">
        <v>62797.201509999999</v>
      </c>
      <c r="X96" s="31">
        <v>400000</v>
      </c>
      <c r="Y96" s="31">
        <v>105042.01700000001</v>
      </c>
      <c r="Z96" s="31">
        <v>0</v>
      </c>
      <c r="AA96" s="31">
        <v>0</v>
      </c>
      <c r="AB96" s="31">
        <v>0</v>
      </c>
      <c r="AC96" s="31">
        <v>0</v>
      </c>
      <c r="AD96" s="32">
        <v>0</v>
      </c>
    </row>
    <row r="97" spans="1:30" s="4" customFormat="1" ht="15" customHeight="1" x14ac:dyDescent="0.25">
      <c r="A97" s="7"/>
      <c r="B97" s="12" t="s">
        <v>87</v>
      </c>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2"/>
    </row>
    <row r="98" spans="1:30" s="4" customFormat="1" ht="15" customHeight="1" x14ac:dyDescent="0.25">
      <c r="A98" s="7" t="s">
        <v>22</v>
      </c>
      <c r="B98" s="10" t="s">
        <v>88</v>
      </c>
      <c r="C98" s="31">
        <v>0</v>
      </c>
      <c r="D98" s="31">
        <v>0</v>
      </c>
      <c r="E98" s="31">
        <v>0</v>
      </c>
      <c r="F98" s="31">
        <v>0</v>
      </c>
      <c r="G98" s="31">
        <v>0</v>
      </c>
      <c r="H98" s="31">
        <v>0</v>
      </c>
      <c r="I98" s="31">
        <v>0</v>
      </c>
      <c r="J98" s="31">
        <v>0</v>
      </c>
      <c r="K98" s="31">
        <v>0</v>
      </c>
      <c r="L98" s="31">
        <v>0</v>
      </c>
      <c r="M98" s="31">
        <v>0</v>
      </c>
      <c r="N98" s="31">
        <v>0</v>
      </c>
      <c r="O98" s="31">
        <v>0</v>
      </c>
      <c r="P98" s="31">
        <v>0</v>
      </c>
      <c r="Q98" s="31">
        <v>0</v>
      </c>
      <c r="R98" s="31">
        <v>0</v>
      </c>
      <c r="S98" s="31">
        <v>0</v>
      </c>
      <c r="T98" s="31">
        <v>0</v>
      </c>
      <c r="U98" s="31">
        <v>0</v>
      </c>
      <c r="V98" s="31">
        <v>0</v>
      </c>
      <c r="W98" s="31">
        <v>0</v>
      </c>
      <c r="X98" s="31">
        <v>0</v>
      </c>
      <c r="Y98" s="31">
        <v>0</v>
      </c>
      <c r="Z98" s="31">
        <v>0</v>
      </c>
      <c r="AA98" s="31">
        <v>0</v>
      </c>
      <c r="AB98" s="31">
        <v>0</v>
      </c>
      <c r="AC98" s="31">
        <v>0</v>
      </c>
      <c r="AD98" s="32">
        <v>0</v>
      </c>
    </row>
    <row r="99" spans="1:30" s="4" customFormat="1" ht="15" customHeight="1" x14ac:dyDescent="0.25">
      <c r="A99" s="7"/>
      <c r="B99" s="12" t="s">
        <v>89</v>
      </c>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2"/>
    </row>
    <row r="100" spans="1:30" s="4" customFormat="1" ht="15" customHeight="1" x14ac:dyDescent="0.25">
      <c r="A100" s="7" t="s">
        <v>23</v>
      </c>
      <c r="B100" s="10" t="s">
        <v>90</v>
      </c>
      <c r="C100" s="31">
        <v>-3285.1423000000004</v>
      </c>
      <c r="D100" s="31">
        <v>-3717362.8426000001</v>
      </c>
      <c r="E100" s="31">
        <v>-5736.7200899999998</v>
      </c>
      <c r="F100" s="31">
        <v>0</v>
      </c>
      <c r="G100" s="31">
        <v>-59637.611440000001</v>
      </c>
      <c r="H100" s="31">
        <v>-13473.07747</v>
      </c>
      <c r="I100" s="31">
        <v>-2748.4951906000001</v>
      </c>
      <c r="J100" s="31">
        <v>2159.5243600000003</v>
      </c>
      <c r="K100" s="31">
        <v>-10990.36923</v>
      </c>
      <c r="L100" s="31">
        <v>885.79656999999997</v>
      </c>
      <c r="M100" s="31">
        <v>0</v>
      </c>
      <c r="N100" s="31">
        <v>0</v>
      </c>
      <c r="O100" s="31">
        <v>-70077.796860000002</v>
      </c>
      <c r="P100" s="31">
        <v>0</v>
      </c>
      <c r="Q100" s="31">
        <v>38561.716</v>
      </c>
      <c r="R100" s="31">
        <v>-5929.2064141419996</v>
      </c>
      <c r="S100" s="31">
        <v>-993658</v>
      </c>
      <c r="T100" s="31">
        <v>-3483</v>
      </c>
      <c r="U100" s="31">
        <v>-10744</v>
      </c>
      <c r="V100" s="31">
        <v>-392081.90600000002</v>
      </c>
      <c r="W100" s="31">
        <v>-25346.388069999997</v>
      </c>
      <c r="X100" s="31">
        <v>-153769.155</v>
      </c>
      <c r="Y100" s="31">
        <v>-25073.02</v>
      </c>
      <c r="Z100" s="31">
        <v>99</v>
      </c>
      <c r="AA100" s="31">
        <v>-37783.417450000001</v>
      </c>
      <c r="AB100" s="31">
        <v>3673.5595399999993</v>
      </c>
      <c r="AC100" s="31">
        <v>-269.90897999999999</v>
      </c>
      <c r="AD100" s="32">
        <v>610.16754000000003</v>
      </c>
    </row>
    <row r="101" spans="1:30" s="4" customFormat="1" ht="15" customHeight="1" x14ac:dyDescent="0.25">
      <c r="A101" s="7"/>
      <c r="B101" s="12" t="s">
        <v>91</v>
      </c>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2"/>
    </row>
    <row r="102" spans="1:30" s="4" customFormat="1" ht="15" customHeight="1" x14ac:dyDescent="0.25">
      <c r="A102" s="7" t="s">
        <v>24</v>
      </c>
      <c r="B102" s="10" t="s">
        <v>92</v>
      </c>
      <c r="C102" s="31">
        <v>98384.347209999993</v>
      </c>
      <c r="D102" s="31">
        <v>1265319.6368499999</v>
      </c>
      <c r="E102" s="31">
        <v>77044.930819999994</v>
      </c>
      <c r="F102" s="31">
        <v>-46829.976020000002</v>
      </c>
      <c r="G102" s="31">
        <v>0</v>
      </c>
      <c r="H102" s="31">
        <v>384.81519000000003</v>
      </c>
      <c r="I102" s="31">
        <v>4746.7921699999997</v>
      </c>
      <c r="J102" s="31">
        <v>4020.9701500000001</v>
      </c>
      <c r="K102" s="31">
        <v>10705.05515</v>
      </c>
      <c r="L102" s="31">
        <v>-0.97524</v>
      </c>
      <c r="M102" s="31">
        <v>0</v>
      </c>
      <c r="N102" s="31">
        <v>816.31166000000007</v>
      </c>
      <c r="O102" s="31">
        <v>135689.41753000001</v>
      </c>
      <c r="P102" s="31">
        <v>-27716.157809999997</v>
      </c>
      <c r="Q102" s="31">
        <v>-1665391.3959999999</v>
      </c>
      <c r="R102" s="31">
        <v>38592.118029999998</v>
      </c>
      <c r="S102" s="31">
        <v>-8577074</v>
      </c>
      <c r="T102" s="31">
        <v>0</v>
      </c>
      <c r="U102" s="31">
        <v>0</v>
      </c>
      <c r="V102" s="31">
        <v>2171714.6779999998</v>
      </c>
      <c r="W102" s="31">
        <v>127979.57866999996</v>
      </c>
      <c r="X102" s="31">
        <v>423596.516</v>
      </c>
      <c r="Y102" s="31">
        <v>-482804.33899999998</v>
      </c>
      <c r="Z102" s="31">
        <v>-60920</v>
      </c>
      <c r="AA102" s="31">
        <v>132438.51921</v>
      </c>
      <c r="AB102" s="31">
        <v>2079.9627300000002</v>
      </c>
      <c r="AC102" s="31">
        <v>48565.332750000016</v>
      </c>
      <c r="AD102" s="32">
        <v>0</v>
      </c>
    </row>
    <row r="103" spans="1:30" s="4" customFormat="1" ht="15" customHeight="1" x14ac:dyDescent="0.25">
      <c r="A103" s="7"/>
      <c r="B103" s="12" t="s">
        <v>93</v>
      </c>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2"/>
    </row>
    <row r="104" spans="1:30" s="4" customFormat="1" ht="15" customHeight="1" x14ac:dyDescent="0.25">
      <c r="A104" s="7" t="s">
        <v>25</v>
      </c>
      <c r="B104" s="10" t="s">
        <v>8</v>
      </c>
      <c r="C104" s="31">
        <v>0</v>
      </c>
      <c r="D104" s="31">
        <v>0</v>
      </c>
      <c r="E104" s="31">
        <v>0</v>
      </c>
      <c r="F104" s="31">
        <v>0</v>
      </c>
      <c r="G104" s="31">
        <v>0</v>
      </c>
      <c r="H104" s="31">
        <v>0</v>
      </c>
      <c r="I104" s="31">
        <v>0</v>
      </c>
      <c r="J104" s="31">
        <v>0</v>
      </c>
      <c r="K104" s="31">
        <v>460.98793999999998</v>
      </c>
      <c r="L104" s="31">
        <v>-394.05034000000001</v>
      </c>
      <c r="M104" s="31">
        <v>-2529.8020499999998</v>
      </c>
      <c r="N104" s="31">
        <v>249.22396000000001</v>
      </c>
      <c r="O104" s="31">
        <v>0</v>
      </c>
      <c r="P104" s="31">
        <v>0</v>
      </c>
      <c r="Q104" s="31">
        <v>0</v>
      </c>
      <c r="R104" s="31">
        <v>0</v>
      </c>
      <c r="S104" s="31">
        <v>0</v>
      </c>
      <c r="T104" s="31">
        <v>0</v>
      </c>
      <c r="U104" s="31">
        <v>0</v>
      </c>
      <c r="V104" s="31">
        <v>0</v>
      </c>
      <c r="W104" s="31">
        <v>0</v>
      </c>
      <c r="X104" s="31">
        <v>0</v>
      </c>
      <c r="Y104" s="31">
        <v>0</v>
      </c>
      <c r="Z104" s="31">
        <v>0</v>
      </c>
      <c r="AA104" s="31">
        <v>170.96339</v>
      </c>
      <c r="AB104" s="31">
        <v>0</v>
      </c>
      <c r="AC104" s="31">
        <v>-1276.5764199999999</v>
      </c>
      <c r="AD104" s="32">
        <v>0</v>
      </c>
    </row>
    <row r="105" spans="1:30" s="4" customFormat="1" ht="15" customHeight="1" x14ac:dyDescent="0.25">
      <c r="A105" s="7"/>
      <c r="B105" s="12" t="s">
        <v>50</v>
      </c>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2"/>
    </row>
    <row r="106" spans="1:30" s="4" customFormat="1" ht="15" customHeight="1" x14ac:dyDescent="0.25">
      <c r="A106" s="7" t="s">
        <v>26</v>
      </c>
      <c r="B106" s="10" t="s">
        <v>94</v>
      </c>
      <c r="C106" s="31">
        <v>96351.412599999996</v>
      </c>
      <c r="D106" s="31">
        <v>4483212.1876600003</v>
      </c>
      <c r="E106" s="31">
        <v>15892.200429999999</v>
      </c>
      <c r="F106" s="31">
        <v>2692.3159799999999</v>
      </c>
      <c r="G106" s="31">
        <v>225698.13091000001</v>
      </c>
      <c r="H106" s="31">
        <v>247641.41425999999</v>
      </c>
      <c r="I106" s="31">
        <v>104420.56098000001</v>
      </c>
      <c r="J106" s="31">
        <v>14466.243710000001</v>
      </c>
      <c r="K106" s="31">
        <v>106774.36839</v>
      </c>
      <c r="L106" s="31">
        <v>34491.286169999999</v>
      </c>
      <c r="M106" s="31">
        <v>23385.71269</v>
      </c>
      <c r="N106" s="31">
        <v>6898.7374800000007</v>
      </c>
      <c r="O106" s="31">
        <v>196832.72561000002</v>
      </c>
      <c r="P106" s="31">
        <v>30829.940480000001</v>
      </c>
      <c r="Q106" s="31">
        <v>4393646.9029999999</v>
      </c>
      <c r="R106" s="31">
        <v>247245.31538999997</v>
      </c>
      <c r="S106" s="31">
        <v>6231450</v>
      </c>
      <c r="T106" s="31">
        <v>21361</v>
      </c>
      <c r="U106" s="31">
        <v>31009</v>
      </c>
      <c r="V106" s="31">
        <v>-74954.298999999999</v>
      </c>
      <c r="W106" s="31">
        <v>36135.949509999999</v>
      </c>
      <c r="X106" s="31">
        <v>856835.06299999997</v>
      </c>
      <c r="Y106" s="31">
        <v>145878.489</v>
      </c>
      <c r="Z106" s="31">
        <v>-4797</v>
      </c>
      <c r="AA106" s="31">
        <v>0</v>
      </c>
      <c r="AB106" s="31">
        <v>0</v>
      </c>
      <c r="AC106" s="31">
        <v>387.96762999999999</v>
      </c>
      <c r="AD106" s="32">
        <v>0</v>
      </c>
    </row>
    <row r="107" spans="1:30" s="4" customFormat="1" ht="15" customHeight="1" x14ac:dyDescent="0.25">
      <c r="A107" s="7"/>
      <c r="B107" s="12" t="s">
        <v>95</v>
      </c>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2"/>
    </row>
    <row r="108" spans="1:30" s="4" customFormat="1" ht="15" customHeight="1" x14ac:dyDescent="0.25">
      <c r="A108" s="7" t="s">
        <v>27</v>
      </c>
      <c r="B108" s="10" t="s">
        <v>96</v>
      </c>
      <c r="C108" s="31">
        <v>0</v>
      </c>
      <c r="D108" s="31">
        <v>0</v>
      </c>
      <c r="E108" s="31">
        <v>0</v>
      </c>
      <c r="F108" s="31">
        <v>0</v>
      </c>
      <c r="G108" s="31">
        <v>-2.32599</v>
      </c>
      <c r="H108" s="31">
        <v>0</v>
      </c>
      <c r="I108" s="31">
        <v>0</v>
      </c>
      <c r="J108" s="31">
        <v>0</v>
      </c>
      <c r="K108" s="31">
        <v>0</v>
      </c>
      <c r="L108" s="31">
        <v>0</v>
      </c>
      <c r="M108" s="31">
        <v>0</v>
      </c>
      <c r="N108" s="31">
        <v>0</v>
      </c>
      <c r="O108" s="31">
        <v>0</v>
      </c>
      <c r="P108" s="31">
        <v>0</v>
      </c>
      <c r="Q108" s="31">
        <v>0</v>
      </c>
      <c r="R108" s="31">
        <v>0</v>
      </c>
      <c r="S108" s="31">
        <v>0</v>
      </c>
      <c r="T108" s="31">
        <v>0</v>
      </c>
      <c r="U108" s="31">
        <v>0</v>
      </c>
      <c r="V108" s="31">
        <v>0</v>
      </c>
      <c r="W108" s="31">
        <v>0</v>
      </c>
      <c r="X108" s="31">
        <v>-2239.096</v>
      </c>
      <c r="Y108" s="31">
        <v>0</v>
      </c>
      <c r="Z108" s="31">
        <v>0</v>
      </c>
      <c r="AA108" s="31">
        <v>0</v>
      </c>
      <c r="AB108" s="31">
        <v>0</v>
      </c>
      <c r="AC108" s="31">
        <v>0</v>
      </c>
      <c r="AD108" s="32">
        <v>0</v>
      </c>
    </row>
    <row r="109" spans="1:30" s="4" customFormat="1" ht="15" customHeight="1" x14ac:dyDescent="0.25">
      <c r="A109" s="7"/>
      <c r="B109" s="12" t="s">
        <v>97</v>
      </c>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2"/>
    </row>
    <row r="110" spans="1:30" s="4" customFormat="1" ht="15" customHeight="1" x14ac:dyDescent="0.25">
      <c r="A110" s="7" t="s">
        <v>28</v>
      </c>
      <c r="B110" s="10" t="s">
        <v>98</v>
      </c>
      <c r="C110" s="31">
        <v>104058.04623000001</v>
      </c>
      <c r="D110" s="31">
        <v>680275.97831999999</v>
      </c>
      <c r="E110" s="31">
        <v>39400.171999999999</v>
      </c>
      <c r="F110" s="31">
        <v>17935.32965</v>
      </c>
      <c r="G110" s="31">
        <v>24449.134839999999</v>
      </c>
      <c r="H110" s="31">
        <v>14357.09679</v>
      </c>
      <c r="I110" s="31">
        <v>21663.36261</v>
      </c>
      <c r="J110" s="31">
        <v>3405.9574199999997</v>
      </c>
      <c r="K110" s="31">
        <v>66271.408649999998</v>
      </c>
      <c r="L110" s="31">
        <v>9939.9183500000017</v>
      </c>
      <c r="M110" s="31">
        <v>1503.82249</v>
      </c>
      <c r="N110" s="31">
        <v>6656.9504900000002</v>
      </c>
      <c r="O110" s="31">
        <v>106544.69915</v>
      </c>
      <c r="P110" s="31">
        <v>3624.1254599999997</v>
      </c>
      <c r="Q110" s="31">
        <v>1181761.601</v>
      </c>
      <c r="R110" s="31">
        <v>13371.29161</v>
      </c>
      <c r="S110" s="31">
        <v>800660</v>
      </c>
      <c r="T110" s="31">
        <v>7579</v>
      </c>
      <c r="U110" s="31">
        <v>10568</v>
      </c>
      <c r="V110" s="31">
        <v>574435.11199999996</v>
      </c>
      <c r="W110" s="31">
        <v>29711.292079999981</v>
      </c>
      <c r="X110" s="31">
        <v>943189.57499999995</v>
      </c>
      <c r="Y110" s="31">
        <v>12253.2</v>
      </c>
      <c r="Z110" s="31">
        <v>14512</v>
      </c>
      <c r="AA110" s="31">
        <v>65150.327520000545</v>
      </c>
      <c r="AB110" s="31">
        <v>91156.374400000073</v>
      </c>
      <c r="AC110" s="31">
        <v>22486.69628</v>
      </c>
      <c r="AD110" s="32">
        <v>28168.785100000001</v>
      </c>
    </row>
    <row r="111" spans="1:30" s="4" customFormat="1" ht="15" customHeight="1" x14ac:dyDescent="0.25">
      <c r="A111" s="7"/>
      <c r="B111" s="12" t="s">
        <v>99</v>
      </c>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2"/>
    </row>
    <row r="112" spans="1:30" s="4" customFormat="1" ht="15" customHeight="1" x14ac:dyDescent="0.25">
      <c r="A112" s="7" t="s">
        <v>29</v>
      </c>
      <c r="B112" s="10" t="s">
        <v>100</v>
      </c>
      <c r="C112" s="31">
        <v>0</v>
      </c>
      <c r="D112" s="31">
        <v>0</v>
      </c>
      <c r="E112" s="31">
        <v>0</v>
      </c>
      <c r="F112" s="31">
        <v>0</v>
      </c>
      <c r="G112" s="31">
        <v>-6543.0676700000004</v>
      </c>
      <c r="H112" s="31">
        <v>0</v>
      </c>
      <c r="I112" s="31">
        <v>0</v>
      </c>
      <c r="J112" s="31">
        <v>0</v>
      </c>
      <c r="K112" s="31">
        <v>0</v>
      </c>
      <c r="L112" s="31">
        <v>0</v>
      </c>
      <c r="M112" s="31">
        <v>0</v>
      </c>
      <c r="N112" s="31">
        <v>0</v>
      </c>
      <c r="O112" s="31">
        <v>0</v>
      </c>
      <c r="P112" s="31">
        <v>0</v>
      </c>
      <c r="Q112" s="31">
        <v>0</v>
      </c>
      <c r="R112" s="31">
        <v>0</v>
      </c>
      <c r="S112" s="31">
        <v>0</v>
      </c>
      <c r="T112" s="31">
        <v>0</v>
      </c>
      <c r="U112" s="31">
        <v>0</v>
      </c>
      <c r="V112" s="31">
        <v>0</v>
      </c>
      <c r="W112" s="31">
        <v>0</v>
      </c>
      <c r="X112" s="31">
        <v>0</v>
      </c>
      <c r="Y112" s="31">
        <v>0</v>
      </c>
      <c r="Z112" s="31">
        <v>0</v>
      </c>
      <c r="AA112" s="31">
        <v>0</v>
      </c>
      <c r="AB112" s="31">
        <v>0</v>
      </c>
      <c r="AC112" s="31">
        <v>0</v>
      </c>
      <c r="AD112" s="32">
        <v>0</v>
      </c>
    </row>
    <row r="113" spans="1:30" s="4" customFormat="1" ht="15" customHeight="1" x14ac:dyDescent="0.25">
      <c r="A113" s="7"/>
      <c r="B113" s="12" t="s">
        <v>101</v>
      </c>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3"/>
    </row>
    <row r="114" spans="1:30" s="1" customFormat="1" ht="15" customHeight="1" x14ac:dyDescent="0.25">
      <c r="A114" s="14"/>
      <c r="B114" s="15" t="s">
        <v>51</v>
      </c>
      <c r="C114" s="28">
        <v>712728.84691999992</v>
      </c>
      <c r="D114" s="28">
        <v>6127915.6273499997</v>
      </c>
      <c r="E114" s="28">
        <v>254200.58315999998</v>
      </c>
      <c r="F114" s="28">
        <v>270197.66960999998</v>
      </c>
      <c r="G114" s="28">
        <v>372273.92942000006</v>
      </c>
      <c r="H114" s="28">
        <v>411759.29476999998</v>
      </c>
      <c r="I114" s="28">
        <v>175582.22056940003</v>
      </c>
      <c r="J114" s="28">
        <v>44421.952539999998</v>
      </c>
      <c r="K114" s="28">
        <v>588160.0159</v>
      </c>
      <c r="L114" s="28">
        <v>106884.07551000001</v>
      </c>
      <c r="M114" s="28">
        <v>36692.188130000002</v>
      </c>
      <c r="N114" s="28">
        <v>34552.845649999996</v>
      </c>
      <c r="O114" s="28">
        <v>1578989.0454299999</v>
      </c>
      <c r="P114" s="28">
        <v>186737.90813</v>
      </c>
      <c r="Q114" s="28">
        <v>8474293.3190000001</v>
      </c>
      <c r="R114" s="28">
        <v>374529.51861585799</v>
      </c>
      <c r="S114" s="28">
        <v>4029222</v>
      </c>
      <c r="T114" s="28">
        <v>88457</v>
      </c>
      <c r="U114" s="28">
        <v>56152</v>
      </c>
      <c r="V114" s="28">
        <v>3847176.91</v>
      </c>
      <c r="W114" s="28">
        <v>355277.63369999995</v>
      </c>
      <c r="X114" s="28">
        <v>4052782.5310000004</v>
      </c>
      <c r="Y114" s="28">
        <v>635370.31200000003</v>
      </c>
      <c r="Z114" s="28">
        <v>209200</v>
      </c>
      <c r="AA114" s="28">
        <v>439976.39267000055</v>
      </c>
      <c r="AB114" s="28">
        <v>96909.896670000075</v>
      </c>
      <c r="AC114" s="28">
        <v>148087.41265000001</v>
      </c>
      <c r="AD114" s="30">
        <v>28778.95264</v>
      </c>
    </row>
    <row r="115" spans="1:30" ht="15" customHeight="1" x14ac:dyDescent="0.25">
      <c r="A115" s="16"/>
      <c r="B115" s="17" t="s">
        <v>52</v>
      </c>
      <c r="C115" s="27">
        <v>8568072.0761899985</v>
      </c>
      <c r="D115" s="27">
        <v>61519389.803550005</v>
      </c>
      <c r="E115" s="27">
        <v>3501901.2324499995</v>
      </c>
      <c r="F115" s="27">
        <v>3491216.73642</v>
      </c>
      <c r="G115" s="27">
        <v>2578385.1463799994</v>
      </c>
      <c r="H115" s="27">
        <v>1535679.4479400001</v>
      </c>
      <c r="I115" s="27">
        <v>915617.74732999993</v>
      </c>
      <c r="J115" s="27">
        <v>576586.40830000001</v>
      </c>
      <c r="K115" s="27">
        <v>12882332.708769999</v>
      </c>
      <c r="L115" s="27">
        <v>803858.16413000005</v>
      </c>
      <c r="M115" s="27">
        <v>340268.36193999997</v>
      </c>
      <c r="N115" s="27">
        <v>488924.83486000006</v>
      </c>
      <c r="O115" s="27">
        <v>18574768.441799998</v>
      </c>
      <c r="P115" s="27">
        <v>188005.44462999998</v>
      </c>
      <c r="Q115" s="27">
        <v>88604516.381000027</v>
      </c>
      <c r="R115" s="27">
        <v>474416.22334585799</v>
      </c>
      <c r="S115" s="27">
        <v>43146264</v>
      </c>
      <c r="T115" s="27">
        <v>877922</v>
      </c>
      <c r="U115" s="27">
        <v>663321</v>
      </c>
      <c r="V115" s="27">
        <v>38488361.900000006</v>
      </c>
      <c r="W115" s="27">
        <v>4572915.0355200004</v>
      </c>
      <c r="X115" s="27">
        <v>56259325.359000005</v>
      </c>
      <c r="Y115" s="27">
        <v>2443882.7120000003</v>
      </c>
      <c r="Z115" s="27">
        <v>3538764</v>
      </c>
      <c r="AA115" s="27">
        <v>3512601.0024200007</v>
      </c>
      <c r="AB115" s="27">
        <v>11546580.307100007</v>
      </c>
      <c r="AC115" s="27">
        <v>1759095.9296100021</v>
      </c>
      <c r="AD115" s="29">
        <v>1291196.5764499998</v>
      </c>
    </row>
    <row r="116" spans="1:30" ht="15" customHeight="1" x14ac:dyDescent="0.25">
      <c r="A116" s="1"/>
      <c r="B116" s="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row>
    <row r="117" spans="1:30" ht="15" customHeight="1" x14ac:dyDescent="0.25">
      <c r="A117" s="1"/>
      <c r="B117" s="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row>
    <row r="118" spans="1:30" ht="15" customHeight="1" x14ac:dyDescent="0.25">
      <c r="A118" s="1"/>
      <c r="B118" s="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row>
    <row r="119" spans="1:30" ht="15" customHeight="1" x14ac:dyDescent="0.25">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row>
    <row r="120" spans="1:30" ht="15" customHeight="1" x14ac:dyDescent="0.25">
      <c r="A120" s="33" t="s">
        <v>154</v>
      </c>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row>
    <row r="121" spans="1:30" x14ac:dyDescent="0.25">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row>
    <row r="122" spans="1:30" ht="30" customHeight="1" x14ac:dyDescent="0.25">
      <c r="A122" s="58"/>
      <c r="B122" s="49"/>
      <c r="C122" s="44" t="s">
        <v>137</v>
      </c>
      <c r="D122" s="46" t="s">
        <v>31</v>
      </c>
      <c r="E122" s="46" t="s">
        <v>32</v>
      </c>
      <c r="F122" s="46" t="s">
        <v>102</v>
      </c>
      <c r="G122" s="46" t="s">
        <v>1</v>
      </c>
      <c r="H122" s="46" t="s">
        <v>34</v>
      </c>
      <c r="I122" s="46" t="s">
        <v>35</v>
      </c>
      <c r="J122" s="46" t="s">
        <v>56</v>
      </c>
      <c r="K122" s="46" t="s">
        <v>103</v>
      </c>
      <c r="L122" s="46" t="s">
        <v>156</v>
      </c>
      <c r="M122" s="46" t="s">
        <v>157</v>
      </c>
      <c r="N122" s="46" t="s">
        <v>159</v>
      </c>
      <c r="O122" s="46" t="s">
        <v>36</v>
      </c>
      <c r="P122" s="46" t="s">
        <v>104</v>
      </c>
      <c r="Q122" s="46" t="s">
        <v>2</v>
      </c>
      <c r="R122" s="46" t="s">
        <v>37</v>
      </c>
      <c r="S122" s="46" t="s">
        <v>54</v>
      </c>
      <c r="T122" s="46" t="s">
        <v>33</v>
      </c>
      <c r="U122" s="46" t="s">
        <v>55</v>
      </c>
      <c r="V122" s="46" t="s">
        <v>30</v>
      </c>
      <c r="W122" s="46" t="s">
        <v>105</v>
      </c>
      <c r="X122" s="46" t="s">
        <v>38</v>
      </c>
      <c r="Y122" s="46" t="s">
        <v>57</v>
      </c>
      <c r="Z122" s="46" t="s">
        <v>155</v>
      </c>
      <c r="AA122" s="46" t="s">
        <v>0</v>
      </c>
      <c r="AB122" s="46" t="s">
        <v>58</v>
      </c>
      <c r="AC122" s="46" t="s">
        <v>39</v>
      </c>
      <c r="AD122" s="47" t="s">
        <v>106</v>
      </c>
    </row>
    <row r="123" spans="1:30" x14ac:dyDescent="0.25">
      <c r="A123" s="57"/>
      <c r="B123" s="51" t="s">
        <v>138</v>
      </c>
      <c r="C123" s="48">
        <v>5283881.7051800005</v>
      </c>
      <c r="D123" s="48">
        <v>36652849.493950002</v>
      </c>
      <c r="E123" s="48">
        <v>265342.64311</v>
      </c>
      <c r="F123" s="48">
        <v>894487.19150999992</v>
      </c>
      <c r="G123" s="48">
        <v>90299.623930000002</v>
      </c>
      <c r="H123" s="48">
        <v>466888.14776000002</v>
      </c>
      <c r="I123" s="48">
        <v>133175.67580000003</v>
      </c>
      <c r="J123" s="48">
        <v>60082.33625</v>
      </c>
      <c r="K123" s="48">
        <v>1748215.4467100003</v>
      </c>
      <c r="L123" s="48">
        <v>236912.91774000024</v>
      </c>
      <c r="M123" s="48">
        <v>110118.06937000001</v>
      </c>
      <c r="N123" s="48">
        <v>276152.32154999999</v>
      </c>
      <c r="O123" s="48">
        <v>11113576.05494</v>
      </c>
      <c r="P123" s="48">
        <v>0</v>
      </c>
      <c r="Q123" s="48">
        <v>45549011.152999997</v>
      </c>
      <c r="R123" s="48">
        <v>2617.4578799999999</v>
      </c>
      <c r="S123" s="48">
        <v>24125983</v>
      </c>
      <c r="T123" s="48">
        <v>757559</v>
      </c>
      <c r="U123" s="48">
        <v>587645</v>
      </c>
      <c r="V123" s="48">
        <v>27737295.978</v>
      </c>
      <c r="W123" s="48">
        <v>3601312.3230999997</v>
      </c>
      <c r="X123" s="48">
        <v>37457986.011</v>
      </c>
      <c r="Y123" s="48">
        <v>717019.52399999998</v>
      </c>
      <c r="Z123" s="48">
        <v>3154839</v>
      </c>
      <c r="AA123" s="48">
        <v>2261194.8839500002</v>
      </c>
      <c r="AB123" s="63">
        <v>0</v>
      </c>
      <c r="AC123" s="48">
        <v>931643.3840399998</v>
      </c>
      <c r="AD123" s="52">
        <v>1324701.8028099998</v>
      </c>
    </row>
    <row r="124" spans="1:30" x14ac:dyDescent="0.25">
      <c r="A124" s="57"/>
      <c r="B124" s="60" t="s">
        <v>147</v>
      </c>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52"/>
    </row>
    <row r="125" spans="1:30" x14ac:dyDescent="0.25">
      <c r="A125" s="50"/>
      <c r="B125" s="53" t="s">
        <v>139</v>
      </c>
      <c r="C125" s="38">
        <v>3431.6630800000003</v>
      </c>
      <c r="D125" s="38">
        <v>0</v>
      </c>
      <c r="E125" s="38">
        <v>0</v>
      </c>
      <c r="F125" s="38">
        <v>0</v>
      </c>
      <c r="G125" s="38">
        <v>0</v>
      </c>
      <c r="H125" s="38">
        <v>0</v>
      </c>
      <c r="I125" s="38">
        <v>0</v>
      </c>
      <c r="J125" s="38">
        <v>0</v>
      </c>
      <c r="K125" s="38">
        <v>0</v>
      </c>
      <c r="L125" s="38">
        <v>0</v>
      </c>
      <c r="M125" s="38">
        <v>0</v>
      </c>
      <c r="N125" s="38">
        <v>0</v>
      </c>
      <c r="O125" s="38">
        <v>0</v>
      </c>
      <c r="P125" s="38">
        <v>0</v>
      </c>
      <c r="Q125" s="38">
        <v>52600.044000000002</v>
      </c>
      <c r="R125" s="38">
        <v>0</v>
      </c>
      <c r="S125" s="38">
        <v>0</v>
      </c>
      <c r="T125" s="38">
        <v>0</v>
      </c>
      <c r="U125" s="38">
        <v>0</v>
      </c>
      <c r="V125" s="38">
        <v>0</v>
      </c>
      <c r="W125" s="38">
        <v>0</v>
      </c>
      <c r="X125" s="38">
        <v>0</v>
      </c>
      <c r="Y125" s="38">
        <v>8968.0339999999997</v>
      </c>
      <c r="Z125" s="38">
        <v>0</v>
      </c>
      <c r="AA125" s="38">
        <v>0</v>
      </c>
      <c r="AB125" s="64">
        <v>0</v>
      </c>
      <c r="AC125" s="38">
        <v>0</v>
      </c>
      <c r="AD125" s="39">
        <v>5000</v>
      </c>
    </row>
    <row r="126" spans="1:30" x14ac:dyDescent="0.25">
      <c r="A126" s="50"/>
      <c r="B126" s="59" t="s">
        <v>146</v>
      </c>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9"/>
    </row>
    <row r="127" spans="1:30" x14ac:dyDescent="0.25">
      <c r="A127" s="50"/>
      <c r="B127" s="53" t="s">
        <v>140</v>
      </c>
      <c r="C127" s="38">
        <v>180848.39259999999</v>
      </c>
      <c r="D127" s="38">
        <v>366579.18428999995</v>
      </c>
      <c r="E127" s="38">
        <v>0</v>
      </c>
      <c r="F127" s="38">
        <v>161225.13032</v>
      </c>
      <c r="G127" s="38">
        <v>51655.887090000004</v>
      </c>
      <c r="H127" s="38">
        <v>71428.880390000006</v>
      </c>
      <c r="I127" s="38">
        <v>1000</v>
      </c>
      <c r="J127" s="38">
        <v>2162.6027300000001</v>
      </c>
      <c r="K127" s="38">
        <v>267230.48061999999</v>
      </c>
      <c r="L127" s="38">
        <v>73474.893859999996</v>
      </c>
      <c r="M127" s="38">
        <v>7563.4605599999995</v>
      </c>
      <c r="N127" s="38">
        <v>2800.5694399999998</v>
      </c>
      <c r="O127" s="38">
        <v>142595.80883000002</v>
      </c>
      <c r="P127" s="38">
        <v>0</v>
      </c>
      <c r="Q127" s="38">
        <v>878024.41599999997</v>
      </c>
      <c r="R127" s="38">
        <v>0</v>
      </c>
      <c r="S127" s="38">
        <v>126484</v>
      </c>
      <c r="T127" s="38">
        <v>657368</v>
      </c>
      <c r="U127" s="38">
        <v>208701</v>
      </c>
      <c r="V127" s="38">
        <v>1260946.936</v>
      </c>
      <c r="W127" s="38">
        <v>197835.45126</v>
      </c>
      <c r="X127" s="38">
        <v>188225.856</v>
      </c>
      <c r="Y127" s="38">
        <v>44886.758000000002</v>
      </c>
      <c r="Z127" s="38">
        <v>54183</v>
      </c>
      <c r="AA127" s="38">
        <v>600</v>
      </c>
      <c r="AB127" s="64">
        <v>0</v>
      </c>
      <c r="AC127" s="38">
        <v>794009.25106999988</v>
      </c>
      <c r="AD127" s="39">
        <v>0</v>
      </c>
    </row>
    <row r="128" spans="1:30" x14ac:dyDescent="0.25">
      <c r="A128" s="50"/>
      <c r="B128" s="59" t="s">
        <v>148</v>
      </c>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9"/>
    </row>
    <row r="129" spans="1:30" x14ac:dyDescent="0.25">
      <c r="A129" s="50"/>
      <c r="B129" s="53" t="s">
        <v>141</v>
      </c>
      <c r="C129" s="38">
        <v>2960518.1678400002</v>
      </c>
      <c r="D129" s="38">
        <v>15225676.098130001</v>
      </c>
      <c r="E129" s="38">
        <v>0</v>
      </c>
      <c r="F129" s="38">
        <v>0</v>
      </c>
      <c r="G129" s="38">
        <v>23162.478289999999</v>
      </c>
      <c r="H129" s="38">
        <v>289943.85266999999</v>
      </c>
      <c r="I129" s="38">
        <v>109217.04891965001</v>
      </c>
      <c r="J129" s="38">
        <v>47778.89443</v>
      </c>
      <c r="K129" s="38">
        <v>1113951.9653500002</v>
      </c>
      <c r="L129" s="38">
        <v>91696.71805999997</v>
      </c>
      <c r="M129" s="38">
        <v>54063.037909999985</v>
      </c>
      <c r="N129" s="38">
        <v>148687.32256</v>
      </c>
      <c r="O129" s="38">
        <v>4730949.8103499999</v>
      </c>
      <c r="P129" s="38">
        <v>0</v>
      </c>
      <c r="Q129" s="38">
        <v>17316593.309</v>
      </c>
      <c r="R129" s="38">
        <v>927.88094999999998</v>
      </c>
      <c r="S129" s="38">
        <v>13649949</v>
      </c>
      <c r="T129" s="38">
        <v>27072</v>
      </c>
      <c r="U129" s="38">
        <v>146509</v>
      </c>
      <c r="V129" s="38">
        <v>9993722.7599999998</v>
      </c>
      <c r="W129" s="38">
        <v>802984.95202000136</v>
      </c>
      <c r="X129" s="38">
        <v>12839049.015000001</v>
      </c>
      <c r="Y129" s="38">
        <v>663164.73199999996</v>
      </c>
      <c r="Z129" s="38">
        <v>1130849</v>
      </c>
      <c r="AA129" s="38">
        <v>1329078.74792</v>
      </c>
      <c r="AB129" s="64">
        <v>0</v>
      </c>
      <c r="AC129" s="38">
        <v>134068.33274999994</v>
      </c>
      <c r="AD129" s="39">
        <v>75847.890680000011</v>
      </c>
    </row>
    <row r="130" spans="1:30" x14ac:dyDescent="0.25">
      <c r="A130" s="50"/>
      <c r="B130" s="59" t="s">
        <v>149</v>
      </c>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9"/>
    </row>
    <row r="131" spans="1:30" x14ac:dyDescent="0.25">
      <c r="A131" s="50"/>
      <c r="B131" s="53" t="s">
        <v>142</v>
      </c>
      <c r="C131" s="38">
        <v>2139083.48166</v>
      </c>
      <c r="D131" s="38">
        <v>21060594.211530004</v>
      </c>
      <c r="E131" s="38">
        <v>265342.64311</v>
      </c>
      <c r="F131" s="38">
        <v>733262.06118999992</v>
      </c>
      <c r="G131" s="38">
        <v>15481.258549999999</v>
      </c>
      <c r="H131" s="38">
        <v>105515.41470000001</v>
      </c>
      <c r="I131" s="38">
        <v>22958.626880350002</v>
      </c>
      <c r="J131" s="38">
        <v>10140.839089999999</v>
      </c>
      <c r="K131" s="38">
        <v>367033.00073999999</v>
      </c>
      <c r="L131" s="38">
        <v>71741.305820000285</v>
      </c>
      <c r="M131" s="38">
        <v>48491.570900000028</v>
      </c>
      <c r="N131" s="38">
        <v>124664.42955</v>
      </c>
      <c r="O131" s="38">
        <v>6240030.4357599998</v>
      </c>
      <c r="P131" s="38">
        <v>0</v>
      </c>
      <c r="Q131" s="38">
        <v>27301793.384</v>
      </c>
      <c r="R131" s="38">
        <v>1689.5769299999999</v>
      </c>
      <c r="S131" s="38">
        <v>10349550</v>
      </c>
      <c r="T131" s="38">
        <v>73119</v>
      </c>
      <c r="U131" s="38">
        <v>232435</v>
      </c>
      <c r="V131" s="38">
        <v>16482626.282</v>
      </c>
      <c r="W131" s="38">
        <v>2600491.9198199981</v>
      </c>
      <c r="X131" s="38">
        <v>24430711.140000001</v>
      </c>
      <c r="Y131" s="38">
        <v>0</v>
      </c>
      <c r="Z131" s="38">
        <v>1969807</v>
      </c>
      <c r="AA131" s="38">
        <v>931516.13603000005</v>
      </c>
      <c r="AB131" s="64">
        <v>0</v>
      </c>
      <c r="AC131" s="38">
        <v>3565.8002200000001</v>
      </c>
      <c r="AD131" s="39">
        <v>1243853.9121299998</v>
      </c>
    </row>
    <row r="132" spans="1:30" x14ac:dyDescent="0.25">
      <c r="A132" s="50"/>
      <c r="B132" s="59" t="s">
        <v>150</v>
      </c>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9"/>
    </row>
    <row r="133" spans="1:30" x14ac:dyDescent="0.25">
      <c r="A133" s="57"/>
      <c r="B133" s="51" t="s">
        <v>143</v>
      </c>
      <c r="C133" s="48">
        <v>-171396.56688000006</v>
      </c>
      <c r="D133" s="48">
        <v>-972296.08682000008</v>
      </c>
      <c r="E133" s="48">
        <v>-7911.9316699999999</v>
      </c>
      <c r="F133" s="48">
        <v>-2233.7795500000002</v>
      </c>
      <c r="G133" s="48">
        <v>-24</v>
      </c>
      <c r="H133" s="48">
        <v>-105099</v>
      </c>
      <c r="I133" s="48">
        <v>-8765</v>
      </c>
      <c r="J133" s="48">
        <v>-845.25889000000006</v>
      </c>
      <c r="K133" s="48">
        <v>-41943</v>
      </c>
      <c r="L133" s="48">
        <v>-6276.2042700000011</v>
      </c>
      <c r="M133" s="48">
        <v>-5080.9982099999997</v>
      </c>
      <c r="N133" s="48">
        <v>-8899</v>
      </c>
      <c r="O133" s="48">
        <v>-263117.91772999999</v>
      </c>
      <c r="P133" s="48">
        <v>0</v>
      </c>
      <c r="Q133" s="48">
        <v>-2003248.355</v>
      </c>
      <c r="R133" s="48">
        <v>-728.08039394499997</v>
      </c>
      <c r="S133" s="48">
        <v>-936658</v>
      </c>
      <c r="T133" s="48">
        <v>-861</v>
      </c>
      <c r="U133" s="48">
        <v>-14231</v>
      </c>
      <c r="V133" s="48">
        <v>-516079.36600000004</v>
      </c>
      <c r="W133" s="48">
        <v>-92347.824930000192</v>
      </c>
      <c r="X133" s="48">
        <v>-795588.14500000002</v>
      </c>
      <c r="Y133" s="48">
        <v>-42807.728000000003</v>
      </c>
      <c r="Z133" s="48">
        <v>-31402</v>
      </c>
      <c r="AA133" s="48">
        <v>-120569.15680000001</v>
      </c>
      <c r="AB133" s="63">
        <v>0</v>
      </c>
      <c r="AC133" s="48">
        <v>-3634.2931100000005</v>
      </c>
      <c r="AD133" s="52">
        <v>-94560.797950000007</v>
      </c>
    </row>
    <row r="134" spans="1:30" x14ac:dyDescent="0.25">
      <c r="A134" s="57"/>
      <c r="B134" s="60" t="s">
        <v>152</v>
      </c>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52"/>
    </row>
    <row r="135" spans="1:30" x14ac:dyDescent="0.25">
      <c r="A135" s="57"/>
      <c r="B135" s="51" t="s">
        <v>144</v>
      </c>
      <c r="C135" s="48">
        <v>6961913.1398299998</v>
      </c>
      <c r="D135" s="48">
        <v>49624509.844149999</v>
      </c>
      <c r="E135" s="48">
        <v>3217523</v>
      </c>
      <c r="F135" s="48">
        <v>3141620.6313700005</v>
      </c>
      <c r="G135" s="48">
        <v>2112225.88044</v>
      </c>
      <c r="H135" s="48">
        <v>908933</v>
      </c>
      <c r="I135" s="48">
        <v>715082.06383999996</v>
      </c>
      <c r="J135" s="48">
        <v>507888.14966</v>
      </c>
      <c r="K135" s="48">
        <v>10793271.343839999</v>
      </c>
      <c r="L135" s="48">
        <v>687731.03677000385</v>
      </c>
      <c r="M135" s="48">
        <v>300746.03678000002</v>
      </c>
      <c r="N135" s="48">
        <v>442234.81461000006</v>
      </c>
      <c r="O135" s="48">
        <v>15420052.594639998</v>
      </c>
      <c r="P135" s="48">
        <v>0</v>
      </c>
      <c r="Q135" s="48">
        <v>74552207.152999997</v>
      </c>
      <c r="R135" s="48">
        <v>80995.930219999995</v>
      </c>
      <c r="S135" s="48">
        <v>35816891</v>
      </c>
      <c r="T135" s="48">
        <v>764957</v>
      </c>
      <c r="U135" s="48">
        <v>588653</v>
      </c>
      <c r="V135" s="48">
        <v>30313182.423999999</v>
      </c>
      <c r="W135" s="48">
        <v>3199988.8580399998</v>
      </c>
      <c r="X135" s="48">
        <v>41669770.722000003</v>
      </c>
      <c r="Y135" s="48">
        <v>1368132.1579999998</v>
      </c>
      <c r="Z135" s="48">
        <v>3287952</v>
      </c>
      <c r="AA135" s="48">
        <v>2899875.4168600002</v>
      </c>
      <c r="AB135" s="63">
        <v>0</v>
      </c>
      <c r="AC135" s="48">
        <v>1396931.9614900004</v>
      </c>
      <c r="AD135" s="52">
        <v>451122.74482999998</v>
      </c>
    </row>
    <row r="136" spans="1:30" x14ac:dyDescent="0.25">
      <c r="A136" s="57"/>
      <c r="B136" s="60" t="s">
        <v>153</v>
      </c>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52"/>
    </row>
    <row r="137" spans="1:30" x14ac:dyDescent="0.25">
      <c r="A137" s="50"/>
      <c r="B137" s="53" t="s">
        <v>139</v>
      </c>
      <c r="C137" s="38">
        <v>383999.63545999996</v>
      </c>
      <c r="D137" s="38">
        <v>109300.64209000001</v>
      </c>
      <c r="E137" s="38">
        <v>0</v>
      </c>
      <c r="F137" s="38">
        <v>0</v>
      </c>
      <c r="G137" s="38">
        <v>0</v>
      </c>
      <c r="H137" s="38">
        <v>0</v>
      </c>
      <c r="I137" s="38">
        <v>42648.698060000002</v>
      </c>
      <c r="J137" s="38">
        <v>0</v>
      </c>
      <c r="K137" s="38">
        <v>18122.262420000003</v>
      </c>
      <c r="L137" s="38">
        <v>0</v>
      </c>
      <c r="M137" s="38">
        <v>0</v>
      </c>
      <c r="N137" s="38">
        <v>0</v>
      </c>
      <c r="O137" s="38">
        <v>873933.13824</v>
      </c>
      <c r="P137" s="38">
        <v>0</v>
      </c>
      <c r="Q137" s="38">
        <v>11652.713</v>
      </c>
      <c r="R137" s="38">
        <v>0</v>
      </c>
      <c r="S137" s="38">
        <v>1128807</v>
      </c>
      <c r="T137" s="38">
        <v>0</v>
      </c>
      <c r="U137" s="38">
        <v>0</v>
      </c>
      <c r="V137" s="38">
        <v>0</v>
      </c>
      <c r="W137" s="38">
        <v>0</v>
      </c>
      <c r="X137" s="38">
        <v>706834.92099999997</v>
      </c>
      <c r="Y137" s="38">
        <v>11396.602000000001</v>
      </c>
      <c r="Z137" s="38">
        <v>0</v>
      </c>
      <c r="AA137" s="38">
        <v>0</v>
      </c>
      <c r="AB137" s="64">
        <v>0</v>
      </c>
      <c r="AC137" s="38">
        <v>0</v>
      </c>
      <c r="AD137" s="39">
        <v>0</v>
      </c>
    </row>
    <row r="138" spans="1:30" x14ac:dyDescent="0.25">
      <c r="A138" s="50"/>
      <c r="B138" s="59" t="s">
        <v>146</v>
      </c>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9"/>
    </row>
    <row r="139" spans="1:30" x14ac:dyDescent="0.25">
      <c r="A139" s="50"/>
      <c r="B139" s="53" t="s">
        <v>140</v>
      </c>
      <c r="C139" s="38">
        <v>186622.63419000001</v>
      </c>
      <c r="D139" s="38">
        <v>1387796.9151600001</v>
      </c>
      <c r="E139" s="38">
        <v>33000</v>
      </c>
      <c r="F139" s="38">
        <v>35441.958380000004</v>
      </c>
      <c r="G139" s="38">
        <v>85411.432849999997</v>
      </c>
      <c r="H139" s="38">
        <v>763</v>
      </c>
      <c r="I139" s="38">
        <v>492.90565000000004</v>
      </c>
      <c r="J139" s="38">
        <v>2249.3419399999998</v>
      </c>
      <c r="K139" s="38">
        <v>10069073.932389999</v>
      </c>
      <c r="L139" s="38">
        <v>46.143459999999997</v>
      </c>
      <c r="M139" s="38">
        <v>375.00497999999999</v>
      </c>
      <c r="N139" s="38">
        <v>107.01794</v>
      </c>
      <c r="O139" s="38">
        <v>1097098.55128</v>
      </c>
      <c r="P139" s="38">
        <v>0</v>
      </c>
      <c r="Q139" s="38">
        <v>993453.62600000005</v>
      </c>
      <c r="R139" s="38">
        <v>4906.8106299999999</v>
      </c>
      <c r="S139" s="38">
        <v>5495077.0010000002</v>
      </c>
      <c r="T139" s="38">
        <v>32816</v>
      </c>
      <c r="U139" s="38">
        <v>121311</v>
      </c>
      <c r="V139" s="38">
        <v>1061525.1310000001</v>
      </c>
      <c r="W139" s="38">
        <v>3199988.8580399998</v>
      </c>
      <c r="X139" s="38">
        <v>5042435.2039999999</v>
      </c>
      <c r="Y139" s="38">
        <v>617176.277</v>
      </c>
      <c r="Z139" s="38">
        <v>1171343</v>
      </c>
      <c r="AA139" s="38">
        <v>608761.31689999998</v>
      </c>
      <c r="AB139" s="64">
        <v>0</v>
      </c>
      <c r="AC139" s="38">
        <v>503701.39585999999</v>
      </c>
      <c r="AD139" s="39">
        <v>449775.73134</v>
      </c>
    </row>
    <row r="140" spans="1:30" x14ac:dyDescent="0.25">
      <c r="A140" s="50"/>
      <c r="B140" s="59" t="s">
        <v>148</v>
      </c>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9"/>
    </row>
    <row r="141" spans="1:30" x14ac:dyDescent="0.25">
      <c r="A141" s="50"/>
      <c r="B141" s="53" t="s">
        <v>145</v>
      </c>
      <c r="C141" s="38">
        <v>6391290.8701799996</v>
      </c>
      <c r="D141" s="38">
        <v>48127412.286899999</v>
      </c>
      <c r="E141" s="38">
        <v>3184523</v>
      </c>
      <c r="F141" s="38">
        <v>3106178.6729900003</v>
      </c>
      <c r="G141" s="38">
        <v>2026814.44759</v>
      </c>
      <c r="H141" s="38">
        <v>908170</v>
      </c>
      <c r="I141" s="38">
        <v>671940.46013000002</v>
      </c>
      <c r="J141" s="38">
        <v>505638.80772000004</v>
      </c>
      <c r="K141" s="38">
        <v>706075.14902999997</v>
      </c>
      <c r="L141" s="38">
        <v>687684.89331000391</v>
      </c>
      <c r="M141" s="38">
        <v>300371.0318</v>
      </c>
      <c r="N141" s="38">
        <v>442127.79667000007</v>
      </c>
      <c r="O141" s="38">
        <v>13449020.905119998</v>
      </c>
      <c r="P141" s="38">
        <v>0</v>
      </c>
      <c r="Q141" s="38">
        <v>73547100.813999996</v>
      </c>
      <c r="R141" s="38">
        <v>76089.119590000002</v>
      </c>
      <c r="S141" s="38">
        <v>29193006.998999998</v>
      </c>
      <c r="T141" s="38">
        <v>732141</v>
      </c>
      <c r="U141" s="38">
        <v>467342</v>
      </c>
      <c r="V141" s="38">
        <v>29251657.292999998</v>
      </c>
      <c r="W141" s="38">
        <v>0</v>
      </c>
      <c r="X141" s="38">
        <v>35920500.597000003</v>
      </c>
      <c r="Y141" s="38">
        <v>739559.27899999998</v>
      </c>
      <c r="Z141" s="38">
        <v>2116609</v>
      </c>
      <c r="AA141" s="38">
        <v>2291114.0999600003</v>
      </c>
      <c r="AB141" s="64">
        <v>0</v>
      </c>
      <c r="AC141" s="38">
        <v>893230.56563000055</v>
      </c>
      <c r="AD141" s="39">
        <v>1347.01349</v>
      </c>
    </row>
    <row r="142" spans="1:30" x14ac:dyDescent="0.25">
      <c r="A142" s="54"/>
      <c r="B142" s="61" t="s">
        <v>151</v>
      </c>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6"/>
    </row>
    <row r="144" spans="1:30" x14ac:dyDescent="0.25">
      <c r="A144" s="18" t="s">
        <v>135</v>
      </c>
    </row>
    <row r="145" spans="1:30" x14ac:dyDescent="0.25">
      <c r="A145" s="19" t="s">
        <v>53</v>
      </c>
    </row>
    <row r="146" spans="1:30" x14ac:dyDescent="0.25">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row>
  </sheetData>
  <pageMargins left="0.70866141732283472" right="0.70866141732283472" top="0.27559055118110237" bottom="0.39370078740157483" header="0.15748031496062992" footer="0.31496062992125984"/>
  <pageSetup paperSize="9" scale="60" orientation="landscape" r:id="rId1"/>
  <rowBreaks count="1" manualBreakCount="1">
    <brk id="55"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46"/>
  <sheetViews>
    <sheetView showGridLines="0" zoomScaleNormal="100" workbookViewId="0"/>
  </sheetViews>
  <sheetFormatPr defaultRowHeight="15" x14ac:dyDescent="0.25"/>
  <cols>
    <col min="1" max="1" width="5.7109375" customWidth="1"/>
    <col min="2" max="2" width="70.28515625" style="2" bestFit="1" customWidth="1"/>
    <col min="3" max="30" width="11.28515625" style="20" customWidth="1"/>
    <col min="32" max="32" width="11.28515625" bestFit="1" customWidth="1"/>
  </cols>
  <sheetData>
    <row r="1" spans="1:35" x14ac:dyDescent="0.25">
      <c r="A1" s="33" t="s">
        <v>40</v>
      </c>
      <c r="F1" s="20" t="s">
        <v>354</v>
      </c>
    </row>
    <row r="2" spans="1:35" x14ac:dyDescent="0.25">
      <c r="A2" s="33" t="s">
        <v>388</v>
      </c>
      <c r="B2" s="5"/>
    </row>
    <row r="3" spans="1:35" ht="15.75" customHeight="1" x14ac:dyDescent="0.25">
      <c r="A3" s="34" t="s">
        <v>134</v>
      </c>
      <c r="B3" s="5"/>
    </row>
    <row r="4" spans="1:35" s="18" customFormat="1" ht="30" customHeight="1" x14ac:dyDescent="0.25">
      <c r="A4" s="45"/>
      <c r="B4" s="6"/>
      <c r="C4" s="44" t="s">
        <v>137</v>
      </c>
      <c r="D4" s="46" t="s">
        <v>31</v>
      </c>
      <c r="E4" s="46" t="s">
        <v>32</v>
      </c>
      <c r="F4" s="46" t="s">
        <v>102</v>
      </c>
      <c r="G4" s="46" t="s">
        <v>1</v>
      </c>
      <c r="H4" s="46" t="s">
        <v>34</v>
      </c>
      <c r="I4" s="46" t="s">
        <v>35</v>
      </c>
      <c r="J4" s="46" t="s">
        <v>56</v>
      </c>
      <c r="K4" s="46" t="s">
        <v>103</v>
      </c>
      <c r="L4" s="46" t="s">
        <v>156</v>
      </c>
      <c r="M4" s="46" t="s">
        <v>157</v>
      </c>
      <c r="N4" s="46" t="s">
        <v>159</v>
      </c>
      <c r="O4" s="46" t="s">
        <v>36</v>
      </c>
      <c r="P4" s="46" t="s">
        <v>104</v>
      </c>
      <c r="Q4" s="46" t="s">
        <v>2</v>
      </c>
      <c r="R4" s="46" t="s">
        <v>37</v>
      </c>
      <c r="S4" s="46" t="s">
        <v>54</v>
      </c>
      <c r="T4" s="46" t="s">
        <v>33</v>
      </c>
      <c r="U4" s="46" t="s">
        <v>55</v>
      </c>
      <c r="V4" s="46" t="s">
        <v>30</v>
      </c>
      <c r="W4" s="46" t="s">
        <v>105</v>
      </c>
      <c r="X4" s="46" t="s">
        <v>38</v>
      </c>
      <c r="Y4" s="46" t="s">
        <v>57</v>
      </c>
      <c r="Z4" s="46" t="s">
        <v>155</v>
      </c>
      <c r="AA4" s="46" t="s">
        <v>0</v>
      </c>
      <c r="AB4" s="46" t="s">
        <v>58</v>
      </c>
      <c r="AC4" s="46" t="s">
        <v>39</v>
      </c>
      <c r="AD4" s="47" t="s">
        <v>106</v>
      </c>
    </row>
    <row r="5" spans="1:35" x14ac:dyDescent="0.25">
      <c r="A5" s="8"/>
      <c r="B5" s="9" t="s">
        <v>77</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5"/>
    </row>
    <row r="6" spans="1:35" s="1" customFormat="1" ht="15" customHeight="1" x14ac:dyDescent="0.25">
      <c r="A6" s="7" t="s">
        <v>9</v>
      </c>
      <c r="B6" s="10" t="s">
        <v>107</v>
      </c>
      <c r="C6" s="31">
        <v>1088044.65222</v>
      </c>
      <c r="D6" s="31">
        <v>1050559.88607</v>
      </c>
      <c r="E6" s="31">
        <v>821456.33863000013</v>
      </c>
      <c r="F6" s="31">
        <v>666784.38760999986</v>
      </c>
      <c r="G6" s="31">
        <v>144421.04916</v>
      </c>
      <c r="H6" s="31">
        <v>65684.305299999993</v>
      </c>
      <c r="I6" s="31">
        <v>80952.131699999998</v>
      </c>
      <c r="J6" s="31">
        <v>153476.30611</v>
      </c>
      <c r="K6" s="31">
        <v>978070.31039</v>
      </c>
      <c r="L6" s="31">
        <v>306204.41795999999</v>
      </c>
      <c r="M6" s="31">
        <v>102948.28297</v>
      </c>
      <c r="N6" s="31">
        <v>88014.413430000001</v>
      </c>
      <c r="O6" s="31">
        <v>708367.34499000001</v>
      </c>
      <c r="P6" s="31">
        <v>8523.2167100000006</v>
      </c>
      <c r="Q6" s="31">
        <v>18224353.793000001</v>
      </c>
      <c r="R6" s="31">
        <v>45106.024460000001</v>
      </c>
      <c r="S6" s="31">
        <v>3255364</v>
      </c>
      <c r="T6" s="31">
        <v>58812</v>
      </c>
      <c r="U6" s="31">
        <v>19174</v>
      </c>
      <c r="V6" s="31">
        <v>2519448.2200000002</v>
      </c>
      <c r="W6" s="31">
        <v>136751.43878</v>
      </c>
      <c r="X6" s="31">
        <v>7956817.8650000002</v>
      </c>
      <c r="Y6" s="31">
        <v>272278.07900000003</v>
      </c>
      <c r="Z6" s="31">
        <v>156930</v>
      </c>
      <c r="AA6" s="31">
        <v>221106.54317000002</v>
      </c>
      <c r="AB6" s="31">
        <v>157376.70947</v>
      </c>
      <c r="AC6" s="31">
        <v>575506.27152000007</v>
      </c>
      <c r="AD6" s="32">
        <v>13712.99944</v>
      </c>
      <c r="AE6" s="31"/>
      <c r="AF6" s="31"/>
      <c r="AG6" s="31"/>
      <c r="AH6" s="31"/>
      <c r="AI6" s="31"/>
    </row>
    <row r="7" spans="1:35" s="1" customFormat="1" ht="15" customHeight="1" x14ac:dyDescent="0.25">
      <c r="A7" s="7"/>
      <c r="B7" s="11" t="s">
        <v>59</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2"/>
    </row>
    <row r="8" spans="1:35" s="1" customFormat="1" ht="15" customHeight="1" x14ac:dyDescent="0.25">
      <c r="A8" s="7" t="s">
        <v>10</v>
      </c>
      <c r="B8" s="10" t="s">
        <v>60</v>
      </c>
      <c r="C8" s="31">
        <v>167.11448000000001</v>
      </c>
      <c r="D8" s="31">
        <v>1330106.2882699999</v>
      </c>
      <c r="E8" s="31">
        <v>0</v>
      </c>
      <c r="F8" s="31">
        <v>0</v>
      </c>
      <c r="G8" s="31">
        <v>85004.107959999994</v>
      </c>
      <c r="H8" s="31">
        <v>98131.511339999997</v>
      </c>
      <c r="I8" s="31">
        <v>25757.747330000002</v>
      </c>
      <c r="J8" s="31">
        <v>1677.24955</v>
      </c>
      <c r="K8" s="31">
        <v>6265.6255300000003</v>
      </c>
      <c r="L8" s="31">
        <v>0</v>
      </c>
      <c r="M8" s="31">
        <v>0</v>
      </c>
      <c r="N8" s="31">
        <v>0</v>
      </c>
      <c r="O8" s="31">
        <v>73022.301359999998</v>
      </c>
      <c r="P8" s="31">
        <v>0</v>
      </c>
      <c r="Q8" s="31">
        <v>354176.67299999995</v>
      </c>
      <c r="R8" s="31">
        <v>118664.75400999999</v>
      </c>
      <c r="S8" s="31">
        <v>497972</v>
      </c>
      <c r="T8" s="31">
        <v>1078</v>
      </c>
      <c r="U8" s="31">
        <v>64</v>
      </c>
      <c r="V8" s="31">
        <v>76121.008000000002</v>
      </c>
      <c r="W8" s="31">
        <v>0</v>
      </c>
      <c r="X8" s="31">
        <v>788739.696</v>
      </c>
      <c r="Y8" s="31">
        <v>60065.25</v>
      </c>
      <c r="Z8" s="31">
        <v>1005</v>
      </c>
      <c r="AA8" s="31">
        <v>5621.5271200000007</v>
      </c>
      <c r="AB8" s="31">
        <v>9192.7871300000188</v>
      </c>
      <c r="AC8" s="31">
        <v>3776.7683100000017</v>
      </c>
      <c r="AD8" s="32">
        <v>0</v>
      </c>
    </row>
    <row r="9" spans="1:35" s="1" customFormat="1" ht="15" customHeight="1" x14ac:dyDescent="0.25">
      <c r="A9" s="7"/>
      <c r="B9" s="11" t="s">
        <v>41</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2"/>
    </row>
    <row r="10" spans="1:35" s="1" customFormat="1" ht="15" customHeight="1" x14ac:dyDescent="0.25">
      <c r="A10" s="37"/>
      <c r="B10" s="35" t="s">
        <v>110</v>
      </c>
      <c r="C10" s="38">
        <v>167.11448000000001</v>
      </c>
      <c r="D10" s="38">
        <v>296576.86619999999</v>
      </c>
      <c r="E10" s="38">
        <v>0</v>
      </c>
      <c r="F10" s="38">
        <v>0</v>
      </c>
      <c r="G10" s="38">
        <v>499.29009999999897</v>
      </c>
      <c r="H10" s="38">
        <v>73656.471170000004</v>
      </c>
      <c r="I10" s="38">
        <v>2110.1235499999998</v>
      </c>
      <c r="J10" s="38">
        <v>65.615710000000007</v>
      </c>
      <c r="K10" s="38">
        <v>6265.6255300000003</v>
      </c>
      <c r="L10" s="38">
        <v>0</v>
      </c>
      <c r="M10" s="38">
        <v>0</v>
      </c>
      <c r="N10" s="38">
        <v>0</v>
      </c>
      <c r="O10" s="38">
        <v>7216.24053</v>
      </c>
      <c r="P10" s="38">
        <v>0</v>
      </c>
      <c r="Q10" s="38">
        <v>275103.19699999999</v>
      </c>
      <c r="R10" s="38">
        <v>115.55999</v>
      </c>
      <c r="S10" s="38">
        <v>121589</v>
      </c>
      <c r="T10" s="38">
        <v>1078</v>
      </c>
      <c r="U10" s="38">
        <v>64</v>
      </c>
      <c r="V10" s="38">
        <v>71900.565000000002</v>
      </c>
      <c r="W10" s="38">
        <v>0</v>
      </c>
      <c r="X10" s="38">
        <v>788739.696</v>
      </c>
      <c r="Y10" s="38">
        <v>26710.353999999999</v>
      </c>
      <c r="Z10" s="38">
        <v>1005</v>
      </c>
      <c r="AA10" s="38">
        <v>5621.5271200000007</v>
      </c>
      <c r="AB10" s="38">
        <v>9192.7871300000188</v>
      </c>
      <c r="AC10" s="38">
        <v>3776.7683100000017</v>
      </c>
      <c r="AD10" s="39">
        <v>0</v>
      </c>
    </row>
    <row r="11" spans="1:35" s="1" customFormat="1" ht="15" customHeight="1" x14ac:dyDescent="0.25">
      <c r="A11" s="37"/>
      <c r="B11" s="35" t="s">
        <v>111</v>
      </c>
      <c r="C11" s="38">
        <v>0</v>
      </c>
      <c r="D11" s="38">
        <v>52313.711539999997</v>
      </c>
      <c r="E11" s="38">
        <v>0</v>
      </c>
      <c r="F11" s="38">
        <v>0</v>
      </c>
      <c r="G11" s="38">
        <v>48672.776130000006</v>
      </c>
      <c r="H11" s="38">
        <v>0</v>
      </c>
      <c r="I11" s="38">
        <v>5305.7780899999998</v>
      </c>
      <c r="J11" s="38">
        <v>345.96434999999997</v>
      </c>
      <c r="K11" s="38">
        <v>0</v>
      </c>
      <c r="L11" s="38">
        <v>0</v>
      </c>
      <c r="M11" s="38">
        <v>0</v>
      </c>
      <c r="N11" s="38">
        <v>0</v>
      </c>
      <c r="O11" s="38">
        <v>6820.4334200000003</v>
      </c>
      <c r="P11" s="38">
        <v>0</v>
      </c>
      <c r="Q11" s="38">
        <v>0</v>
      </c>
      <c r="R11" s="38">
        <v>125.02528</v>
      </c>
      <c r="S11" s="38">
        <v>0</v>
      </c>
      <c r="T11" s="38">
        <v>0</v>
      </c>
      <c r="U11" s="38">
        <v>0</v>
      </c>
      <c r="V11" s="38">
        <v>0</v>
      </c>
      <c r="W11" s="38">
        <v>0</v>
      </c>
      <c r="X11" s="38">
        <v>0</v>
      </c>
      <c r="Y11" s="38">
        <v>22.074000000000002</v>
      </c>
      <c r="Z11" s="38">
        <v>0</v>
      </c>
      <c r="AA11" s="38">
        <v>0</v>
      </c>
      <c r="AB11" s="38">
        <v>0</v>
      </c>
      <c r="AC11" s="38">
        <v>0</v>
      </c>
      <c r="AD11" s="39">
        <v>0</v>
      </c>
    </row>
    <row r="12" spans="1:35" s="1" customFormat="1" ht="15" customHeight="1" x14ac:dyDescent="0.25">
      <c r="A12" s="37"/>
      <c r="B12" s="35" t="s">
        <v>112</v>
      </c>
      <c r="C12" s="38">
        <v>0</v>
      </c>
      <c r="D12" s="38">
        <v>981215.71052999992</v>
      </c>
      <c r="E12" s="38">
        <v>0</v>
      </c>
      <c r="F12" s="38">
        <v>0</v>
      </c>
      <c r="G12" s="38">
        <v>35832.041729999997</v>
      </c>
      <c r="H12" s="38">
        <v>24475.04017</v>
      </c>
      <c r="I12" s="38">
        <v>18341.845690000002</v>
      </c>
      <c r="J12" s="38">
        <v>1265.66949</v>
      </c>
      <c r="K12" s="38">
        <v>0</v>
      </c>
      <c r="L12" s="38">
        <v>0</v>
      </c>
      <c r="M12" s="38">
        <v>0</v>
      </c>
      <c r="N12" s="38">
        <v>0</v>
      </c>
      <c r="O12" s="38">
        <v>58985.627409999994</v>
      </c>
      <c r="P12" s="38">
        <v>0</v>
      </c>
      <c r="Q12" s="38">
        <v>79073.475999999995</v>
      </c>
      <c r="R12" s="38">
        <v>118424.16873999999</v>
      </c>
      <c r="S12" s="38">
        <v>376383</v>
      </c>
      <c r="T12" s="38">
        <v>0</v>
      </c>
      <c r="U12" s="38">
        <v>0</v>
      </c>
      <c r="V12" s="38">
        <v>4220.4430000000002</v>
      </c>
      <c r="W12" s="38">
        <v>0</v>
      </c>
      <c r="X12" s="38">
        <v>0</v>
      </c>
      <c r="Y12" s="38">
        <v>33332.822</v>
      </c>
      <c r="Z12" s="38">
        <v>0</v>
      </c>
      <c r="AA12" s="38">
        <v>0</v>
      </c>
      <c r="AB12" s="38">
        <v>0</v>
      </c>
      <c r="AC12" s="38">
        <v>0</v>
      </c>
      <c r="AD12" s="39">
        <v>0</v>
      </c>
    </row>
    <row r="13" spans="1:35" s="1" customFormat="1" ht="15" customHeight="1" x14ac:dyDescent="0.25">
      <c r="A13" s="37"/>
      <c r="B13" s="35" t="s">
        <v>113</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9">
        <v>0</v>
      </c>
    </row>
    <row r="14" spans="1:35" s="1" customFormat="1" ht="15" customHeight="1" x14ac:dyDescent="0.25">
      <c r="A14" s="7" t="s">
        <v>11</v>
      </c>
      <c r="B14" s="10" t="s">
        <v>61</v>
      </c>
      <c r="C14" s="31">
        <v>30349.85972</v>
      </c>
      <c r="D14" s="31">
        <v>764566.44708000007</v>
      </c>
      <c r="E14" s="31">
        <v>16.123470000000001</v>
      </c>
      <c r="F14" s="31">
        <v>26971.357239999998</v>
      </c>
      <c r="G14" s="31">
        <v>0</v>
      </c>
      <c r="H14" s="31">
        <v>449.91973999999999</v>
      </c>
      <c r="I14" s="31">
        <v>23181.763030000002</v>
      </c>
      <c r="J14" s="31">
        <v>10706.160810000001</v>
      </c>
      <c r="K14" s="31">
        <v>140183.40786000001</v>
      </c>
      <c r="L14" s="31">
        <v>8.5644299999999998</v>
      </c>
      <c r="M14" s="31">
        <v>1058.9147800000001</v>
      </c>
      <c r="N14" s="31">
        <v>0</v>
      </c>
      <c r="O14" s="31">
        <v>196099.16746</v>
      </c>
      <c r="P14" s="31">
        <v>46902.842640000003</v>
      </c>
      <c r="Q14" s="31">
        <v>953472.92700000003</v>
      </c>
      <c r="R14" s="31">
        <v>0</v>
      </c>
      <c r="S14" s="31">
        <v>1537207.17</v>
      </c>
      <c r="T14" s="31">
        <v>427</v>
      </c>
      <c r="U14" s="31">
        <v>334</v>
      </c>
      <c r="V14" s="31">
        <v>67568.216</v>
      </c>
      <c r="W14" s="31">
        <v>244581.7487</v>
      </c>
      <c r="X14" s="31">
        <v>1028954.7150000001</v>
      </c>
      <c r="Y14" s="31">
        <v>12575.755999999999</v>
      </c>
      <c r="Z14" s="31">
        <v>2584</v>
      </c>
      <c r="AA14" s="31">
        <v>0</v>
      </c>
      <c r="AB14" s="31">
        <v>2916.61</v>
      </c>
      <c r="AC14" s="31">
        <v>693.66407000000004</v>
      </c>
      <c r="AD14" s="32">
        <v>0</v>
      </c>
    </row>
    <row r="15" spans="1:35" s="1" customFormat="1" ht="15" customHeight="1" x14ac:dyDescent="0.25">
      <c r="A15" s="7"/>
      <c r="B15" s="11" t="s">
        <v>62</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2"/>
    </row>
    <row r="16" spans="1:35" s="1" customFormat="1" ht="15" customHeight="1" x14ac:dyDescent="0.25">
      <c r="A16" s="37"/>
      <c r="B16" s="35" t="s">
        <v>111</v>
      </c>
      <c r="C16" s="38">
        <v>30349.85972</v>
      </c>
      <c r="D16" s="38">
        <v>0</v>
      </c>
      <c r="E16" s="38">
        <v>0</v>
      </c>
      <c r="F16" s="38">
        <v>26971.357239999998</v>
      </c>
      <c r="G16" s="38">
        <v>0</v>
      </c>
      <c r="H16" s="38">
        <v>61.896550000000005</v>
      </c>
      <c r="I16" s="38">
        <v>23181.763030000002</v>
      </c>
      <c r="J16" s="38">
        <v>10706.160810000001</v>
      </c>
      <c r="K16" s="38">
        <v>140183.40786000001</v>
      </c>
      <c r="L16" s="38">
        <v>8.5644299999999998</v>
      </c>
      <c r="M16" s="38">
        <v>1058.9147800000001</v>
      </c>
      <c r="N16" s="38">
        <v>0</v>
      </c>
      <c r="O16" s="38">
        <v>163027.69182000001</v>
      </c>
      <c r="P16" s="38">
        <v>46902.842640000003</v>
      </c>
      <c r="Q16" s="38">
        <v>895497.13</v>
      </c>
      <c r="R16" s="38">
        <v>0</v>
      </c>
      <c r="S16" s="38">
        <v>1079696</v>
      </c>
      <c r="T16" s="38">
        <v>427</v>
      </c>
      <c r="U16" s="38">
        <v>334</v>
      </c>
      <c r="V16" s="38">
        <v>61967.366999999998</v>
      </c>
      <c r="W16" s="38">
        <v>0</v>
      </c>
      <c r="X16" s="38">
        <v>163904.22899999999</v>
      </c>
      <c r="Y16" s="38">
        <v>12555.017</v>
      </c>
      <c r="Z16" s="38">
        <v>2584</v>
      </c>
      <c r="AA16" s="38">
        <v>0</v>
      </c>
      <c r="AB16" s="38">
        <v>2916.61</v>
      </c>
      <c r="AC16" s="38">
        <v>693.66407000000004</v>
      </c>
      <c r="AD16" s="39">
        <v>0</v>
      </c>
    </row>
    <row r="17" spans="1:30" s="1" customFormat="1" ht="15" customHeight="1" x14ac:dyDescent="0.25">
      <c r="A17" s="37"/>
      <c r="B17" s="35" t="s">
        <v>112</v>
      </c>
      <c r="C17" s="38">
        <v>0</v>
      </c>
      <c r="D17" s="38">
        <v>764566.44708000007</v>
      </c>
      <c r="E17" s="38">
        <v>16.123470000000001</v>
      </c>
      <c r="F17" s="38">
        <v>0</v>
      </c>
      <c r="G17" s="38">
        <v>0</v>
      </c>
      <c r="H17" s="38">
        <v>388.02319</v>
      </c>
      <c r="I17" s="38">
        <v>0</v>
      </c>
      <c r="J17" s="38">
        <v>0</v>
      </c>
      <c r="K17" s="38">
        <v>0</v>
      </c>
      <c r="L17" s="38">
        <v>0</v>
      </c>
      <c r="M17" s="38">
        <v>0</v>
      </c>
      <c r="N17" s="38">
        <v>0</v>
      </c>
      <c r="O17" s="38">
        <v>32756.999250000001</v>
      </c>
      <c r="P17" s="38">
        <v>0</v>
      </c>
      <c r="Q17" s="38">
        <v>93.319000000000003</v>
      </c>
      <c r="R17" s="38">
        <v>0</v>
      </c>
      <c r="S17" s="38">
        <v>457374</v>
      </c>
      <c r="T17" s="38">
        <v>0</v>
      </c>
      <c r="U17" s="38">
        <v>0</v>
      </c>
      <c r="V17" s="38">
        <v>5600.8490000000002</v>
      </c>
      <c r="W17" s="38">
        <v>244581.7487</v>
      </c>
      <c r="X17" s="38">
        <v>865050.48600000003</v>
      </c>
      <c r="Y17" s="38">
        <v>0</v>
      </c>
      <c r="Z17" s="38">
        <v>0</v>
      </c>
      <c r="AA17" s="38">
        <v>0</v>
      </c>
      <c r="AB17" s="38">
        <v>0</v>
      </c>
      <c r="AC17" s="38">
        <v>0</v>
      </c>
      <c r="AD17" s="39">
        <v>0</v>
      </c>
    </row>
    <row r="18" spans="1:30" s="1" customFormat="1" ht="15" customHeight="1" x14ac:dyDescent="0.25">
      <c r="A18" s="37"/>
      <c r="B18" s="35" t="s">
        <v>113</v>
      </c>
      <c r="C18" s="38">
        <v>0</v>
      </c>
      <c r="D18" s="38">
        <v>0</v>
      </c>
      <c r="E18" s="38">
        <v>0</v>
      </c>
      <c r="F18" s="38">
        <v>0</v>
      </c>
      <c r="G18" s="38">
        <v>0</v>
      </c>
      <c r="H18" s="38">
        <v>0</v>
      </c>
      <c r="I18" s="38">
        <v>0</v>
      </c>
      <c r="J18" s="38">
        <v>0</v>
      </c>
      <c r="K18" s="38">
        <v>0</v>
      </c>
      <c r="L18" s="38">
        <v>0</v>
      </c>
      <c r="M18" s="38">
        <v>0</v>
      </c>
      <c r="N18" s="38">
        <v>0</v>
      </c>
      <c r="O18" s="38">
        <v>314.47639000000004</v>
      </c>
      <c r="P18" s="38">
        <v>0</v>
      </c>
      <c r="Q18" s="38">
        <v>57882.478000000003</v>
      </c>
      <c r="R18" s="38">
        <v>0</v>
      </c>
      <c r="S18" s="38">
        <v>137.16999999999999</v>
      </c>
      <c r="T18" s="38">
        <v>0</v>
      </c>
      <c r="U18" s="38">
        <v>0</v>
      </c>
      <c r="V18" s="38">
        <v>0</v>
      </c>
      <c r="W18" s="38">
        <v>0</v>
      </c>
      <c r="X18" s="38">
        <v>0</v>
      </c>
      <c r="Y18" s="38">
        <v>20.739000000000001</v>
      </c>
      <c r="Z18" s="38">
        <v>0</v>
      </c>
      <c r="AA18" s="38">
        <v>0</v>
      </c>
      <c r="AB18" s="38">
        <v>0</v>
      </c>
      <c r="AC18" s="38">
        <v>0</v>
      </c>
      <c r="AD18" s="39">
        <v>0</v>
      </c>
    </row>
    <row r="19" spans="1:30" s="1" customFormat="1" ht="15" customHeight="1" x14ac:dyDescent="0.25">
      <c r="A19" s="7" t="s">
        <v>12</v>
      </c>
      <c r="B19" s="10" t="s">
        <v>108</v>
      </c>
      <c r="C19" s="31">
        <v>0</v>
      </c>
      <c r="D19" s="31">
        <v>21968.23633</v>
      </c>
      <c r="E19" s="31">
        <v>0</v>
      </c>
      <c r="F19" s="31">
        <v>0</v>
      </c>
      <c r="G19" s="31">
        <v>0</v>
      </c>
      <c r="H19" s="31">
        <v>0</v>
      </c>
      <c r="I19" s="31">
        <v>0</v>
      </c>
      <c r="J19" s="31">
        <v>0</v>
      </c>
      <c r="K19" s="31">
        <v>0</v>
      </c>
      <c r="L19" s="31">
        <v>0</v>
      </c>
      <c r="M19" s="31">
        <v>23635.857820000001</v>
      </c>
      <c r="N19" s="31">
        <v>0</v>
      </c>
      <c r="O19" s="31">
        <v>0</v>
      </c>
      <c r="P19" s="31">
        <v>0</v>
      </c>
      <c r="Q19" s="31">
        <v>0</v>
      </c>
      <c r="R19" s="31">
        <v>0</v>
      </c>
      <c r="S19" s="31">
        <v>391</v>
      </c>
      <c r="T19" s="31">
        <v>0</v>
      </c>
      <c r="U19" s="31">
        <v>0</v>
      </c>
      <c r="V19" s="31">
        <v>0</v>
      </c>
      <c r="W19" s="31">
        <v>0</v>
      </c>
      <c r="X19" s="31">
        <v>0</v>
      </c>
      <c r="Y19" s="31">
        <v>0</v>
      </c>
      <c r="Z19" s="31">
        <v>0</v>
      </c>
      <c r="AA19" s="31">
        <v>0</v>
      </c>
      <c r="AB19" s="31">
        <v>0</v>
      </c>
      <c r="AC19" s="31">
        <v>0</v>
      </c>
      <c r="AD19" s="32">
        <v>0</v>
      </c>
    </row>
    <row r="20" spans="1:30" s="1" customFormat="1" ht="15" customHeight="1" x14ac:dyDescent="0.25">
      <c r="A20" s="7"/>
      <c r="B20" s="11" t="s">
        <v>63</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2"/>
    </row>
    <row r="21" spans="1:30" s="1" customFormat="1" ht="15" customHeight="1" x14ac:dyDescent="0.25">
      <c r="A21" s="7"/>
      <c r="B21" s="35" t="s">
        <v>111</v>
      </c>
      <c r="C21" s="38">
        <v>0</v>
      </c>
      <c r="D21" s="38">
        <v>0</v>
      </c>
      <c r="E21" s="38">
        <v>0</v>
      </c>
      <c r="F21" s="38">
        <v>0</v>
      </c>
      <c r="G21" s="38">
        <v>0</v>
      </c>
      <c r="H21" s="38">
        <v>0</v>
      </c>
      <c r="I21" s="38">
        <v>0</v>
      </c>
      <c r="J21" s="38">
        <v>0</v>
      </c>
      <c r="K21" s="38">
        <v>0</v>
      </c>
      <c r="L21" s="38">
        <v>0</v>
      </c>
      <c r="M21" s="38">
        <v>0</v>
      </c>
      <c r="N21" s="38">
        <v>0</v>
      </c>
      <c r="O21" s="38">
        <v>0</v>
      </c>
      <c r="P21" s="38">
        <v>0</v>
      </c>
      <c r="Q21" s="38">
        <v>0</v>
      </c>
      <c r="R21" s="38">
        <v>0</v>
      </c>
      <c r="S21" s="38">
        <v>0</v>
      </c>
      <c r="T21" s="38">
        <v>0</v>
      </c>
      <c r="U21" s="38">
        <v>0</v>
      </c>
      <c r="V21" s="38">
        <v>0</v>
      </c>
      <c r="W21" s="38">
        <v>0</v>
      </c>
      <c r="X21" s="38">
        <v>0</v>
      </c>
      <c r="Y21" s="38">
        <v>0</v>
      </c>
      <c r="Z21" s="38">
        <v>0</v>
      </c>
      <c r="AA21" s="38">
        <v>0</v>
      </c>
      <c r="AB21" s="38">
        <v>0</v>
      </c>
      <c r="AC21" s="38">
        <v>0</v>
      </c>
      <c r="AD21" s="39">
        <v>0</v>
      </c>
    </row>
    <row r="22" spans="1:30" ht="15" customHeight="1" x14ac:dyDescent="0.25">
      <c r="A22" s="7"/>
      <c r="B22" s="35" t="s">
        <v>112</v>
      </c>
      <c r="C22" s="38">
        <v>0</v>
      </c>
      <c r="D22" s="38">
        <v>21968.23633</v>
      </c>
      <c r="E22" s="38">
        <v>0</v>
      </c>
      <c r="F22" s="38">
        <v>0</v>
      </c>
      <c r="G22" s="38">
        <v>0</v>
      </c>
      <c r="H22" s="38">
        <v>0</v>
      </c>
      <c r="I22" s="38">
        <v>0</v>
      </c>
      <c r="J22" s="38">
        <v>0</v>
      </c>
      <c r="K22" s="38">
        <v>0</v>
      </c>
      <c r="L22" s="38">
        <v>0</v>
      </c>
      <c r="M22" s="38">
        <v>23635.857820000001</v>
      </c>
      <c r="N22" s="38">
        <v>0</v>
      </c>
      <c r="O22" s="38">
        <v>0</v>
      </c>
      <c r="P22" s="38">
        <v>0</v>
      </c>
      <c r="Q22" s="38">
        <v>0</v>
      </c>
      <c r="R22" s="38">
        <v>0</v>
      </c>
      <c r="S22" s="38">
        <v>391</v>
      </c>
      <c r="T22" s="38">
        <v>0</v>
      </c>
      <c r="U22" s="38">
        <v>0</v>
      </c>
      <c r="V22" s="38">
        <v>0</v>
      </c>
      <c r="W22" s="38">
        <v>0</v>
      </c>
      <c r="X22" s="38">
        <v>0</v>
      </c>
      <c r="Y22" s="38">
        <v>0</v>
      </c>
      <c r="Z22" s="38">
        <v>0</v>
      </c>
      <c r="AA22" s="38">
        <v>0</v>
      </c>
      <c r="AB22" s="38">
        <v>0</v>
      </c>
      <c r="AC22" s="38">
        <v>0</v>
      </c>
      <c r="AD22" s="39">
        <v>0</v>
      </c>
    </row>
    <row r="23" spans="1:30" ht="15" customHeight="1" x14ac:dyDescent="0.25">
      <c r="A23" s="7"/>
      <c r="B23" s="35" t="s">
        <v>113</v>
      </c>
      <c r="C23" s="38">
        <v>0</v>
      </c>
      <c r="D23" s="38">
        <v>0</v>
      </c>
      <c r="E23" s="38">
        <v>0</v>
      </c>
      <c r="F23" s="38">
        <v>0</v>
      </c>
      <c r="G23" s="38">
        <v>0</v>
      </c>
      <c r="H23" s="38">
        <v>0</v>
      </c>
      <c r="I23" s="38">
        <v>0</v>
      </c>
      <c r="J23" s="38">
        <v>0</v>
      </c>
      <c r="K23" s="38">
        <v>0</v>
      </c>
      <c r="L23" s="38">
        <v>0</v>
      </c>
      <c r="M23" s="38">
        <v>0</v>
      </c>
      <c r="N23" s="38">
        <v>0</v>
      </c>
      <c r="O23" s="38">
        <v>0</v>
      </c>
      <c r="P23" s="38">
        <v>0</v>
      </c>
      <c r="Q23" s="38">
        <v>0</v>
      </c>
      <c r="R23" s="38">
        <v>0</v>
      </c>
      <c r="S23" s="38">
        <v>0</v>
      </c>
      <c r="T23" s="38">
        <v>0</v>
      </c>
      <c r="U23" s="38">
        <v>0</v>
      </c>
      <c r="V23" s="38">
        <v>0</v>
      </c>
      <c r="W23" s="38">
        <v>0</v>
      </c>
      <c r="X23" s="38">
        <v>0</v>
      </c>
      <c r="Y23" s="38">
        <v>0</v>
      </c>
      <c r="Z23" s="38">
        <v>0</v>
      </c>
      <c r="AA23" s="38">
        <v>0</v>
      </c>
      <c r="AB23" s="38">
        <v>0</v>
      </c>
      <c r="AC23" s="38">
        <v>0</v>
      </c>
      <c r="AD23" s="39">
        <v>0</v>
      </c>
    </row>
    <row r="24" spans="1:30" s="1" customFormat="1" ht="15" customHeight="1" x14ac:dyDescent="0.25">
      <c r="A24" s="7" t="s">
        <v>13</v>
      </c>
      <c r="B24" s="10" t="s">
        <v>64</v>
      </c>
      <c r="C24" s="31">
        <v>21476.597500000003</v>
      </c>
      <c r="D24" s="31">
        <v>3165574.4717700002</v>
      </c>
      <c r="E24" s="31">
        <v>996763.89001000009</v>
      </c>
      <c r="F24" s="31">
        <v>0</v>
      </c>
      <c r="G24" s="31">
        <v>1066577.24064</v>
      </c>
      <c r="H24" s="31">
        <v>542334.35191999993</v>
      </c>
      <c r="I24" s="31">
        <v>105974.08245999999</v>
      </c>
      <c r="J24" s="31">
        <v>59517.046209999993</v>
      </c>
      <c r="K24" s="31">
        <v>86162.28731</v>
      </c>
      <c r="L24" s="31">
        <v>40217.403140000002</v>
      </c>
      <c r="M24" s="31">
        <v>50804.988640000003</v>
      </c>
      <c r="N24" s="31">
        <v>1210.7</v>
      </c>
      <c r="O24" s="31">
        <v>81363.617530000003</v>
      </c>
      <c r="P24" s="31">
        <v>4338.1840099999999</v>
      </c>
      <c r="Q24" s="31">
        <v>1494075.5150000001</v>
      </c>
      <c r="R24" s="31">
        <v>267242.93135999999</v>
      </c>
      <c r="S24" s="31">
        <v>2190565</v>
      </c>
      <c r="T24" s="31">
        <v>41569</v>
      </c>
      <c r="U24" s="31">
        <v>36335</v>
      </c>
      <c r="V24" s="31">
        <v>1392509.3659999999</v>
      </c>
      <c r="W24" s="31">
        <v>0.75</v>
      </c>
      <c r="X24" s="31">
        <v>4542850.9049999993</v>
      </c>
      <c r="Y24" s="31">
        <v>182719.41800000001</v>
      </c>
      <c r="Z24" s="31">
        <v>1526</v>
      </c>
      <c r="AA24" s="31">
        <v>14662.18233</v>
      </c>
      <c r="AB24" s="31">
        <v>0</v>
      </c>
      <c r="AC24" s="31">
        <v>0</v>
      </c>
      <c r="AD24" s="32">
        <v>477.52840999999995</v>
      </c>
    </row>
    <row r="25" spans="1:30" s="1" customFormat="1" ht="15" customHeight="1" x14ac:dyDescent="0.25">
      <c r="A25" s="7"/>
      <c r="B25" s="11" t="s">
        <v>114</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2"/>
    </row>
    <row r="26" spans="1:30" s="1" customFormat="1" ht="15" customHeight="1" x14ac:dyDescent="0.25">
      <c r="A26" s="37"/>
      <c r="B26" s="35" t="s">
        <v>111</v>
      </c>
      <c r="C26" s="38">
        <v>2389.4670099999998</v>
      </c>
      <c r="D26" s="38">
        <v>37471.95018</v>
      </c>
      <c r="E26" s="38">
        <v>2537.8349199999998</v>
      </c>
      <c r="F26" s="38">
        <v>0</v>
      </c>
      <c r="G26" s="38">
        <v>1595.95</v>
      </c>
      <c r="H26" s="38">
        <v>0</v>
      </c>
      <c r="I26" s="38">
        <v>0</v>
      </c>
      <c r="J26" s="38">
        <v>639.62416000000007</v>
      </c>
      <c r="K26" s="38">
        <v>0</v>
      </c>
      <c r="L26" s="38">
        <v>998.98</v>
      </c>
      <c r="M26" s="38">
        <v>0</v>
      </c>
      <c r="N26" s="38">
        <v>1210.7</v>
      </c>
      <c r="O26" s="38">
        <v>21242.12312</v>
      </c>
      <c r="P26" s="38">
        <v>0</v>
      </c>
      <c r="Q26" s="38">
        <v>133417.89499999999</v>
      </c>
      <c r="R26" s="38">
        <v>31.04</v>
      </c>
      <c r="S26" s="38">
        <v>70214</v>
      </c>
      <c r="T26" s="38">
        <v>1538</v>
      </c>
      <c r="U26" s="38">
        <v>8176</v>
      </c>
      <c r="V26" s="38">
        <v>424735.38699999999</v>
      </c>
      <c r="W26" s="38">
        <v>0.75</v>
      </c>
      <c r="X26" s="38">
        <v>189811.04300000001</v>
      </c>
      <c r="Y26" s="38">
        <v>0</v>
      </c>
      <c r="Z26" s="38">
        <v>0</v>
      </c>
      <c r="AA26" s="38">
        <v>14662.18233</v>
      </c>
      <c r="AB26" s="38">
        <v>0</v>
      </c>
      <c r="AC26" s="38">
        <v>0</v>
      </c>
      <c r="AD26" s="39">
        <v>477.52840999999995</v>
      </c>
    </row>
    <row r="27" spans="1:30" s="1" customFormat="1" ht="15" customHeight="1" x14ac:dyDescent="0.25">
      <c r="A27" s="37"/>
      <c r="B27" s="35" t="s">
        <v>112</v>
      </c>
      <c r="C27" s="38">
        <v>19087.130490000003</v>
      </c>
      <c r="D27" s="38">
        <v>3128102.52159</v>
      </c>
      <c r="E27" s="38">
        <v>994226.05509000004</v>
      </c>
      <c r="F27" s="38">
        <v>0</v>
      </c>
      <c r="G27" s="38">
        <v>1064981.29064</v>
      </c>
      <c r="H27" s="38">
        <v>531873.31762999995</v>
      </c>
      <c r="I27" s="38">
        <v>105974.08245999999</v>
      </c>
      <c r="J27" s="38">
        <v>58877.422049999994</v>
      </c>
      <c r="K27" s="38">
        <v>86162.28731</v>
      </c>
      <c r="L27" s="38">
        <v>39218.423139999999</v>
      </c>
      <c r="M27" s="38">
        <v>50804.988640000003</v>
      </c>
      <c r="N27" s="38">
        <v>0</v>
      </c>
      <c r="O27" s="38">
        <v>60121.494409999999</v>
      </c>
      <c r="P27" s="38">
        <v>4338.1840099999999</v>
      </c>
      <c r="Q27" s="38">
        <v>1360657.62</v>
      </c>
      <c r="R27" s="38">
        <v>267211.89136000001</v>
      </c>
      <c r="S27" s="38">
        <v>2120351</v>
      </c>
      <c r="T27" s="38">
        <v>40031</v>
      </c>
      <c r="U27" s="38">
        <v>28159</v>
      </c>
      <c r="V27" s="38">
        <v>967773.97900000005</v>
      </c>
      <c r="W27" s="38">
        <v>0</v>
      </c>
      <c r="X27" s="38">
        <v>1973989.0179999999</v>
      </c>
      <c r="Y27" s="38">
        <v>182719.41800000001</v>
      </c>
      <c r="Z27" s="38">
        <v>1526</v>
      </c>
      <c r="AA27" s="38">
        <v>0</v>
      </c>
      <c r="AB27" s="38">
        <v>0</v>
      </c>
      <c r="AC27" s="38">
        <v>0</v>
      </c>
      <c r="AD27" s="39">
        <v>0</v>
      </c>
    </row>
    <row r="28" spans="1:30" s="1" customFormat="1" ht="15" customHeight="1" x14ac:dyDescent="0.25">
      <c r="A28" s="37"/>
      <c r="B28" s="35" t="s">
        <v>113</v>
      </c>
      <c r="C28" s="38">
        <v>0</v>
      </c>
      <c r="D28" s="38">
        <v>0</v>
      </c>
      <c r="E28" s="38">
        <v>0</v>
      </c>
      <c r="F28" s="38">
        <v>0</v>
      </c>
      <c r="G28" s="38">
        <v>0</v>
      </c>
      <c r="H28" s="38">
        <v>10461.03429</v>
      </c>
      <c r="I28" s="38">
        <v>0</v>
      </c>
      <c r="J28" s="38">
        <v>0</v>
      </c>
      <c r="K28" s="38">
        <v>0</v>
      </c>
      <c r="L28" s="38">
        <v>0</v>
      </c>
      <c r="M28" s="38">
        <v>0</v>
      </c>
      <c r="N28" s="38">
        <v>0</v>
      </c>
      <c r="O28" s="38">
        <v>0</v>
      </c>
      <c r="P28" s="38">
        <v>0</v>
      </c>
      <c r="Q28" s="38">
        <v>0</v>
      </c>
      <c r="R28" s="38">
        <v>0</v>
      </c>
      <c r="S28" s="38">
        <v>0</v>
      </c>
      <c r="T28" s="38">
        <v>0</v>
      </c>
      <c r="U28" s="38">
        <v>0</v>
      </c>
      <c r="V28" s="38">
        <v>0</v>
      </c>
      <c r="W28" s="38">
        <v>0</v>
      </c>
      <c r="X28" s="38">
        <v>2379050.844</v>
      </c>
      <c r="Y28" s="38">
        <v>0</v>
      </c>
      <c r="Z28" s="38">
        <v>0</v>
      </c>
      <c r="AA28" s="38">
        <v>0</v>
      </c>
      <c r="AB28" s="38">
        <v>0</v>
      </c>
      <c r="AC28" s="38">
        <v>0</v>
      </c>
      <c r="AD28" s="39">
        <v>0</v>
      </c>
    </row>
    <row r="29" spans="1:30" s="1" customFormat="1" ht="15" customHeight="1" x14ac:dyDescent="0.25">
      <c r="A29" s="7" t="s">
        <v>14</v>
      </c>
      <c r="B29" s="10" t="s">
        <v>65</v>
      </c>
      <c r="C29" s="31">
        <v>7407596.1442799997</v>
      </c>
      <c r="D29" s="31">
        <v>48263284.486340001</v>
      </c>
      <c r="E29" s="31">
        <v>1306091.1976099997</v>
      </c>
      <c r="F29" s="31">
        <v>1829702.1384999999</v>
      </c>
      <c r="G29" s="31">
        <v>1006808.8256600001</v>
      </c>
      <c r="H29" s="31">
        <v>649571.63975000009</v>
      </c>
      <c r="I29" s="31">
        <v>667049.12159999995</v>
      </c>
      <c r="J29" s="31">
        <v>197590.43728999997</v>
      </c>
      <c r="K29" s="31">
        <v>9990377.1690999996</v>
      </c>
      <c r="L29" s="31">
        <v>426921.64399999997</v>
      </c>
      <c r="M29" s="31">
        <v>111564.21971999999</v>
      </c>
      <c r="N29" s="31">
        <v>378723</v>
      </c>
      <c r="O29" s="31">
        <v>16000362.443809999</v>
      </c>
      <c r="P29" s="31">
        <v>359326.90096</v>
      </c>
      <c r="Q29" s="31">
        <v>62257482.413000003</v>
      </c>
      <c r="R29" s="31">
        <v>2035.56142</v>
      </c>
      <c r="S29" s="31">
        <v>32519212.829999998</v>
      </c>
      <c r="T29" s="31">
        <v>750473</v>
      </c>
      <c r="U29" s="31">
        <v>554397</v>
      </c>
      <c r="V29" s="31">
        <v>34954455.675999999</v>
      </c>
      <c r="W29" s="31">
        <v>3837374.4576700027</v>
      </c>
      <c r="X29" s="31">
        <v>39804240.071999997</v>
      </c>
      <c r="Y29" s="31">
        <v>1507798.7489999998</v>
      </c>
      <c r="Z29" s="31">
        <v>3064666</v>
      </c>
      <c r="AA29" s="31">
        <v>3102332.1714900001</v>
      </c>
      <c r="AB29" s="31">
        <v>10219888.198829999</v>
      </c>
      <c r="AC29" s="31">
        <v>267696.15634999989</v>
      </c>
      <c r="AD29" s="32">
        <v>1202315.30703</v>
      </c>
    </row>
    <row r="30" spans="1:30" s="1" customFormat="1" ht="15" customHeight="1" x14ac:dyDescent="0.25">
      <c r="A30" s="7"/>
      <c r="B30" s="11" t="s">
        <v>66</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2"/>
    </row>
    <row r="31" spans="1:30" s="1" customFormat="1" ht="15" customHeight="1" x14ac:dyDescent="0.25">
      <c r="A31" s="37"/>
      <c r="B31" s="35" t="s">
        <v>112</v>
      </c>
      <c r="C31" s="38">
        <v>2029865.01382</v>
      </c>
      <c r="D31" s="38">
        <v>11262315.574860001</v>
      </c>
      <c r="E31" s="38">
        <v>1089022.9795799998</v>
      </c>
      <c r="F31" s="38">
        <v>944150.47334000003</v>
      </c>
      <c r="G31" s="38">
        <v>854368.58370000008</v>
      </c>
      <c r="H31" s="38">
        <v>256913.28359000001</v>
      </c>
      <c r="I31" s="38">
        <v>271580.48376999999</v>
      </c>
      <c r="J31" s="38">
        <v>136206.32606999998</v>
      </c>
      <c r="K31" s="38">
        <v>8305575.57302</v>
      </c>
      <c r="L31" s="38">
        <v>210800.86068000001</v>
      </c>
      <c r="M31" s="38">
        <v>2570.4373900000001</v>
      </c>
      <c r="N31" s="38">
        <v>110459.81914000001</v>
      </c>
      <c r="O31" s="38">
        <v>4983102.9669899996</v>
      </c>
      <c r="P31" s="38">
        <v>184809.00136000002</v>
      </c>
      <c r="Q31" s="38">
        <v>17557124.914000001</v>
      </c>
      <c r="R31" s="38">
        <v>0</v>
      </c>
      <c r="S31" s="38">
        <v>9108114</v>
      </c>
      <c r="T31" s="38">
        <v>20709</v>
      </c>
      <c r="U31" s="38">
        <v>6017</v>
      </c>
      <c r="V31" s="38">
        <v>7913632.7429999998</v>
      </c>
      <c r="W31" s="38">
        <v>680400</v>
      </c>
      <c r="X31" s="38">
        <v>4424625.0439999998</v>
      </c>
      <c r="Y31" s="38">
        <v>742880.69299999997</v>
      </c>
      <c r="Z31" s="38">
        <v>29310</v>
      </c>
      <c r="AA31" s="38">
        <v>911805.84311000013</v>
      </c>
      <c r="AB31" s="38">
        <v>614601.75684000005</v>
      </c>
      <c r="AC31" s="38">
        <v>0</v>
      </c>
      <c r="AD31" s="39">
        <v>0</v>
      </c>
    </row>
    <row r="32" spans="1:30" s="1" customFormat="1" ht="15" customHeight="1" x14ac:dyDescent="0.25">
      <c r="A32" s="37"/>
      <c r="B32" s="35" t="s">
        <v>113</v>
      </c>
      <c r="C32" s="38">
        <v>5377731.1304599997</v>
      </c>
      <c r="D32" s="38">
        <v>37000968.911480002</v>
      </c>
      <c r="E32" s="38">
        <v>217068.21802999999</v>
      </c>
      <c r="F32" s="38">
        <v>885551.66515999998</v>
      </c>
      <c r="G32" s="38">
        <v>152440.24196000001</v>
      </c>
      <c r="H32" s="38">
        <v>392658.35616000002</v>
      </c>
      <c r="I32" s="38">
        <v>395468.63782999996</v>
      </c>
      <c r="J32" s="38">
        <v>61384.111219999999</v>
      </c>
      <c r="K32" s="38">
        <v>1684801.5960799998</v>
      </c>
      <c r="L32" s="38">
        <v>216120.78331999999</v>
      </c>
      <c r="M32" s="38">
        <v>108993.78232999999</v>
      </c>
      <c r="N32" s="38">
        <v>268263</v>
      </c>
      <c r="O32" s="38">
        <v>11017259.47682</v>
      </c>
      <c r="P32" s="38">
        <v>174517.8996</v>
      </c>
      <c r="Q32" s="38">
        <v>44700357.498999998</v>
      </c>
      <c r="R32" s="38">
        <v>2035.56142</v>
      </c>
      <c r="S32" s="38">
        <v>23411098.829999998</v>
      </c>
      <c r="T32" s="38">
        <v>729764</v>
      </c>
      <c r="U32" s="38">
        <v>548380</v>
      </c>
      <c r="V32" s="38">
        <v>27040822.932999998</v>
      </c>
      <c r="W32" s="38">
        <v>3156974.4576700027</v>
      </c>
      <c r="X32" s="38">
        <v>35379615.027999997</v>
      </c>
      <c r="Y32" s="38">
        <v>764918.05599999998</v>
      </c>
      <c r="Z32" s="38">
        <v>3035356</v>
      </c>
      <c r="AA32" s="38">
        <v>2190526.3283799998</v>
      </c>
      <c r="AB32" s="38">
        <v>9605286.4419899993</v>
      </c>
      <c r="AC32" s="38">
        <v>267696.15634999989</v>
      </c>
      <c r="AD32" s="39">
        <v>1202315.30703</v>
      </c>
    </row>
    <row r="33" spans="1:30" s="1" customFormat="1" ht="15" customHeight="1" x14ac:dyDescent="0.25">
      <c r="A33" s="7" t="s">
        <v>15</v>
      </c>
      <c r="B33" s="10" t="s">
        <v>67</v>
      </c>
      <c r="C33" s="31">
        <v>2657.1601499999997</v>
      </c>
      <c r="D33" s="31">
        <v>17134.918269999998</v>
      </c>
      <c r="E33" s="31">
        <v>29200.63882</v>
      </c>
      <c r="F33" s="31">
        <v>0</v>
      </c>
      <c r="G33" s="31">
        <v>23878.786670000001</v>
      </c>
      <c r="H33" s="31">
        <v>59301.867049999993</v>
      </c>
      <c r="I33" s="31">
        <v>0</v>
      </c>
      <c r="J33" s="31">
        <v>103.43334</v>
      </c>
      <c r="K33" s="31">
        <v>834739.21666999999</v>
      </c>
      <c r="L33" s="31">
        <v>0</v>
      </c>
      <c r="M33" s="31">
        <v>0</v>
      </c>
      <c r="N33" s="31">
        <v>0</v>
      </c>
      <c r="O33" s="31">
        <v>0</v>
      </c>
      <c r="P33" s="31">
        <v>0</v>
      </c>
      <c r="Q33" s="31">
        <v>59221.01</v>
      </c>
      <c r="R33" s="31">
        <v>0</v>
      </c>
      <c r="S33" s="31">
        <v>626066</v>
      </c>
      <c r="T33" s="31">
        <v>0</v>
      </c>
      <c r="U33" s="31">
        <v>1037</v>
      </c>
      <c r="V33" s="31">
        <v>3421.194</v>
      </c>
      <c r="W33" s="31">
        <v>0</v>
      </c>
      <c r="X33" s="31">
        <v>567346.679</v>
      </c>
      <c r="Y33" s="31">
        <v>0</v>
      </c>
      <c r="Z33" s="31">
        <v>0</v>
      </c>
      <c r="AA33" s="31">
        <v>0</v>
      </c>
      <c r="AB33" s="31">
        <v>34759.845359999999</v>
      </c>
      <c r="AC33" s="31">
        <v>0</v>
      </c>
      <c r="AD33" s="32">
        <v>0</v>
      </c>
    </row>
    <row r="34" spans="1:30" ht="15" customHeight="1" x14ac:dyDescent="0.25">
      <c r="A34" s="7"/>
      <c r="B34" s="11" t="s">
        <v>115</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2"/>
    </row>
    <row r="35" spans="1:30" ht="15" customHeight="1" x14ac:dyDescent="0.25">
      <c r="A35" s="7" t="s">
        <v>16</v>
      </c>
      <c r="B35" s="10" t="s">
        <v>116</v>
      </c>
      <c r="C35" s="31">
        <v>0</v>
      </c>
      <c r="D35" s="31">
        <v>0</v>
      </c>
      <c r="E35" s="31">
        <v>0</v>
      </c>
      <c r="F35" s="31">
        <v>0</v>
      </c>
      <c r="G35" s="31">
        <v>0</v>
      </c>
      <c r="H35" s="31">
        <v>0</v>
      </c>
      <c r="I35" s="31">
        <v>0</v>
      </c>
      <c r="J35" s="31">
        <v>0</v>
      </c>
      <c r="K35" s="31">
        <v>0</v>
      </c>
      <c r="L35" s="31">
        <v>0</v>
      </c>
      <c r="M35" s="31">
        <v>0</v>
      </c>
      <c r="N35" s="31">
        <v>0</v>
      </c>
      <c r="O35" s="31">
        <v>0</v>
      </c>
      <c r="P35" s="31">
        <v>0</v>
      </c>
      <c r="Q35" s="31">
        <v>4.8449999999999998</v>
      </c>
      <c r="R35" s="31">
        <v>0</v>
      </c>
      <c r="S35" s="31">
        <v>-143162</v>
      </c>
      <c r="T35" s="31">
        <v>0</v>
      </c>
      <c r="U35" s="31">
        <v>-867</v>
      </c>
      <c r="V35" s="31">
        <v>-101324.564</v>
      </c>
      <c r="W35" s="31">
        <v>0</v>
      </c>
      <c r="X35" s="31">
        <v>0</v>
      </c>
      <c r="Y35" s="31">
        <v>0</v>
      </c>
      <c r="Z35" s="31">
        <v>0</v>
      </c>
      <c r="AA35" s="31">
        <v>0</v>
      </c>
      <c r="AB35" s="31">
        <v>-32208.201280000001</v>
      </c>
      <c r="AC35" s="31">
        <v>0</v>
      </c>
      <c r="AD35" s="32">
        <v>0</v>
      </c>
    </row>
    <row r="36" spans="1:30" s="1" customFormat="1" ht="15" customHeight="1" x14ac:dyDescent="0.25">
      <c r="A36" s="7"/>
      <c r="B36" s="11" t="s">
        <v>68</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2"/>
    </row>
    <row r="37" spans="1:30" s="1" customFormat="1" ht="15" customHeight="1" x14ac:dyDescent="0.25">
      <c r="A37" s="7" t="s">
        <v>17</v>
      </c>
      <c r="B37" s="10" t="s">
        <v>69</v>
      </c>
      <c r="C37" s="31">
        <v>0</v>
      </c>
      <c r="D37" s="31">
        <v>2450296.54684</v>
      </c>
      <c r="E37" s="31">
        <v>0</v>
      </c>
      <c r="F37" s="31">
        <v>145413.58272999999</v>
      </c>
      <c r="G37" s="31">
        <v>34838.624600000003</v>
      </c>
      <c r="H37" s="31">
        <v>216797.53615999999</v>
      </c>
      <c r="I37" s="31">
        <v>41714.517060000006</v>
      </c>
      <c r="J37" s="31">
        <v>487.27037000000001</v>
      </c>
      <c r="K37" s="31">
        <v>62500</v>
      </c>
      <c r="L37" s="31">
        <v>31.25</v>
      </c>
      <c r="M37" s="31">
        <v>4103.3999999999996</v>
      </c>
      <c r="N37" s="31">
        <v>0</v>
      </c>
      <c r="O37" s="31">
        <v>286067.59666000004</v>
      </c>
      <c r="P37" s="31">
        <v>24.497070000000001</v>
      </c>
      <c r="Q37" s="31">
        <v>1255953.21</v>
      </c>
      <c r="R37" s="31">
        <v>3975.19749</v>
      </c>
      <c r="S37" s="31">
        <v>251459</v>
      </c>
      <c r="T37" s="31">
        <v>0</v>
      </c>
      <c r="U37" s="31">
        <v>0</v>
      </c>
      <c r="V37" s="31">
        <v>81330.911999999997</v>
      </c>
      <c r="W37" s="31">
        <v>0</v>
      </c>
      <c r="X37" s="31">
        <v>558607.576</v>
      </c>
      <c r="Y37" s="31">
        <v>154260.15700000001</v>
      </c>
      <c r="Z37" s="31">
        <v>109749</v>
      </c>
      <c r="AA37" s="31">
        <v>8576.2875100000001</v>
      </c>
      <c r="AB37" s="31">
        <v>0</v>
      </c>
      <c r="AC37" s="31">
        <v>53548.8995</v>
      </c>
      <c r="AD37" s="32">
        <v>0</v>
      </c>
    </row>
    <row r="38" spans="1:30" s="1" customFormat="1" ht="15" customHeight="1" x14ac:dyDescent="0.25">
      <c r="A38" s="7"/>
      <c r="B38" s="11" t="s">
        <v>109</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2"/>
    </row>
    <row r="39" spans="1:30" s="1" customFormat="1" ht="15" customHeight="1" x14ac:dyDescent="0.25">
      <c r="A39" s="7" t="s">
        <v>18</v>
      </c>
      <c r="B39" s="10" t="s">
        <v>70</v>
      </c>
      <c r="C39" s="31">
        <v>60063.168950000007</v>
      </c>
      <c r="D39" s="31">
        <v>326404.43219999998</v>
      </c>
      <c r="E39" s="31">
        <v>6015.84933</v>
      </c>
      <c r="F39" s="31">
        <v>4331.1856500000004</v>
      </c>
      <c r="G39" s="31">
        <v>15194.102140000001</v>
      </c>
      <c r="H39" s="31">
        <v>10436.39193</v>
      </c>
      <c r="I39" s="31">
        <v>4876.3613800000003</v>
      </c>
      <c r="J39" s="31">
        <v>12121.555259999999</v>
      </c>
      <c r="K39" s="31">
        <v>16532.590469999999</v>
      </c>
      <c r="L39" s="31">
        <v>8562.7433699999965</v>
      </c>
      <c r="M39" s="31">
        <v>5242.7656299999999</v>
      </c>
      <c r="N39" s="31">
        <v>6111.4832800000004</v>
      </c>
      <c r="O39" s="31">
        <v>174880.68174999999</v>
      </c>
      <c r="P39" s="31">
        <v>554.89867000000004</v>
      </c>
      <c r="Q39" s="31">
        <v>642343.47200000007</v>
      </c>
      <c r="R39" s="31">
        <v>1471.9653999999998</v>
      </c>
      <c r="S39" s="31">
        <v>271344</v>
      </c>
      <c r="T39" s="31">
        <v>534</v>
      </c>
      <c r="U39" s="31">
        <v>6706</v>
      </c>
      <c r="V39" s="31">
        <v>185526.32399999999</v>
      </c>
      <c r="W39" s="31">
        <v>5464.6759800000036</v>
      </c>
      <c r="X39" s="31">
        <v>264581.875</v>
      </c>
      <c r="Y39" s="31">
        <v>10446.026</v>
      </c>
      <c r="Z39" s="31">
        <v>19096</v>
      </c>
      <c r="AA39" s="31">
        <v>30848.066070000008</v>
      </c>
      <c r="AB39" s="31">
        <v>33956.307280000001</v>
      </c>
      <c r="AC39" s="31">
        <v>45467.530889999973</v>
      </c>
      <c r="AD39" s="32">
        <v>727.43041000000005</v>
      </c>
    </row>
    <row r="40" spans="1:30" s="1" customFormat="1" ht="15" customHeight="1" x14ac:dyDescent="0.25">
      <c r="A40" s="7"/>
      <c r="B40" s="11" t="s">
        <v>71</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2"/>
    </row>
    <row r="41" spans="1:30" s="1" customFormat="1" ht="15" customHeight="1" x14ac:dyDescent="0.25">
      <c r="A41" s="37"/>
      <c r="B41" s="35" t="s">
        <v>117</v>
      </c>
      <c r="C41" s="38">
        <v>60063.168950000007</v>
      </c>
      <c r="D41" s="38">
        <v>326404.43219999998</v>
      </c>
      <c r="E41" s="38">
        <v>6015.84933</v>
      </c>
      <c r="F41" s="38">
        <v>4331.1856500000004</v>
      </c>
      <c r="G41" s="38">
        <v>15194.102140000001</v>
      </c>
      <c r="H41" s="38">
        <v>10376.35744</v>
      </c>
      <c r="I41" s="38">
        <v>4876.3613800000003</v>
      </c>
      <c r="J41" s="38">
        <v>12121.555259999999</v>
      </c>
      <c r="K41" s="38">
        <v>16532.590469999999</v>
      </c>
      <c r="L41" s="38">
        <v>8562.7433699999965</v>
      </c>
      <c r="M41" s="38">
        <v>5242.7656299999999</v>
      </c>
      <c r="N41" s="38">
        <v>6111.4832800000004</v>
      </c>
      <c r="O41" s="38">
        <v>174880.68174999999</v>
      </c>
      <c r="P41" s="38">
        <v>554.89867000000004</v>
      </c>
      <c r="Q41" s="38">
        <v>637031.12800000003</v>
      </c>
      <c r="R41" s="38">
        <v>1471.9653999999998</v>
      </c>
      <c r="S41" s="38">
        <v>271344</v>
      </c>
      <c r="T41" s="38">
        <v>534</v>
      </c>
      <c r="U41" s="38">
        <v>6706</v>
      </c>
      <c r="V41" s="38">
        <v>185526.32399999999</v>
      </c>
      <c r="W41" s="38">
        <v>5464.6759800000036</v>
      </c>
      <c r="X41" s="38">
        <v>264581.875</v>
      </c>
      <c r="Y41" s="38">
        <v>10446.026</v>
      </c>
      <c r="Z41" s="38">
        <v>19096</v>
      </c>
      <c r="AA41" s="38">
        <v>30848.066070000008</v>
      </c>
      <c r="AB41" s="38">
        <v>33956.307280000001</v>
      </c>
      <c r="AC41" s="38">
        <v>45467.530889999973</v>
      </c>
      <c r="AD41" s="39">
        <v>727.43041000000005</v>
      </c>
    </row>
    <row r="42" spans="1:30" s="1" customFormat="1" ht="15" customHeight="1" x14ac:dyDescent="0.25">
      <c r="A42" s="37"/>
      <c r="B42" s="35" t="s">
        <v>118</v>
      </c>
      <c r="C42" s="38">
        <v>0</v>
      </c>
      <c r="D42" s="38">
        <v>0</v>
      </c>
      <c r="E42" s="38">
        <v>0</v>
      </c>
      <c r="F42" s="38">
        <v>0</v>
      </c>
      <c r="G42" s="38">
        <v>0</v>
      </c>
      <c r="H42" s="38">
        <v>60.034489999999998</v>
      </c>
      <c r="I42" s="38">
        <v>0</v>
      </c>
      <c r="J42" s="38">
        <v>0</v>
      </c>
      <c r="K42" s="38">
        <v>0</v>
      </c>
      <c r="L42" s="38">
        <v>0</v>
      </c>
      <c r="M42" s="38">
        <v>0</v>
      </c>
      <c r="N42" s="38">
        <v>0</v>
      </c>
      <c r="O42" s="38">
        <v>0</v>
      </c>
      <c r="P42" s="38">
        <v>0</v>
      </c>
      <c r="Q42" s="38">
        <v>5312.3440000000001</v>
      </c>
      <c r="R42" s="38">
        <v>0</v>
      </c>
      <c r="S42" s="38">
        <v>0</v>
      </c>
      <c r="T42" s="38">
        <v>0</v>
      </c>
      <c r="U42" s="38">
        <v>0</v>
      </c>
      <c r="V42" s="38">
        <v>0</v>
      </c>
      <c r="W42" s="38">
        <v>0</v>
      </c>
      <c r="X42" s="38">
        <v>0</v>
      </c>
      <c r="Y42" s="38">
        <v>0</v>
      </c>
      <c r="Z42" s="38">
        <v>0</v>
      </c>
      <c r="AA42" s="38">
        <v>0</v>
      </c>
      <c r="AB42" s="38">
        <v>0</v>
      </c>
      <c r="AC42" s="38">
        <v>0</v>
      </c>
      <c r="AD42" s="39">
        <v>0</v>
      </c>
    </row>
    <row r="43" spans="1:30" s="1" customFormat="1" ht="15" customHeight="1" x14ac:dyDescent="0.25">
      <c r="A43" s="7" t="s">
        <v>19</v>
      </c>
      <c r="B43" s="10" t="s">
        <v>72</v>
      </c>
      <c r="C43" s="31">
        <v>6899.3267300000007</v>
      </c>
      <c r="D43" s="31">
        <v>78474.533360000001</v>
      </c>
      <c r="E43" s="31">
        <v>71.638829999999999</v>
      </c>
      <c r="F43" s="31">
        <v>19340.29578</v>
      </c>
      <c r="G43" s="31">
        <v>3860.0763099999999</v>
      </c>
      <c r="H43" s="31">
        <v>583.86703</v>
      </c>
      <c r="I43" s="31">
        <v>633.50801000000001</v>
      </c>
      <c r="J43" s="31">
        <v>926.88688000000002</v>
      </c>
      <c r="K43" s="31">
        <v>0</v>
      </c>
      <c r="L43" s="31">
        <v>313.48721999999975</v>
      </c>
      <c r="M43" s="31">
        <v>8.7125499999999985</v>
      </c>
      <c r="N43" s="31">
        <v>1536.24389</v>
      </c>
      <c r="O43" s="31">
        <v>49246.742619999997</v>
      </c>
      <c r="P43" s="31">
        <v>164.68876</v>
      </c>
      <c r="Q43" s="31">
        <v>188463.11300000001</v>
      </c>
      <c r="R43" s="31">
        <v>2892.3409799999999</v>
      </c>
      <c r="S43" s="31">
        <v>72132</v>
      </c>
      <c r="T43" s="31">
        <v>75</v>
      </c>
      <c r="U43" s="31">
        <v>1</v>
      </c>
      <c r="V43" s="31">
        <v>102442.557</v>
      </c>
      <c r="W43" s="31">
        <v>13193.843970000002</v>
      </c>
      <c r="X43" s="31">
        <v>32467.669000000002</v>
      </c>
      <c r="Y43" s="31">
        <v>1602.9939999999999</v>
      </c>
      <c r="Z43" s="31">
        <v>6587</v>
      </c>
      <c r="AA43" s="31">
        <v>218.62993000000344</v>
      </c>
      <c r="AB43" s="31">
        <v>35080.706090000007</v>
      </c>
      <c r="AC43" s="31">
        <v>124.83548999999999</v>
      </c>
      <c r="AD43" s="32">
        <v>12612.22039</v>
      </c>
    </row>
    <row r="44" spans="1:30" s="1" customFormat="1" ht="15" customHeight="1" x14ac:dyDescent="0.25">
      <c r="A44" s="7"/>
      <c r="B44" s="11" t="s">
        <v>43</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2"/>
    </row>
    <row r="45" spans="1:30" s="1" customFormat="1" ht="15" customHeight="1" x14ac:dyDescent="0.25">
      <c r="A45" s="37"/>
      <c r="B45" s="35" t="s">
        <v>119</v>
      </c>
      <c r="C45" s="38">
        <v>0</v>
      </c>
      <c r="D45" s="38">
        <v>0</v>
      </c>
      <c r="E45" s="38">
        <v>0</v>
      </c>
      <c r="F45" s="38">
        <v>0</v>
      </c>
      <c r="G45" s="38">
        <v>0</v>
      </c>
      <c r="H45" s="38">
        <v>0</v>
      </c>
      <c r="I45" s="38">
        <v>0</v>
      </c>
      <c r="J45" s="38">
        <v>0</v>
      </c>
      <c r="K45" s="38">
        <v>0</v>
      </c>
      <c r="L45" s="38">
        <v>0</v>
      </c>
      <c r="M45" s="38">
        <v>0</v>
      </c>
      <c r="N45" s="38">
        <v>0</v>
      </c>
      <c r="O45" s="38">
        <v>0</v>
      </c>
      <c r="P45" s="38">
        <v>0</v>
      </c>
      <c r="Q45" s="38">
        <v>0</v>
      </c>
      <c r="R45" s="38">
        <v>0</v>
      </c>
      <c r="S45" s="38">
        <v>0</v>
      </c>
      <c r="T45" s="38">
        <v>0</v>
      </c>
      <c r="U45" s="38">
        <v>0</v>
      </c>
      <c r="V45" s="38">
        <v>0</v>
      </c>
      <c r="W45" s="38">
        <v>0</v>
      </c>
      <c r="X45" s="38">
        <v>0</v>
      </c>
      <c r="Y45" s="38">
        <v>0</v>
      </c>
      <c r="Z45" s="38">
        <v>0</v>
      </c>
      <c r="AA45" s="38">
        <v>0</v>
      </c>
      <c r="AB45" s="38">
        <v>0</v>
      </c>
      <c r="AC45" s="38">
        <v>0</v>
      </c>
      <c r="AD45" s="39">
        <v>11957.50965</v>
      </c>
    </row>
    <row r="46" spans="1:30" s="1" customFormat="1" ht="15" customHeight="1" x14ac:dyDescent="0.25">
      <c r="A46" s="37"/>
      <c r="B46" s="35" t="s">
        <v>120</v>
      </c>
      <c r="C46" s="38">
        <v>6899.3267300000007</v>
      </c>
      <c r="D46" s="38">
        <v>78474.533360000001</v>
      </c>
      <c r="E46" s="38">
        <v>71.638829999999999</v>
      </c>
      <c r="F46" s="38">
        <v>19340.29578</v>
      </c>
      <c r="G46" s="38">
        <v>3860.0763099999999</v>
      </c>
      <c r="H46" s="38">
        <v>583.86703</v>
      </c>
      <c r="I46" s="38">
        <v>633.50801000000001</v>
      </c>
      <c r="J46" s="38">
        <v>926.88688000000002</v>
      </c>
      <c r="K46" s="38">
        <v>0</v>
      </c>
      <c r="L46" s="38">
        <v>313.48721999999975</v>
      </c>
      <c r="M46" s="38">
        <v>8.7125499999999985</v>
      </c>
      <c r="N46" s="38">
        <v>1536.24389</v>
      </c>
      <c r="O46" s="38">
        <v>49246.742619999997</v>
      </c>
      <c r="P46" s="38">
        <v>164.68876</v>
      </c>
      <c r="Q46" s="38">
        <v>188463.11300000001</v>
      </c>
      <c r="R46" s="38">
        <v>2892.3409799999999</v>
      </c>
      <c r="S46" s="38">
        <v>72132</v>
      </c>
      <c r="T46" s="38">
        <v>75</v>
      </c>
      <c r="U46" s="38">
        <v>1</v>
      </c>
      <c r="V46" s="38">
        <v>102442.557</v>
      </c>
      <c r="W46" s="38">
        <v>13193.843970000002</v>
      </c>
      <c r="X46" s="38">
        <v>32467.669000000002</v>
      </c>
      <c r="Y46" s="38">
        <v>1602.9939999999999</v>
      </c>
      <c r="Z46" s="38">
        <v>6587</v>
      </c>
      <c r="AA46" s="38">
        <v>218.62993000000344</v>
      </c>
      <c r="AB46" s="38">
        <v>35080.706090000007</v>
      </c>
      <c r="AC46" s="38">
        <v>124.83548999999999</v>
      </c>
      <c r="AD46" s="39">
        <v>654.71073999999999</v>
      </c>
    </row>
    <row r="47" spans="1:30" s="1" customFormat="1" ht="15" customHeight="1" x14ac:dyDescent="0.25">
      <c r="A47" s="7" t="s">
        <v>20</v>
      </c>
      <c r="B47" s="10" t="s">
        <v>73</v>
      </c>
      <c r="C47" s="31">
        <v>23171.692849999999</v>
      </c>
      <c r="D47" s="31">
        <v>2675210.4025300001</v>
      </c>
      <c r="E47" s="31">
        <v>30.961389999999998</v>
      </c>
      <c r="F47" s="31">
        <v>1052.76197</v>
      </c>
      <c r="G47" s="31">
        <v>29416.85945</v>
      </c>
      <c r="H47" s="31">
        <v>11847.331700000001</v>
      </c>
      <c r="I47" s="31">
        <v>8026.1224999999995</v>
      </c>
      <c r="J47" s="31">
        <v>1124.5100600000001</v>
      </c>
      <c r="K47" s="31">
        <v>17664.452369999999</v>
      </c>
      <c r="L47" s="31">
        <v>582.51171999999997</v>
      </c>
      <c r="M47" s="31">
        <v>1625.9540300000001</v>
      </c>
      <c r="N47" s="31">
        <v>712</v>
      </c>
      <c r="O47" s="31">
        <v>390647.44946999993</v>
      </c>
      <c r="P47" s="31">
        <v>4922.7116100000003</v>
      </c>
      <c r="Q47" s="31">
        <v>758368.69299999997</v>
      </c>
      <c r="R47" s="31">
        <v>7009.5191699999996</v>
      </c>
      <c r="S47" s="31">
        <v>989473</v>
      </c>
      <c r="T47" s="31">
        <v>1727</v>
      </c>
      <c r="U47" s="31">
        <v>2140</v>
      </c>
      <c r="V47" s="31">
        <v>159016.48200000002</v>
      </c>
      <c r="W47" s="31">
        <v>909.34925999999996</v>
      </c>
      <c r="X47" s="31">
        <v>156199.40600000002</v>
      </c>
      <c r="Y47" s="31">
        <v>80610.468999999997</v>
      </c>
      <c r="Z47" s="31">
        <v>15900</v>
      </c>
      <c r="AA47" s="31">
        <v>38704.62328</v>
      </c>
      <c r="AB47" s="31">
        <v>8882.399809999999</v>
      </c>
      <c r="AC47" s="31">
        <v>18498.672919999997</v>
      </c>
      <c r="AD47" s="32">
        <v>8416.1454599999997</v>
      </c>
    </row>
    <row r="48" spans="1:30" s="1" customFormat="1" ht="15" customHeight="1" x14ac:dyDescent="0.25">
      <c r="A48" s="7"/>
      <c r="B48" s="11" t="s">
        <v>74</v>
      </c>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2"/>
    </row>
    <row r="49" spans="1:32" s="1" customFormat="1" ht="15" customHeight="1" x14ac:dyDescent="0.25">
      <c r="A49" s="37"/>
      <c r="B49" s="35" t="s">
        <v>121</v>
      </c>
      <c r="C49" s="38">
        <v>279.55028000000004</v>
      </c>
      <c r="D49" s="38">
        <v>5827.2330099999999</v>
      </c>
      <c r="E49" s="38">
        <v>0</v>
      </c>
      <c r="F49" s="38">
        <v>0</v>
      </c>
      <c r="G49" s="38">
        <v>0</v>
      </c>
      <c r="H49" s="38">
        <v>1061.79998</v>
      </c>
      <c r="I49" s="38">
        <v>3532.9922000000001</v>
      </c>
      <c r="J49" s="38">
        <v>0</v>
      </c>
      <c r="K49" s="38">
        <v>1715.1639299999999</v>
      </c>
      <c r="L49" s="38">
        <v>0</v>
      </c>
      <c r="M49" s="38">
        <v>0</v>
      </c>
      <c r="N49" s="38">
        <v>6.7941599999999998</v>
      </c>
      <c r="O49" s="38">
        <v>1691.7986299999998</v>
      </c>
      <c r="P49" s="38">
        <v>0</v>
      </c>
      <c r="Q49" s="38">
        <v>10977.200999999999</v>
      </c>
      <c r="R49" s="38">
        <v>0</v>
      </c>
      <c r="S49" s="38">
        <v>34626</v>
      </c>
      <c r="T49" s="38">
        <v>20</v>
      </c>
      <c r="U49" s="38">
        <v>0</v>
      </c>
      <c r="V49" s="38">
        <v>1931.1210000000001</v>
      </c>
      <c r="W49" s="38">
        <v>0</v>
      </c>
      <c r="X49" s="38">
        <v>3179.8009999999999</v>
      </c>
      <c r="Y49" s="38">
        <v>17342.022000000001</v>
      </c>
      <c r="Z49" s="38">
        <v>1189</v>
      </c>
      <c r="AA49" s="38">
        <v>212.18091000000001</v>
      </c>
      <c r="AB49" s="38">
        <v>3529.5536299999999</v>
      </c>
      <c r="AC49" s="38">
        <v>3154.1117599999998</v>
      </c>
      <c r="AD49" s="39">
        <v>7516.9078799999997</v>
      </c>
    </row>
    <row r="50" spans="1:32" s="1" customFormat="1" ht="15" customHeight="1" x14ac:dyDescent="0.25">
      <c r="A50" s="37"/>
      <c r="B50" s="35" t="s">
        <v>122</v>
      </c>
      <c r="C50" s="38">
        <v>22892.14257</v>
      </c>
      <c r="D50" s="38">
        <v>2669383.16952</v>
      </c>
      <c r="E50" s="38">
        <v>30.961389999999998</v>
      </c>
      <c r="F50" s="38">
        <v>1052.76197</v>
      </c>
      <c r="G50" s="38">
        <v>29416.85945</v>
      </c>
      <c r="H50" s="38">
        <v>10785.531720000001</v>
      </c>
      <c r="I50" s="38">
        <v>4493.1302999999998</v>
      </c>
      <c r="J50" s="38">
        <v>1124.5100600000001</v>
      </c>
      <c r="K50" s="38">
        <v>15949.28844</v>
      </c>
      <c r="L50" s="38">
        <v>582.51171999999997</v>
      </c>
      <c r="M50" s="38">
        <v>1625.9540300000001</v>
      </c>
      <c r="N50" s="38">
        <v>705</v>
      </c>
      <c r="O50" s="38">
        <v>388955.65083999996</v>
      </c>
      <c r="P50" s="38">
        <v>4922.7116100000003</v>
      </c>
      <c r="Q50" s="38">
        <v>747391.49199999997</v>
      </c>
      <c r="R50" s="38">
        <v>7009.5191699999996</v>
      </c>
      <c r="S50" s="38">
        <v>954847</v>
      </c>
      <c r="T50" s="38">
        <v>1707</v>
      </c>
      <c r="U50" s="38">
        <v>2140</v>
      </c>
      <c r="V50" s="38">
        <v>157085.361</v>
      </c>
      <c r="W50" s="38">
        <v>909.34925999999996</v>
      </c>
      <c r="X50" s="38">
        <v>153019.60500000001</v>
      </c>
      <c r="Y50" s="38">
        <v>63268.447</v>
      </c>
      <c r="Z50" s="38">
        <v>14711</v>
      </c>
      <c r="AA50" s="38">
        <v>38492.442369999997</v>
      </c>
      <c r="AB50" s="38">
        <v>5352.8461799999995</v>
      </c>
      <c r="AC50" s="38">
        <v>15344.561159999997</v>
      </c>
      <c r="AD50" s="39">
        <v>899.23757999999998</v>
      </c>
    </row>
    <row r="51" spans="1:32" s="1" customFormat="1" ht="15" customHeight="1" x14ac:dyDescent="0.25">
      <c r="A51" s="7" t="s">
        <v>21</v>
      </c>
      <c r="B51" s="10" t="s">
        <v>75</v>
      </c>
      <c r="C51" s="31">
        <v>74983.609930000006</v>
      </c>
      <c r="D51" s="31">
        <v>1382848.7448800001</v>
      </c>
      <c r="E51" s="31">
        <v>36374.255649999999</v>
      </c>
      <c r="F51" s="31">
        <v>60571.557000000001</v>
      </c>
      <c r="G51" s="31">
        <v>34456.216369999995</v>
      </c>
      <c r="H51" s="31">
        <v>19476.803550000001</v>
      </c>
      <c r="I51" s="31">
        <v>6667.5222300000005</v>
      </c>
      <c r="J51" s="31">
        <v>7036.7439199999999</v>
      </c>
      <c r="K51" s="31">
        <v>273667.01566999999</v>
      </c>
      <c r="L51" s="31">
        <v>732.97288000000003</v>
      </c>
      <c r="M51" s="31">
        <v>1901.46461</v>
      </c>
      <c r="N51" s="31">
        <v>3574.8645499999998</v>
      </c>
      <c r="O51" s="31">
        <v>538115.44065</v>
      </c>
      <c r="P51" s="31">
        <v>10423.07834</v>
      </c>
      <c r="Q51" s="31">
        <v>347211.55300000001</v>
      </c>
      <c r="R51" s="31">
        <v>11068.30128</v>
      </c>
      <c r="S51" s="31">
        <v>1329767</v>
      </c>
      <c r="T51" s="31">
        <v>5826</v>
      </c>
      <c r="U51" s="31">
        <v>9372</v>
      </c>
      <c r="V51" s="31">
        <v>332572.73800000001</v>
      </c>
      <c r="W51" s="31">
        <v>34298.947920000006</v>
      </c>
      <c r="X51" s="31">
        <v>172693.87400000001</v>
      </c>
      <c r="Y51" s="31">
        <v>84711.838000000003</v>
      </c>
      <c r="Z51" s="31">
        <v>18592</v>
      </c>
      <c r="AA51" s="31">
        <v>24388.724989999999</v>
      </c>
      <c r="AB51" s="31">
        <v>39961.475659999996</v>
      </c>
      <c r="AC51" s="31">
        <v>544069.33630000008</v>
      </c>
      <c r="AD51" s="32">
        <v>5883.9538899999998</v>
      </c>
    </row>
    <row r="52" spans="1:32" s="1" customFormat="1" ht="15" customHeight="1" x14ac:dyDescent="0.25">
      <c r="A52" s="7"/>
      <c r="B52" s="11" t="s">
        <v>44</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2"/>
    </row>
    <row r="53" spans="1:32" s="1" customFormat="1" ht="15" customHeight="1" x14ac:dyDescent="0.25">
      <c r="A53" s="7" t="s">
        <v>22</v>
      </c>
      <c r="B53" s="10" t="s">
        <v>76</v>
      </c>
      <c r="C53" s="31">
        <v>3904.1948700000003</v>
      </c>
      <c r="D53" s="31">
        <v>98141.593420000005</v>
      </c>
      <c r="E53" s="31">
        <v>0</v>
      </c>
      <c r="F53" s="31">
        <v>8911.4152300000005</v>
      </c>
      <c r="G53" s="31">
        <v>0</v>
      </c>
      <c r="H53" s="31">
        <v>0</v>
      </c>
      <c r="I53" s="31">
        <v>5158.4707099999996</v>
      </c>
      <c r="J53" s="31">
        <v>0</v>
      </c>
      <c r="K53" s="31">
        <v>6194.5579000000007</v>
      </c>
      <c r="L53" s="31">
        <v>2695.6134400000001</v>
      </c>
      <c r="M53" s="31">
        <v>810.94838000000004</v>
      </c>
      <c r="N53" s="31">
        <v>837.33374000000003</v>
      </c>
      <c r="O53" s="31">
        <v>0</v>
      </c>
      <c r="P53" s="31">
        <v>0</v>
      </c>
      <c r="Q53" s="31">
        <v>185275.11</v>
      </c>
      <c r="R53" s="31">
        <v>0</v>
      </c>
      <c r="S53" s="31">
        <v>43828</v>
      </c>
      <c r="T53" s="31">
        <v>0</v>
      </c>
      <c r="U53" s="31">
        <v>0</v>
      </c>
      <c r="V53" s="31">
        <v>21380.601999999999</v>
      </c>
      <c r="W53" s="31">
        <v>0</v>
      </c>
      <c r="X53" s="31">
        <v>40602.076999999997</v>
      </c>
      <c r="Y53" s="31">
        <v>0</v>
      </c>
      <c r="Z53" s="31">
        <v>22344</v>
      </c>
      <c r="AA53" s="31">
        <v>7286.5980099999997</v>
      </c>
      <c r="AB53" s="31">
        <v>3950.3173299999999</v>
      </c>
      <c r="AC53" s="31">
        <v>0</v>
      </c>
      <c r="AD53" s="32">
        <v>0</v>
      </c>
    </row>
    <row r="54" spans="1:32" s="1" customFormat="1" ht="15" customHeight="1" x14ac:dyDescent="0.25">
      <c r="A54" s="7"/>
      <c r="B54" s="11" t="s">
        <v>123</v>
      </c>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2"/>
    </row>
    <row r="55" spans="1:32" s="1" customFormat="1" ht="15" customHeight="1" x14ac:dyDescent="0.25">
      <c r="A55" s="36"/>
      <c r="B55" s="17" t="s">
        <v>124</v>
      </c>
      <c r="C55" s="27">
        <v>8719313.5216800012</v>
      </c>
      <c r="D55" s="27">
        <v>61624570.987359993</v>
      </c>
      <c r="E55" s="27">
        <v>3196020.8937400002</v>
      </c>
      <c r="F55" s="27">
        <v>2763078.6817099992</v>
      </c>
      <c r="G55" s="27">
        <v>2444455.8889600001</v>
      </c>
      <c r="H55" s="27">
        <v>1674615.52547</v>
      </c>
      <c r="I55" s="27">
        <v>969991.34800999996</v>
      </c>
      <c r="J55" s="27">
        <v>444767.59979999991</v>
      </c>
      <c r="K55" s="27">
        <v>12412356.633269999</v>
      </c>
      <c r="L55" s="27">
        <v>786270.60815999995</v>
      </c>
      <c r="M55" s="27">
        <v>303705.50913000008</v>
      </c>
      <c r="N55" s="27">
        <v>480720</v>
      </c>
      <c r="O55" s="27">
        <v>18498172.786299996</v>
      </c>
      <c r="P55" s="27">
        <v>435181.01877000002</v>
      </c>
      <c r="Q55" s="27">
        <v>86720402.327000022</v>
      </c>
      <c r="R55" s="27">
        <v>459466.59556999989</v>
      </c>
      <c r="S55" s="27">
        <v>43441619</v>
      </c>
      <c r="T55" s="27">
        <v>860521</v>
      </c>
      <c r="U55" s="27">
        <v>628693</v>
      </c>
      <c r="V55" s="27">
        <v>39794468.730999991</v>
      </c>
      <c r="W55" s="27">
        <v>4272575.2122800024</v>
      </c>
      <c r="X55" s="27">
        <v>55914102.408999994</v>
      </c>
      <c r="Y55" s="27">
        <v>2367068.736</v>
      </c>
      <c r="Z55" s="27">
        <v>3418979</v>
      </c>
      <c r="AA55" s="27">
        <v>3453745.3539</v>
      </c>
      <c r="AB55" s="27">
        <v>10513757.155679999</v>
      </c>
      <c r="AC55" s="27">
        <v>1509382.1353500001</v>
      </c>
      <c r="AD55" s="29">
        <v>1244145.58503</v>
      </c>
      <c r="AF55" s="118"/>
    </row>
    <row r="56" spans="1:32" s="1" customFormat="1" ht="15" customHeight="1" x14ac:dyDescent="0.25">
      <c r="A56" s="8"/>
      <c r="B56" s="9" t="s">
        <v>45</v>
      </c>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30"/>
    </row>
    <row r="57" spans="1:32" s="1" customFormat="1" ht="15" customHeight="1" x14ac:dyDescent="0.25">
      <c r="A57" s="7" t="s">
        <v>9</v>
      </c>
      <c r="B57" s="10" t="s">
        <v>3</v>
      </c>
      <c r="C57" s="31">
        <v>2642.5794100000003</v>
      </c>
      <c r="D57" s="31">
        <v>283638.10381</v>
      </c>
      <c r="E57" s="31">
        <v>27.077590000000001</v>
      </c>
      <c r="F57" s="31">
        <v>25727.381149999997</v>
      </c>
      <c r="G57" s="31">
        <v>22637.077929999999</v>
      </c>
      <c r="H57" s="31">
        <v>47940.630990000005</v>
      </c>
      <c r="I57" s="31">
        <v>997.41467</v>
      </c>
      <c r="J57" s="31">
        <v>196.02020000000002</v>
      </c>
      <c r="K57" s="31">
        <v>5652.4677899999997</v>
      </c>
      <c r="L57" s="31">
        <v>0</v>
      </c>
      <c r="M57" s="31">
        <v>0</v>
      </c>
      <c r="N57" s="31">
        <v>0</v>
      </c>
      <c r="O57" s="31">
        <v>13552.59966</v>
      </c>
      <c r="P57" s="31">
        <v>0</v>
      </c>
      <c r="Q57" s="31">
        <v>189061.53700000001</v>
      </c>
      <c r="R57" s="31">
        <v>353.98635999999999</v>
      </c>
      <c r="S57" s="31">
        <v>97022</v>
      </c>
      <c r="T57" s="31">
        <v>934</v>
      </c>
      <c r="U57" s="31">
        <v>106</v>
      </c>
      <c r="V57" s="31">
        <v>83506.054999999993</v>
      </c>
      <c r="W57" s="31">
        <v>81380.03287000001</v>
      </c>
      <c r="X57" s="31">
        <v>830868.07799999998</v>
      </c>
      <c r="Y57" s="31">
        <v>28185.611999999997</v>
      </c>
      <c r="Z57" s="31">
        <v>901</v>
      </c>
      <c r="AA57" s="31">
        <v>5696.3009400000001</v>
      </c>
      <c r="AB57" s="31">
        <v>7789.5836799999997</v>
      </c>
      <c r="AC57" s="31">
        <v>3781.3721600000017</v>
      </c>
      <c r="AD57" s="32">
        <v>0</v>
      </c>
    </row>
    <row r="58" spans="1:32" s="1" customFormat="1" ht="15" customHeight="1" x14ac:dyDescent="0.25">
      <c r="A58" s="7"/>
      <c r="B58" s="11" t="s">
        <v>46</v>
      </c>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2"/>
    </row>
    <row r="59" spans="1:32" s="1" customFormat="1" ht="15" customHeight="1" x14ac:dyDescent="0.25">
      <c r="A59" s="37"/>
      <c r="B59" s="35" t="s">
        <v>125</v>
      </c>
      <c r="C59" s="38">
        <v>2642.5794100000003</v>
      </c>
      <c r="D59" s="38">
        <v>176213.40674999999</v>
      </c>
      <c r="E59" s="38">
        <v>27.077590000000001</v>
      </c>
      <c r="F59" s="38">
        <v>25727.381149999997</v>
      </c>
      <c r="G59" s="38">
        <v>0</v>
      </c>
      <c r="H59" s="38">
        <v>39506.630990000005</v>
      </c>
      <c r="I59" s="38">
        <v>997.41467</v>
      </c>
      <c r="J59" s="38">
        <v>196.02020000000002</v>
      </c>
      <c r="K59" s="38">
        <v>5652.4677899999997</v>
      </c>
      <c r="L59" s="38">
        <v>0</v>
      </c>
      <c r="M59" s="38">
        <v>0</v>
      </c>
      <c r="N59" s="38">
        <v>0</v>
      </c>
      <c r="O59" s="38">
        <v>13552.59966</v>
      </c>
      <c r="P59" s="38">
        <v>0</v>
      </c>
      <c r="Q59" s="38">
        <v>189061.53700000001</v>
      </c>
      <c r="R59" s="38">
        <v>353.98635999999999</v>
      </c>
      <c r="S59" s="38">
        <v>97022</v>
      </c>
      <c r="T59" s="38">
        <v>934</v>
      </c>
      <c r="U59" s="38">
        <v>106</v>
      </c>
      <c r="V59" s="38">
        <v>83506.054999999993</v>
      </c>
      <c r="W59" s="38">
        <v>81380.03287000001</v>
      </c>
      <c r="X59" s="38">
        <v>830868.07799999998</v>
      </c>
      <c r="Y59" s="38">
        <v>26896.92</v>
      </c>
      <c r="Z59" s="38">
        <v>901</v>
      </c>
      <c r="AA59" s="38">
        <v>5696.3009400000001</v>
      </c>
      <c r="AB59" s="38">
        <v>7789.5836799999997</v>
      </c>
      <c r="AC59" s="38">
        <v>3781.3721600000017</v>
      </c>
      <c r="AD59" s="39">
        <v>0</v>
      </c>
    </row>
    <row r="60" spans="1:32" s="1" customFormat="1" ht="15" customHeight="1" x14ac:dyDescent="0.25">
      <c r="A60" s="7"/>
      <c r="B60" s="35" t="s">
        <v>126</v>
      </c>
      <c r="C60" s="38">
        <v>0</v>
      </c>
      <c r="D60" s="38">
        <v>4</v>
      </c>
      <c r="E60" s="38">
        <v>0</v>
      </c>
      <c r="F60" s="38">
        <v>0</v>
      </c>
      <c r="G60" s="38">
        <v>22637</v>
      </c>
      <c r="H60" s="38">
        <v>8434</v>
      </c>
      <c r="I60" s="38">
        <v>0</v>
      </c>
      <c r="J60" s="38">
        <v>0</v>
      </c>
      <c r="K60" s="38">
        <v>0</v>
      </c>
      <c r="L60" s="38">
        <v>0</v>
      </c>
      <c r="M60" s="38">
        <v>0</v>
      </c>
      <c r="N60" s="38">
        <v>0</v>
      </c>
      <c r="O60" s="38">
        <v>0</v>
      </c>
      <c r="P60" s="38">
        <v>0</v>
      </c>
      <c r="Q60" s="38">
        <v>0</v>
      </c>
      <c r="R60" s="38">
        <v>0</v>
      </c>
      <c r="S60" s="38">
        <v>0</v>
      </c>
      <c r="T60" s="38">
        <v>0</v>
      </c>
      <c r="U60" s="38">
        <v>0</v>
      </c>
      <c r="V60" s="38">
        <v>0</v>
      </c>
      <c r="W60" s="38">
        <v>0</v>
      </c>
      <c r="X60" s="38">
        <v>0</v>
      </c>
      <c r="Y60" s="38">
        <v>1288.692</v>
      </c>
      <c r="Z60" s="38">
        <v>0</v>
      </c>
      <c r="AA60" s="38">
        <v>0</v>
      </c>
      <c r="AB60" s="38">
        <v>0</v>
      </c>
      <c r="AC60" s="38">
        <v>0</v>
      </c>
      <c r="AD60" s="39">
        <v>0</v>
      </c>
    </row>
    <row r="61" spans="1:32" s="1" customFormat="1" ht="15" customHeight="1" x14ac:dyDescent="0.25">
      <c r="A61" s="37"/>
      <c r="B61" s="35" t="s">
        <v>127</v>
      </c>
      <c r="C61" s="38">
        <v>0</v>
      </c>
      <c r="D61" s="38">
        <v>0</v>
      </c>
      <c r="E61" s="38">
        <v>0</v>
      </c>
      <c r="F61" s="38">
        <v>0</v>
      </c>
      <c r="G61" s="38">
        <v>0</v>
      </c>
      <c r="H61" s="38">
        <v>0</v>
      </c>
      <c r="I61" s="38">
        <v>0</v>
      </c>
      <c r="J61" s="38">
        <v>0</v>
      </c>
      <c r="K61" s="38">
        <v>0</v>
      </c>
      <c r="L61" s="38">
        <v>0</v>
      </c>
      <c r="M61" s="38">
        <v>0</v>
      </c>
      <c r="N61" s="38">
        <v>0</v>
      </c>
      <c r="O61" s="38">
        <v>0</v>
      </c>
      <c r="P61" s="38">
        <v>0</v>
      </c>
      <c r="Q61" s="38">
        <v>0</v>
      </c>
      <c r="R61" s="38">
        <v>0</v>
      </c>
      <c r="S61" s="38">
        <v>0</v>
      </c>
      <c r="T61" s="38">
        <v>0</v>
      </c>
      <c r="U61" s="38">
        <v>0</v>
      </c>
      <c r="V61" s="38">
        <v>0</v>
      </c>
      <c r="W61" s="38">
        <v>0</v>
      </c>
      <c r="X61" s="38">
        <v>0</v>
      </c>
      <c r="Y61" s="38">
        <v>0</v>
      </c>
      <c r="Z61" s="38">
        <v>0</v>
      </c>
      <c r="AA61" s="38">
        <v>0</v>
      </c>
      <c r="AB61" s="38">
        <v>0</v>
      </c>
      <c r="AC61" s="38">
        <v>0</v>
      </c>
      <c r="AD61" s="39">
        <v>0</v>
      </c>
    </row>
    <row r="62" spans="1:32" s="1" customFormat="1" ht="15" customHeight="1" x14ac:dyDescent="0.25">
      <c r="A62" s="37"/>
      <c r="B62" s="35" t="s">
        <v>128</v>
      </c>
      <c r="C62" s="38">
        <v>0</v>
      </c>
      <c r="D62" s="38">
        <v>0</v>
      </c>
      <c r="E62" s="38">
        <v>0</v>
      </c>
      <c r="F62" s="38">
        <v>0</v>
      </c>
      <c r="G62" s="38">
        <v>0</v>
      </c>
      <c r="H62" s="38">
        <v>0</v>
      </c>
      <c r="I62" s="38">
        <v>0</v>
      </c>
      <c r="J62" s="38">
        <v>0</v>
      </c>
      <c r="K62" s="38">
        <v>0</v>
      </c>
      <c r="L62" s="38">
        <v>0</v>
      </c>
      <c r="M62" s="38">
        <v>0</v>
      </c>
      <c r="N62" s="38">
        <v>0</v>
      </c>
      <c r="O62" s="38">
        <v>0</v>
      </c>
      <c r="P62" s="38">
        <v>0</v>
      </c>
      <c r="Q62" s="38">
        <v>0</v>
      </c>
      <c r="R62" s="38">
        <v>0</v>
      </c>
      <c r="S62" s="38">
        <v>0</v>
      </c>
      <c r="T62" s="38">
        <v>0</v>
      </c>
      <c r="U62" s="38">
        <v>0</v>
      </c>
      <c r="V62" s="38">
        <v>0</v>
      </c>
      <c r="W62" s="38">
        <v>0</v>
      </c>
      <c r="X62" s="38">
        <v>0</v>
      </c>
      <c r="Y62" s="38">
        <v>0</v>
      </c>
      <c r="Z62" s="38">
        <v>0</v>
      </c>
      <c r="AA62" s="38">
        <v>0</v>
      </c>
      <c r="AB62" s="38">
        <v>0</v>
      </c>
      <c r="AC62" s="38">
        <v>0</v>
      </c>
      <c r="AD62" s="39">
        <v>0</v>
      </c>
    </row>
    <row r="63" spans="1:32" s="1" customFormat="1" ht="15" customHeight="1" x14ac:dyDescent="0.25">
      <c r="A63" s="37"/>
      <c r="B63" s="35" t="s">
        <v>129</v>
      </c>
      <c r="C63" s="38">
        <v>0</v>
      </c>
      <c r="D63" s="38">
        <v>107420.69706000001</v>
      </c>
      <c r="E63" s="38">
        <v>0</v>
      </c>
      <c r="F63" s="38">
        <v>0</v>
      </c>
      <c r="G63" s="38">
        <v>0</v>
      </c>
      <c r="H63" s="38">
        <v>0</v>
      </c>
      <c r="I63" s="38">
        <v>0</v>
      </c>
      <c r="J63" s="38">
        <v>0</v>
      </c>
      <c r="K63" s="38">
        <v>0</v>
      </c>
      <c r="L63" s="38">
        <v>0</v>
      </c>
      <c r="M63" s="38">
        <v>0</v>
      </c>
      <c r="N63" s="38">
        <v>0</v>
      </c>
      <c r="O63" s="38">
        <v>0</v>
      </c>
      <c r="P63" s="38">
        <v>0</v>
      </c>
      <c r="Q63" s="38">
        <v>0</v>
      </c>
      <c r="R63" s="38">
        <v>0</v>
      </c>
      <c r="S63" s="38">
        <v>0</v>
      </c>
      <c r="T63" s="38">
        <v>0</v>
      </c>
      <c r="U63" s="38">
        <v>0</v>
      </c>
      <c r="V63" s="38">
        <v>0</v>
      </c>
      <c r="W63" s="38">
        <v>0</v>
      </c>
      <c r="X63" s="38">
        <v>0</v>
      </c>
      <c r="Y63" s="38">
        <v>0</v>
      </c>
      <c r="Z63" s="38">
        <v>0</v>
      </c>
      <c r="AA63" s="38">
        <v>0</v>
      </c>
      <c r="AB63" s="38">
        <v>0</v>
      </c>
      <c r="AC63" s="38">
        <v>0</v>
      </c>
      <c r="AD63" s="39">
        <v>0</v>
      </c>
    </row>
    <row r="64" spans="1:32" s="1" customFormat="1" ht="15" customHeight="1" x14ac:dyDescent="0.25">
      <c r="A64" s="7" t="s">
        <v>10</v>
      </c>
      <c r="B64" s="10" t="s">
        <v>78</v>
      </c>
      <c r="C64" s="31">
        <v>0</v>
      </c>
      <c r="D64" s="31">
        <v>3050739.50954</v>
      </c>
      <c r="E64" s="31">
        <v>1941.009</v>
      </c>
      <c r="F64" s="31">
        <v>0</v>
      </c>
      <c r="G64" s="31">
        <v>18204.453010000001</v>
      </c>
      <c r="H64" s="31">
        <v>0</v>
      </c>
      <c r="I64" s="31">
        <v>0</v>
      </c>
      <c r="J64" s="31">
        <v>0</v>
      </c>
      <c r="K64" s="31">
        <v>0</v>
      </c>
      <c r="L64" s="31">
        <v>0</v>
      </c>
      <c r="M64" s="31">
        <v>0</v>
      </c>
      <c r="N64" s="31">
        <v>0</v>
      </c>
      <c r="O64" s="31">
        <v>69102.613450000004</v>
      </c>
      <c r="P64" s="31">
        <v>0</v>
      </c>
      <c r="Q64" s="31">
        <v>0</v>
      </c>
      <c r="R64" s="31">
        <v>0</v>
      </c>
      <c r="S64" s="31">
        <v>0</v>
      </c>
      <c r="T64" s="31">
        <v>0</v>
      </c>
      <c r="U64" s="31">
        <v>0</v>
      </c>
      <c r="V64" s="31">
        <v>0</v>
      </c>
      <c r="W64" s="31">
        <v>0</v>
      </c>
      <c r="X64" s="31">
        <v>0</v>
      </c>
      <c r="Y64" s="31">
        <v>0</v>
      </c>
      <c r="Z64" s="31">
        <v>0</v>
      </c>
      <c r="AA64" s="31">
        <v>0</v>
      </c>
      <c r="AB64" s="31">
        <v>0</v>
      </c>
      <c r="AC64" s="31">
        <v>0</v>
      </c>
      <c r="AD64" s="32">
        <v>0</v>
      </c>
    </row>
    <row r="65" spans="1:30" s="1" customFormat="1" ht="15" customHeight="1" x14ac:dyDescent="0.25">
      <c r="A65" s="37"/>
      <c r="B65" s="11" t="s">
        <v>79</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2"/>
    </row>
    <row r="66" spans="1:30" s="1" customFormat="1" ht="15" customHeight="1" x14ac:dyDescent="0.25">
      <c r="A66" s="7"/>
      <c r="B66" s="35" t="s">
        <v>127</v>
      </c>
      <c r="C66" s="38">
        <v>0</v>
      </c>
      <c r="D66" s="38">
        <v>1672745.2394999999</v>
      </c>
      <c r="E66" s="38">
        <v>1941.009</v>
      </c>
      <c r="F66" s="38">
        <v>0</v>
      </c>
      <c r="G66" s="38">
        <v>0</v>
      </c>
      <c r="H66" s="38">
        <v>0</v>
      </c>
      <c r="I66" s="38">
        <v>0</v>
      </c>
      <c r="J66" s="38">
        <v>0</v>
      </c>
      <c r="K66" s="38">
        <v>0</v>
      </c>
      <c r="L66" s="38">
        <v>0</v>
      </c>
      <c r="M66" s="38">
        <v>0</v>
      </c>
      <c r="N66" s="38">
        <v>0</v>
      </c>
      <c r="O66" s="38">
        <v>69102.613450000004</v>
      </c>
      <c r="P66" s="38">
        <v>0</v>
      </c>
      <c r="Q66" s="38">
        <v>0</v>
      </c>
      <c r="R66" s="38">
        <v>0</v>
      </c>
      <c r="S66" s="38">
        <v>0</v>
      </c>
      <c r="T66" s="38">
        <v>0</v>
      </c>
      <c r="U66" s="38">
        <v>0</v>
      </c>
      <c r="V66" s="38">
        <v>0</v>
      </c>
      <c r="W66" s="38">
        <v>0</v>
      </c>
      <c r="X66" s="38">
        <v>0</v>
      </c>
      <c r="Y66" s="38">
        <v>0</v>
      </c>
      <c r="Z66" s="38">
        <v>0</v>
      </c>
      <c r="AA66" s="38">
        <v>0</v>
      </c>
      <c r="AB66" s="38">
        <v>0</v>
      </c>
      <c r="AC66" s="38">
        <v>0</v>
      </c>
      <c r="AD66" s="39">
        <v>0</v>
      </c>
    </row>
    <row r="67" spans="1:30" s="1" customFormat="1" ht="15" customHeight="1" x14ac:dyDescent="0.25">
      <c r="A67" s="37"/>
      <c r="B67" s="35" t="s">
        <v>128</v>
      </c>
      <c r="C67" s="38">
        <v>0</v>
      </c>
      <c r="D67" s="38">
        <v>1377994.2700399999</v>
      </c>
      <c r="E67" s="38">
        <v>0</v>
      </c>
      <c r="F67" s="38">
        <v>0</v>
      </c>
      <c r="G67" s="38">
        <v>0</v>
      </c>
      <c r="H67" s="38">
        <v>0</v>
      </c>
      <c r="I67" s="38">
        <v>0</v>
      </c>
      <c r="J67" s="38">
        <v>0</v>
      </c>
      <c r="K67" s="38">
        <v>0</v>
      </c>
      <c r="L67" s="38">
        <v>0</v>
      </c>
      <c r="M67" s="38">
        <v>0</v>
      </c>
      <c r="N67" s="38">
        <v>0</v>
      </c>
      <c r="O67" s="38">
        <v>0</v>
      </c>
      <c r="P67" s="38">
        <v>0</v>
      </c>
      <c r="Q67" s="38">
        <v>0</v>
      </c>
      <c r="R67" s="38">
        <v>0</v>
      </c>
      <c r="S67" s="38">
        <v>0</v>
      </c>
      <c r="T67" s="38">
        <v>0</v>
      </c>
      <c r="U67" s="38">
        <v>0</v>
      </c>
      <c r="V67" s="38">
        <v>0</v>
      </c>
      <c r="W67" s="38">
        <v>0</v>
      </c>
      <c r="X67" s="38">
        <v>0</v>
      </c>
      <c r="Y67" s="38">
        <v>0</v>
      </c>
      <c r="Z67" s="38">
        <v>0</v>
      </c>
      <c r="AA67" s="38">
        <v>0</v>
      </c>
      <c r="AB67" s="38">
        <v>0</v>
      </c>
      <c r="AC67" s="38">
        <v>0</v>
      </c>
      <c r="AD67" s="39">
        <v>0</v>
      </c>
    </row>
    <row r="68" spans="1:30" s="1" customFormat="1" ht="15" customHeight="1" x14ac:dyDescent="0.25">
      <c r="A68" s="37"/>
      <c r="B68" s="35" t="s">
        <v>129</v>
      </c>
      <c r="C68" s="38">
        <v>0</v>
      </c>
      <c r="D68" s="38">
        <v>0</v>
      </c>
      <c r="E68" s="38">
        <v>0</v>
      </c>
      <c r="F68" s="38">
        <v>0</v>
      </c>
      <c r="G68" s="38">
        <v>18204.453010000001</v>
      </c>
      <c r="H68" s="38">
        <v>0</v>
      </c>
      <c r="I68" s="38">
        <v>0</v>
      </c>
      <c r="J68" s="38">
        <v>0</v>
      </c>
      <c r="K68" s="38">
        <v>0</v>
      </c>
      <c r="L68" s="38">
        <v>0</v>
      </c>
      <c r="M68" s="38">
        <v>0</v>
      </c>
      <c r="N68" s="38">
        <v>0</v>
      </c>
      <c r="O68" s="38">
        <v>0</v>
      </c>
      <c r="P68" s="38">
        <v>0</v>
      </c>
      <c r="Q68" s="38">
        <v>0</v>
      </c>
      <c r="R68" s="38">
        <v>0</v>
      </c>
      <c r="S68" s="38">
        <v>0</v>
      </c>
      <c r="T68" s="38">
        <v>0</v>
      </c>
      <c r="U68" s="38">
        <v>0</v>
      </c>
      <c r="V68" s="38">
        <v>0</v>
      </c>
      <c r="W68" s="38">
        <v>0</v>
      </c>
      <c r="X68" s="38">
        <v>0</v>
      </c>
      <c r="Y68" s="38">
        <v>0</v>
      </c>
      <c r="Z68" s="38">
        <v>0</v>
      </c>
      <c r="AA68" s="38">
        <v>0</v>
      </c>
      <c r="AB68" s="38">
        <v>0</v>
      </c>
      <c r="AC68" s="38">
        <v>0</v>
      </c>
      <c r="AD68" s="39">
        <v>0</v>
      </c>
    </row>
    <row r="69" spans="1:30" s="1" customFormat="1" ht="15" customHeight="1" x14ac:dyDescent="0.25">
      <c r="A69" s="7" t="s">
        <v>11</v>
      </c>
      <c r="B69" s="10" t="s">
        <v>80</v>
      </c>
      <c r="C69" s="31">
        <v>7921267.3491799999</v>
      </c>
      <c r="D69" s="31">
        <v>51526191.577179998</v>
      </c>
      <c r="E69" s="31">
        <v>2940185.3832100001</v>
      </c>
      <c r="F69" s="31">
        <v>2435269.36999</v>
      </c>
      <c r="G69" s="31">
        <v>1984421.0402499901</v>
      </c>
      <c r="H69" s="31">
        <v>1208716.4830249797</v>
      </c>
      <c r="I69" s="31">
        <v>801359.90292000002</v>
      </c>
      <c r="J69" s="31">
        <v>395426.29919999995</v>
      </c>
      <c r="K69" s="31">
        <v>10772536.002729999</v>
      </c>
      <c r="L69" s="31">
        <v>677309.94438999996</v>
      </c>
      <c r="M69" s="31">
        <v>267872.10506000003</v>
      </c>
      <c r="N69" s="31">
        <v>444696.95977000007</v>
      </c>
      <c r="O69" s="31">
        <v>16580864.16879</v>
      </c>
      <c r="P69" s="31">
        <v>246192.76875999998</v>
      </c>
      <c r="Q69" s="31">
        <v>75739614.188000008</v>
      </c>
      <c r="R69" s="31">
        <v>83660.155299999999</v>
      </c>
      <c r="S69" s="31">
        <v>38314966</v>
      </c>
      <c r="T69" s="31">
        <v>760281</v>
      </c>
      <c r="U69" s="31">
        <v>565289</v>
      </c>
      <c r="V69" s="31">
        <v>35390897.293000005</v>
      </c>
      <c r="W69" s="31">
        <v>3783912.9620500007</v>
      </c>
      <c r="X69" s="31">
        <v>50604143.331999995</v>
      </c>
      <c r="Y69" s="31">
        <v>1667696.263</v>
      </c>
      <c r="Z69" s="31">
        <v>3185325</v>
      </c>
      <c r="AA69" s="31">
        <v>2915211.9915099996</v>
      </c>
      <c r="AB69" s="31">
        <v>10378182.40044</v>
      </c>
      <c r="AC69" s="31">
        <v>1165213.5573500004</v>
      </c>
      <c r="AD69" s="32">
        <v>1206849.8563000001</v>
      </c>
    </row>
    <row r="70" spans="1:30" s="1" customFormat="1" ht="15" customHeight="1" x14ac:dyDescent="0.25">
      <c r="A70" s="37"/>
      <c r="B70" s="11" t="s">
        <v>81</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2"/>
    </row>
    <row r="71" spans="1:30" s="1" customFormat="1" ht="15" customHeight="1" x14ac:dyDescent="0.25">
      <c r="A71" s="7"/>
      <c r="B71" s="35" t="s">
        <v>127</v>
      </c>
      <c r="C71" s="38">
        <v>7055639.7830699999</v>
      </c>
      <c r="D71" s="38">
        <v>49069193.081210002</v>
      </c>
      <c r="E71" s="38">
        <v>2935055.2972800001</v>
      </c>
      <c r="F71" s="38">
        <v>2432424.3406400001</v>
      </c>
      <c r="G71" s="38">
        <v>1954619.8986199901</v>
      </c>
      <c r="H71" s="38">
        <v>845118.52017000108</v>
      </c>
      <c r="I71" s="38">
        <v>787745.69747999997</v>
      </c>
      <c r="J71" s="38">
        <v>394570.64233999996</v>
      </c>
      <c r="K71" s="38">
        <v>10445916.933389999</v>
      </c>
      <c r="L71" s="38">
        <v>676617.35375000001</v>
      </c>
      <c r="M71" s="38">
        <v>267872.10506000003</v>
      </c>
      <c r="N71" s="38">
        <v>437128.24268000002</v>
      </c>
      <c r="O71" s="38">
        <v>15482592.89549</v>
      </c>
      <c r="P71" s="38">
        <v>246192.76875999998</v>
      </c>
      <c r="Q71" s="38">
        <v>73059351.392000005</v>
      </c>
      <c r="R71" s="38">
        <v>83660.155299999999</v>
      </c>
      <c r="S71" s="38">
        <v>36024100</v>
      </c>
      <c r="T71" s="38">
        <v>757530</v>
      </c>
      <c r="U71" s="38">
        <v>553004</v>
      </c>
      <c r="V71" s="38">
        <v>32788286.804000001</v>
      </c>
      <c r="W71" s="38">
        <v>2909785.7210500003</v>
      </c>
      <c r="X71" s="38">
        <v>43650017.042999998</v>
      </c>
      <c r="Y71" s="38">
        <v>1290245.159</v>
      </c>
      <c r="Z71" s="38">
        <v>3113783</v>
      </c>
      <c r="AA71" s="38">
        <v>2915211.9915099996</v>
      </c>
      <c r="AB71" s="38">
        <v>10318422.99281</v>
      </c>
      <c r="AC71" s="38">
        <v>1165213.5573500004</v>
      </c>
      <c r="AD71" s="39">
        <v>610785.84620999999</v>
      </c>
    </row>
    <row r="72" spans="1:30" s="1" customFormat="1" ht="15" customHeight="1" x14ac:dyDescent="0.25">
      <c r="A72" s="7"/>
      <c r="B72" s="35" t="s">
        <v>128</v>
      </c>
      <c r="C72" s="38">
        <v>0</v>
      </c>
      <c r="D72" s="38">
        <v>2299184.8065300002</v>
      </c>
      <c r="E72" s="38">
        <v>0</v>
      </c>
      <c r="F72" s="38">
        <v>0</v>
      </c>
      <c r="G72" s="38">
        <v>0</v>
      </c>
      <c r="H72" s="38">
        <v>227529.45069497876</v>
      </c>
      <c r="I72" s="38">
        <v>0</v>
      </c>
      <c r="J72" s="38">
        <v>0</v>
      </c>
      <c r="K72" s="38">
        <v>304890.41125</v>
      </c>
      <c r="L72" s="38">
        <v>0</v>
      </c>
      <c r="M72" s="38">
        <v>0</v>
      </c>
      <c r="N72" s="38">
        <v>1822.9166499999999</v>
      </c>
      <c r="O72" s="38">
        <v>1098271.2733</v>
      </c>
      <c r="P72" s="38">
        <v>0</v>
      </c>
      <c r="Q72" s="38">
        <v>1979117.87</v>
      </c>
      <c r="R72" s="38">
        <v>0</v>
      </c>
      <c r="S72" s="38">
        <v>1863132</v>
      </c>
      <c r="T72" s="38">
        <v>0</v>
      </c>
      <c r="U72" s="38">
        <v>11007</v>
      </c>
      <c r="V72" s="38">
        <v>2343679.3190000001</v>
      </c>
      <c r="W72" s="38">
        <v>820849.00191999995</v>
      </c>
      <c r="X72" s="38">
        <v>3954799.0759999999</v>
      </c>
      <c r="Y72" s="38">
        <v>369073.88900000002</v>
      </c>
      <c r="Z72" s="38">
        <v>0</v>
      </c>
      <c r="AA72" s="38">
        <v>0</v>
      </c>
      <c r="AB72" s="38">
        <v>0</v>
      </c>
      <c r="AC72" s="38">
        <v>0</v>
      </c>
      <c r="AD72" s="39">
        <v>589188.44666000002</v>
      </c>
    </row>
    <row r="73" spans="1:30" s="1" customFormat="1" ht="15" customHeight="1" x14ac:dyDescent="0.25">
      <c r="A73" s="7"/>
      <c r="B73" s="35" t="s">
        <v>129</v>
      </c>
      <c r="C73" s="38">
        <v>865627.56611000001</v>
      </c>
      <c r="D73" s="38">
        <v>157813.68943999999</v>
      </c>
      <c r="E73" s="38">
        <v>5130.0859299999993</v>
      </c>
      <c r="F73" s="38">
        <v>2845.0293500000002</v>
      </c>
      <c r="G73" s="38">
        <v>29801.1416299999</v>
      </c>
      <c r="H73" s="38">
        <v>136068.51215999998</v>
      </c>
      <c r="I73" s="38">
        <v>13614.20544</v>
      </c>
      <c r="J73" s="38">
        <v>855.65685999999994</v>
      </c>
      <c r="K73" s="38">
        <v>21728.658090000001</v>
      </c>
      <c r="L73" s="38">
        <v>692.59064000000001</v>
      </c>
      <c r="M73" s="38">
        <v>0</v>
      </c>
      <c r="N73" s="38">
        <v>5745.80044</v>
      </c>
      <c r="O73" s="38">
        <v>0</v>
      </c>
      <c r="P73" s="38">
        <v>0</v>
      </c>
      <c r="Q73" s="38">
        <v>701144.92599999998</v>
      </c>
      <c r="R73" s="38">
        <v>0</v>
      </c>
      <c r="S73" s="38">
        <v>427734</v>
      </c>
      <c r="T73" s="38">
        <v>2751</v>
      </c>
      <c r="U73" s="38">
        <v>1278</v>
      </c>
      <c r="V73" s="38">
        <v>258931.17</v>
      </c>
      <c r="W73" s="38">
        <v>53278.239079999999</v>
      </c>
      <c r="X73" s="38">
        <v>2999327.213</v>
      </c>
      <c r="Y73" s="38">
        <v>8377.2150000000001</v>
      </c>
      <c r="Z73" s="38">
        <v>71542</v>
      </c>
      <c r="AA73" s="38">
        <v>0</v>
      </c>
      <c r="AB73" s="38">
        <v>59759.407630000002</v>
      </c>
      <c r="AC73" s="38">
        <v>0</v>
      </c>
      <c r="AD73" s="39">
        <v>6875.5634300000002</v>
      </c>
    </row>
    <row r="74" spans="1:30" s="1" customFormat="1" ht="15" customHeight="1" x14ac:dyDescent="0.25">
      <c r="A74" s="7" t="s">
        <v>12</v>
      </c>
      <c r="B74" s="10" t="s">
        <v>67</v>
      </c>
      <c r="C74" s="31">
        <v>0</v>
      </c>
      <c r="D74" s="31">
        <v>28846.783449999999</v>
      </c>
      <c r="E74" s="31">
        <v>227.69060000000002</v>
      </c>
      <c r="F74" s="31">
        <v>0</v>
      </c>
      <c r="G74" s="31">
        <v>275.25228000000004</v>
      </c>
      <c r="H74" s="31">
        <v>0</v>
      </c>
      <c r="I74" s="31">
        <v>0</v>
      </c>
      <c r="J74" s="31">
        <v>0</v>
      </c>
      <c r="K74" s="31">
        <v>47242.536009999996</v>
      </c>
      <c r="L74" s="31">
        <v>0</v>
      </c>
      <c r="M74" s="31">
        <v>0</v>
      </c>
      <c r="N74" s="31">
        <v>0</v>
      </c>
      <c r="O74" s="31">
        <v>0</v>
      </c>
      <c r="P74" s="31">
        <v>0</v>
      </c>
      <c r="Q74" s="31">
        <v>4061.2570000000001</v>
      </c>
      <c r="R74" s="31">
        <v>0</v>
      </c>
      <c r="S74" s="31">
        <v>173515</v>
      </c>
      <c r="T74" s="31">
        <v>0</v>
      </c>
      <c r="U74" s="31">
        <v>26</v>
      </c>
      <c r="V74" s="31">
        <v>22388.556</v>
      </c>
      <c r="W74" s="31">
        <v>0</v>
      </c>
      <c r="X74" s="31">
        <v>4974.0730000000003</v>
      </c>
      <c r="Y74" s="31">
        <v>0</v>
      </c>
      <c r="Z74" s="31">
        <v>0</v>
      </c>
      <c r="AA74" s="31">
        <v>0</v>
      </c>
      <c r="AB74" s="31">
        <v>964.22654</v>
      </c>
      <c r="AC74" s="31">
        <v>0</v>
      </c>
      <c r="AD74" s="32">
        <v>0</v>
      </c>
    </row>
    <row r="75" spans="1:30" s="1" customFormat="1" ht="15" customHeight="1" x14ac:dyDescent="0.25">
      <c r="A75" s="37"/>
      <c r="B75" s="11" t="s">
        <v>115</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2"/>
    </row>
    <row r="76" spans="1:30" s="1" customFormat="1" ht="15" customHeight="1" x14ac:dyDescent="0.25">
      <c r="A76" s="7" t="s">
        <v>13</v>
      </c>
      <c r="B76" s="10" t="s">
        <v>116</v>
      </c>
      <c r="C76" s="31">
        <v>0</v>
      </c>
      <c r="D76" s="31">
        <v>0</v>
      </c>
      <c r="E76" s="31">
        <v>0</v>
      </c>
      <c r="F76" s="31">
        <v>0</v>
      </c>
      <c r="G76" s="31">
        <v>0</v>
      </c>
      <c r="H76" s="31">
        <v>0</v>
      </c>
      <c r="I76" s="31">
        <v>0</v>
      </c>
      <c r="J76" s="31">
        <v>0</v>
      </c>
      <c r="K76" s="31">
        <v>0</v>
      </c>
      <c r="L76" s="31">
        <v>0</v>
      </c>
      <c r="M76" s="31">
        <v>0</v>
      </c>
      <c r="N76" s="31">
        <v>0</v>
      </c>
      <c r="O76" s="31">
        <v>0</v>
      </c>
      <c r="P76" s="31">
        <v>0</v>
      </c>
      <c r="Q76" s="31">
        <v>0</v>
      </c>
      <c r="R76" s="31">
        <v>0</v>
      </c>
      <c r="S76" s="31">
        <v>0</v>
      </c>
      <c r="T76" s="31">
        <v>0</v>
      </c>
      <c r="U76" s="31">
        <v>0</v>
      </c>
      <c r="V76" s="31">
        <v>-121251.11900000001</v>
      </c>
      <c r="W76" s="31">
        <v>0</v>
      </c>
      <c r="X76" s="31">
        <v>0</v>
      </c>
      <c r="Y76" s="31">
        <v>0</v>
      </c>
      <c r="Z76" s="31">
        <v>0</v>
      </c>
      <c r="AA76" s="31">
        <v>0</v>
      </c>
      <c r="AB76" s="31">
        <v>0</v>
      </c>
      <c r="AC76" s="31">
        <v>0</v>
      </c>
      <c r="AD76" s="32">
        <v>0</v>
      </c>
    </row>
    <row r="77" spans="1:30" s="1" customFormat="1" ht="15" customHeight="1" x14ac:dyDescent="0.25">
      <c r="A77" s="7"/>
      <c r="B77" s="11" t="s">
        <v>68</v>
      </c>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2"/>
    </row>
    <row r="78" spans="1:30" s="1" customFormat="1" ht="15" customHeight="1" x14ac:dyDescent="0.25">
      <c r="A78" s="7" t="s">
        <v>14</v>
      </c>
      <c r="B78" s="10" t="s">
        <v>4</v>
      </c>
      <c r="C78" s="31">
        <v>24802.16603</v>
      </c>
      <c r="D78" s="31">
        <v>391188.60543999996</v>
      </c>
      <c r="E78" s="31">
        <v>625.18921999999998</v>
      </c>
      <c r="F78" s="31">
        <v>577.24054000000001</v>
      </c>
      <c r="G78" s="31">
        <v>516.65719999999999</v>
      </c>
      <c r="H78" s="31">
        <v>0.67409000000000008</v>
      </c>
      <c r="I78" s="31">
        <v>953.77235999999994</v>
      </c>
      <c r="J78" s="31">
        <v>210.08204999999998</v>
      </c>
      <c r="K78" s="31">
        <v>8436.9083100000007</v>
      </c>
      <c r="L78" s="31">
        <v>248.65323000000001</v>
      </c>
      <c r="M78" s="31">
        <v>245.07392000000002</v>
      </c>
      <c r="N78" s="31">
        <v>59</v>
      </c>
      <c r="O78" s="31">
        <v>24799.264800000001</v>
      </c>
      <c r="P78" s="31">
        <v>611.11175999999989</v>
      </c>
      <c r="Q78" s="31">
        <v>1020713.531</v>
      </c>
      <c r="R78" s="31">
        <v>2299.6963300000002</v>
      </c>
      <c r="S78" s="31">
        <v>410678</v>
      </c>
      <c r="T78" s="31">
        <v>3939</v>
      </c>
      <c r="U78" s="31">
        <v>1203</v>
      </c>
      <c r="V78" s="31">
        <v>48577.531999999999</v>
      </c>
      <c r="W78" s="31">
        <v>2214.2653500000001</v>
      </c>
      <c r="X78" s="31">
        <v>149545.18799999999</v>
      </c>
      <c r="Y78" s="31">
        <v>3340.3609999999999</v>
      </c>
      <c r="Z78" s="31">
        <v>4640</v>
      </c>
      <c r="AA78" s="31">
        <v>13901.60925</v>
      </c>
      <c r="AB78" s="31">
        <v>7035.1360500000001</v>
      </c>
      <c r="AC78" s="31">
        <v>14556.50585</v>
      </c>
      <c r="AD78" s="32">
        <v>2462.7136700000005</v>
      </c>
    </row>
    <row r="79" spans="1:30" s="1" customFormat="1" ht="15" customHeight="1" x14ac:dyDescent="0.25">
      <c r="A79" s="7"/>
      <c r="B79" s="11" t="s">
        <v>42</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2"/>
    </row>
    <row r="80" spans="1:30" s="1" customFormat="1" ht="15" customHeight="1" x14ac:dyDescent="0.25">
      <c r="A80" s="7" t="s">
        <v>15</v>
      </c>
      <c r="B80" s="10" t="s">
        <v>82</v>
      </c>
      <c r="C80" s="31">
        <v>15621.20226</v>
      </c>
      <c r="D80" s="31">
        <v>75534.51556</v>
      </c>
      <c r="E80" s="31">
        <v>2361.6752799999999</v>
      </c>
      <c r="F80" s="31">
        <v>522.41678000000002</v>
      </c>
      <c r="G80" s="31">
        <v>128.50181000000001</v>
      </c>
      <c r="H80" s="31">
        <v>339.27196000000004</v>
      </c>
      <c r="I80" s="31">
        <v>814.87866000000008</v>
      </c>
      <c r="J80" s="31">
        <v>1156.2084</v>
      </c>
      <c r="K80" s="31">
        <v>780.41645999999992</v>
      </c>
      <c r="L80" s="31">
        <v>235.81416000000002</v>
      </c>
      <c r="M80" s="31">
        <v>102.08156</v>
      </c>
      <c r="N80" s="31">
        <v>78</v>
      </c>
      <c r="O80" s="31">
        <v>244.01128</v>
      </c>
      <c r="P80" s="31">
        <v>713.37950999999998</v>
      </c>
      <c r="Q80" s="31">
        <v>146681.111</v>
      </c>
      <c r="R80" s="31">
        <v>2908.83151</v>
      </c>
      <c r="S80" s="31">
        <v>4449</v>
      </c>
      <c r="T80" s="31">
        <v>1265</v>
      </c>
      <c r="U80" s="31">
        <v>2156</v>
      </c>
      <c r="V80" s="31">
        <v>145239.86300000001</v>
      </c>
      <c r="W80" s="31">
        <v>7802.9003200000006</v>
      </c>
      <c r="X80" s="31">
        <v>273421.00199999998</v>
      </c>
      <c r="Y80" s="31">
        <v>12268</v>
      </c>
      <c r="Z80" s="31">
        <v>0</v>
      </c>
      <c r="AA80" s="31">
        <v>5852.4099200000001</v>
      </c>
      <c r="AB80" s="31">
        <v>50745.550990000003</v>
      </c>
      <c r="AC80" s="31">
        <v>14031.113789999999</v>
      </c>
      <c r="AD80" s="32">
        <v>8410.4274800000003</v>
      </c>
    </row>
    <row r="81" spans="1:30" s="1" customFormat="1" ht="15" customHeight="1" x14ac:dyDescent="0.25">
      <c r="A81" s="7"/>
      <c r="B81" s="11" t="s">
        <v>83</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2"/>
    </row>
    <row r="82" spans="1:30" s="1" customFormat="1" ht="15" customHeight="1" x14ac:dyDescent="0.25">
      <c r="A82" s="7"/>
      <c r="B82" s="35" t="s">
        <v>130</v>
      </c>
      <c r="C82" s="38">
        <v>14975.741910000001</v>
      </c>
      <c r="D82" s="38">
        <v>75534.51556</v>
      </c>
      <c r="E82" s="38">
        <v>0</v>
      </c>
      <c r="F82" s="38">
        <v>0</v>
      </c>
      <c r="G82" s="38">
        <v>128.50181000000001</v>
      </c>
      <c r="H82" s="38">
        <v>339.27196000000004</v>
      </c>
      <c r="I82" s="38">
        <v>814.87866000000008</v>
      </c>
      <c r="J82" s="38">
        <v>0</v>
      </c>
      <c r="K82" s="38">
        <v>0</v>
      </c>
      <c r="L82" s="38">
        <v>0</v>
      </c>
      <c r="M82" s="38">
        <v>0</v>
      </c>
      <c r="N82" s="38">
        <v>61</v>
      </c>
      <c r="O82" s="38">
        <v>244.01128</v>
      </c>
      <c r="P82" s="38">
        <v>713.37950999999998</v>
      </c>
      <c r="Q82" s="38">
        <v>89283.865999999995</v>
      </c>
      <c r="R82" s="38">
        <v>2772.01046</v>
      </c>
      <c r="S82" s="38">
        <v>4449</v>
      </c>
      <c r="T82" s="38">
        <v>1265</v>
      </c>
      <c r="U82" s="38">
        <v>2156</v>
      </c>
      <c r="V82" s="38">
        <v>80061.861000000004</v>
      </c>
      <c r="W82" s="38">
        <v>7802.9003200000006</v>
      </c>
      <c r="X82" s="38">
        <v>144261.61300000001</v>
      </c>
      <c r="Y82" s="38">
        <v>6474.2790000000005</v>
      </c>
      <c r="Z82" s="38">
        <v>0</v>
      </c>
      <c r="AA82" s="38">
        <v>3222.69481</v>
      </c>
      <c r="AB82" s="38">
        <v>24329.629270000001</v>
      </c>
      <c r="AC82" s="38">
        <v>2052.0064299999999</v>
      </c>
      <c r="AD82" s="39">
        <v>6924.7876100000003</v>
      </c>
    </row>
    <row r="83" spans="1:30" s="1" customFormat="1" ht="15" customHeight="1" x14ac:dyDescent="0.25">
      <c r="A83" s="7"/>
      <c r="B83" s="35" t="s">
        <v>131</v>
      </c>
      <c r="C83" s="38">
        <v>645.46034999999995</v>
      </c>
      <c r="D83" s="38">
        <v>0</v>
      </c>
      <c r="E83" s="38">
        <v>2361.6752799999999</v>
      </c>
      <c r="F83" s="38">
        <v>522.41678000000002</v>
      </c>
      <c r="G83" s="38">
        <v>0</v>
      </c>
      <c r="H83" s="38">
        <v>0</v>
      </c>
      <c r="I83" s="38">
        <v>0</v>
      </c>
      <c r="J83" s="38">
        <v>1156.2084</v>
      </c>
      <c r="K83" s="38">
        <v>780.41645999999992</v>
      </c>
      <c r="L83" s="38">
        <v>235.81416000000002</v>
      </c>
      <c r="M83" s="38">
        <v>102.08156</v>
      </c>
      <c r="N83" s="38">
        <v>17.091999999999999</v>
      </c>
      <c r="O83" s="38">
        <v>0</v>
      </c>
      <c r="P83" s="38">
        <v>0</v>
      </c>
      <c r="Q83" s="38">
        <v>57397.245000000003</v>
      </c>
      <c r="R83" s="38">
        <v>136.82104999999999</v>
      </c>
      <c r="S83" s="38">
        <v>0</v>
      </c>
      <c r="T83" s="38">
        <v>0</v>
      </c>
      <c r="U83" s="38">
        <v>0</v>
      </c>
      <c r="V83" s="38">
        <v>65178.002</v>
      </c>
      <c r="W83" s="38">
        <v>0</v>
      </c>
      <c r="X83" s="38">
        <v>129159.389</v>
      </c>
      <c r="Y83" s="38">
        <v>5793.7209999999995</v>
      </c>
      <c r="Z83" s="38">
        <v>0</v>
      </c>
      <c r="AA83" s="38">
        <v>2629.7151100000001</v>
      </c>
      <c r="AB83" s="38">
        <v>26415.921719999998</v>
      </c>
      <c r="AC83" s="38">
        <v>11979.10736</v>
      </c>
      <c r="AD83" s="39">
        <v>1485.6398700000002</v>
      </c>
    </row>
    <row r="84" spans="1:30" s="1" customFormat="1" ht="15" customHeight="1" x14ac:dyDescent="0.25">
      <c r="A84" s="7" t="s">
        <v>16</v>
      </c>
      <c r="B84" s="10" t="s">
        <v>84</v>
      </c>
      <c r="C84" s="31">
        <v>0</v>
      </c>
      <c r="D84" s="31">
        <v>0</v>
      </c>
      <c r="E84" s="31">
        <v>0</v>
      </c>
      <c r="F84" s="31">
        <v>0</v>
      </c>
      <c r="G84" s="31">
        <v>11584.5</v>
      </c>
      <c r="H84" s="31">
        <v>0</v>
      </c>
      <c r="I84" s="31">
        <v>0</v>
      </c>
      <c r="J84" s="31">
        <v>0</v>
      </c>
      <c r="K84" s="31">
        <v>0</v>
      </c>
      <c r="L84" s="31">
        <v>10</v>
      </c>
      <c r="M84" s="31">
        <v>0</v>
      </c>
      <c r="N84" s="31">
        <v>0</v>
      </c>
      <c r="O84" s="31">
        <v>0</v>
      </c>
      <c r="P84" s="31">
        <v>0</v>
      </c>
      <c r="Q84" s="31">
        <v>0</v>
      </c>
      <c r="R84" s="31">
        <v>0</v>
      </c>
      <c r="S84" s="31">
        <v>0</v>
      </c>
      <c r="T84" s="31">
        <v>0</v>
      </c>
      <c r="U84" s="31">
        <v>0</v>
      </c>
      <c r="V84" s="31">
        <v>0</v>
      </c>
      <c r="W84" s="31">
        <v>0</v>
      </c>
      <c r="X84" s="31">
        <v>0</v>
      </c>
      <c r="Y84" s="31">
        <v>0</v>
      </c>
      <c r="Z84" s="31">
        <v>0</v>
      </c>
      <c r="AA84" s="31">
        <v>0</v>
      </c>
      <c r="AB84" s="31">
        <v>0</v>
      </c>
      <c r="AC84" s="31">
        <v>0</v>
      </c>
      <c r="AD84" s="32">
        <v>0</v>
      </c>
    </row>
    <row r="85" spans="1:30" s="1" customFormat="1" ht="15" customHeight="1" x14ac:dyDescent="0.25">
      <c r="A85" s="7"/>
      <c r="B85" s="11" t="s">
        <v>85</v>
      </c>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2"/>
    </row>
    <row r="86" spans="1:30" s="1" customFormat="1" ht="15" customHeight="1" x14ac:dyDescent="0.25">
      <c r="A86" s="7" t="s">
        <v>17</v>
      </c>
      <c r="B86" s="10" t="s">
        <v>5</v>
      </c>
      <c r="C86" s="31">
        <v>97589.48388</v>
      </c>
      <c r="D86" s="31">
        <v>615817.31877999997</v>
      </c>
      <c r="E86" s="31">
        <v>13764.02361</v>
      </c>
      <c r="F86" s="31">
        <v>42519.48949</v>
      </c>
      <c r="G86" s="31">
        <v>47689.468569999997</v>
      </c>
      <c r="H86" s="31">
        <v>25752.152389999999</v>
      </c>
      <c r="I86" s="31">
        <v>6131.1514191999695</v>
      </c>
      <c r="J86" s="31">
        <v>7462.26847</v>
      </c>
      <c r="K86" s="31">
        <v>1015628.3335299999</v>
      </c>
      <c r="L86" s="31">
        <v>6439.7158600000002</v>
      </c>
      <c r="M86" s="31">
        <v>1284.3845200000001</v>
      </c>
      <c r="N86" s="31">
        <v>4663.8860500000001</v>
      </c>
      <c r="O86" s="31">
        <v>253267.04738999999</v>
      </c>
      <c r="P86" s="31">
        <v>1857.43758</v>
      </c>
      <c r="Q86" s="31">
        <v>1254060.878</v>
      </c>
      <c r="R86" s="31">
        <v>8129.4191200000005</v>
      </c>
      <c r="S86" s="31">
        <v>885128</v>
      </c>
      <c r="T86" s="31">
        <v>10756</v>
      </c>
      <c r="U86" s="31">
        <v>1640</v>
      </c>
      <c r="V86" s="31">
        <v>613103.18999999994</v>
      </c>
      <c r="W86" s="31">
        <v>72245.248480000024</v>
      </c>
      <c r="X86" s="31">
        <v>564947.29099999997</v>
      </c>
      <c r="Y86" s="31">
        <v>27715.671999999999</v>
      </c>
      <c r="Z86" s="31">
        <v>24897</v>
      </c>
      <c r="AA86" s="31">
        <v>97261.491540000003</v>
      </c>
      <c r="AB86" s="31">
        <v>15434.810740000001</v>
      </c>
      <c r="AC86" s="31">
        <v>182212.40625000003</v>
      </c>
      <c r="AD86" s="32">
        <v>12392.503710000001</v>
      </c>
    </row>
    <row r="87" spans="1:30" s="1" customFormat="1" ht="15" customHeight="1" x14ac:dyDescent="0.25">
      <c r="A87" s="7"/>
      <c r="B87" s="11" t="s">
        <v>47</v>
      </c>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2"/>
    </row>
    <row r="88" spans="1:30" s="1" customFormat="1" ht="15" customHeight="1" x14ac:dyDescent="0.25">
      <c r="A88" s="7" t="s">
        <v>18</v>
      </c>
      <c r="B88" s="10" t="s">
        <v>132</v>
      </c>
      <c r="C88" s="31">
        <v>0</v>
      </c>
      <c r="D88" s="31">
        <v>0</v>
      </c>
      <c r="E88" s="31">
        <v>0</v>
      </c>
      <c r="F88" s="31">
        <v>0</v>
      </c>
      <c r="G88" s="31">
        <v>0</v>
      </c>
      <c r="H88" s="31">
        <v>0</v>
      </c>
      <c r="I88" s="31">
        <v>0</v>
      </c>
      <c r="J88" s="31">
        <v>0</v>
      </c>
      <c r="K88" s="31">
        <v>0</v>
      </c>
      <c r="L88" s="31">
        <v>0</v>
      </c>
      <c r="M88" s="31">
        <v>0</v>
      </c>
      <c r="N88" s="31">
        <v>0</v>
      </c>
      <c r="O88" s="31">
        <v>0</v>
      </c>
      <c r="P88" s="31">
        <v>0</v>
      </c>
      <c r="Q88" s="31">
        <v>0</v>
      </c>
      <c r="R88" s="31">
        <v>0</v>
      </c>
      <c r="S88" s="31">
        <v>0</v>
      </c>
      <c r="T88" s="31">
        <v>0</v>
      </c>
      <c r="U88" s="31">
        <v>0</v>
      </c>
      <c r="V88" s="31">
        <v>0</v>
      </c>
      <c r="W88" s="31">
        <v>0</v>
      </c>
      <c r="X88" s="31">
        <v>0</v>
      </c>
      <c r="Y88" s="31">
        <v>0</v>
      </c>
      <c r="Z88" s="31">
        <v>0</v>
      </c>
      <c r="AA88" s="31">
        <v>0</v>
      </c>
      <c r="AB88" s="31">
        <v>0</v>
      </c>
      <c r="AC88" s="31">
        <v>0</v>
      </c>
      <c r="AD88" s="32">
        <v>0</v>
      </c>
    </row>
    <row r="89" spans="1:30" s="1" customFormat="1" ht="15" customHeight="1" x14ac:dyDescent="0.25">
      <c r="A89" s="7"/>
      <c r="B89" s="11" t="s">
        <v>86</v>
      </c>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2"/>
    </row>
    <row r="90" spans="1:30" ht="15" customHeight="1" x14ac:dyDescent="0.25">
      <c r="A90" s="8"/>
      <c r="B90" s="40" t="s">
        <v>136</v>
      </c>
      <c r="C90" s="22">
        <v>8061922.7807599995</v>
      </c>
      <c r="D90" s="22">
        <v>55971956.413759999</v>
      </c>
      <c r="E90" s="22">
        <v>2959132.0485100001</v>
      </c>
      <c r="F90" s="22">
        <v>2504615.8979500001</v>
      </c>
      <c r="G90" s="22">
        <v>2085456.95104999</v>
      </c>
      <c r="H90" s="22">
        <v>1282749.2124549798</v>
      </c>
      <c r="I90" s="22">
        <v>810257.12002919998</v>
      </c>
      <c r="J90" s="22">
        <v>404450.87832000002</v>
      </c>
      <c r="K90" s="22">
        <v>11850276.664829999</v>
      </c>
      <c r="L90" s="22">
        <v>684244.12763999996</v>
      </c>
      <c r="M90" s="22">
        <v>269503.64506000007</v>
      </c>
      <c r="N90" s="22">
        <v>449498</v>
      </c>
      <c r="O90" s="22">
        <v>16941829.705369998</v>
      </c>
      <c r="P90" s="22">
        <v>249374.69760999997</v>
      </c>
      <c r="Q90" s="22">
        <v>78354192.502000019</v>
      </c>
      <c r="R90" s="22">
        <v>97352.08862000001</v>
      </c>
      <c r="S90" s="22">
        <v>39885758</v>
      </c>
      <c r="T90" s="22">
        <v>777175</v>
      </c>
      <c r="U90" s="22">
        <v>570420</v>
      </c>
      <c r="V90" s="22">
        <v>36182461.369999997</v>
      </c>
      <c r="W90" s="22">
        <v>3947555.409070001</v>
      </c>
      <c r="X90" s="22">
        <v>52427898.963999994</v>
      </c>
      <c r="Y90" s="22">
        <v>1739205.9080000001</v>
      </c>
      <c r="Z90" s="22">
        <v>3215763</v>
      </c>
      <c r="AA90" s="22">
        <v>3037923.8031599997</v>
      </c>
      <c r="AB90" s="22">
        <v>10460151.70844</v>
      </c>
      <c r="AC90" s="22">
        <v>1379794.9554000006</v>
      </c>
      <c r="AD90" s="26">
        <v>1230115.5011600002</v>
      </c>
    </row>
    <row r="91" spans="1:30" ht="15" customHeight="1" x14ac:dyDescent="0.25">
      <c r="A91" s="8"/>
      <c r="B91" s="13" t="s">
        <v>48</v>
      </c>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6"/>
    </row>
    <row r="92" spans="1:30" s="1" customFormat="1" ht="15" customHeight="1" x14ac:dyDescent="0.25">
      <c r="A92" s="7" t="s">
        <v>19</v>
      </c>
      <c r="B92" s="10" t="s">
        <v>6</v>
      </c>
      <c r="C92" s="31">
        <v>410429.8</v>
      </c>
      <c r="D92" s="31">
        <v>3000000</v>
      </c>
      <c r="E92" s="31">
        <v>127600</v>
      </c>
      <c r="F92" s="31">
        <v>296400</v>
      </c>
      <c r="G92" s="31">
        <v>186947.38800000001</v>
      </c>
      <c r="H92" s="31">
        <v>150000</v>
      </c>
      <c r="I92" s="31">
        <v>47500</v>
      </c>
      <c r="J92" s="31">
        <v>20000</v>
      </c>
      <c r="K92" s="31">
        <v>314938.565</v>
      </c>
      <c r="L92" s="31">
        <v>61965.86</v>
      </c>
      <c r="M92" s="31">
        <v>14325.135</v>
      </c>
      <c r="N92" s="31">
        <v>19931.622059999998</v>
      </c>
      <c r="O92" s="31">
        <v>1210000</v>
      </c>
      <c r="P92" s="31">
        <v>180000</v>
      </c>
      <c r="Q92" s="31">
        <v>4525714.4950000001</v>
      </c>
      <c r="R92" s="31">
        <v>81250</v>
      </c>
      <c r="S92" s="31">
        <v>6567844</v>
      </c>
      <c r="T92" s="31">
        <v>63000</v>
      </c>
      <c r="U92" s="31">
        <v>18638</v>
      </c>
      <c r="V92" s="31">
        <v>1293063.325</v>
      </c>
      <c r="W92" s="31">
        <v>124000</v>
      </c>
      <c r="X92" s="31">
        <v>1391779.6740000001</v>
      </c>
      <c r="Y92" s="31">
        <v>863278.72499999998</v>
      </c>
      <c r="Z92" s="31">
        <v>260306</v>
      </c>
      <c r="AA92" s="31">
        <v>280000</v>
      </c>
      <c r="AB92" s="31">
        <v>0</v>
      </c>
      <c r="AC92" s="31">
        <v>78193.901389999999</v>
      </c>
      <c r="AD92" s="32">
        <v>0</v>
      </c>
    </row>
    <row r="93" spans="1:30" s="1" customFormat="1" ht="15" customHeight="1" x14ac:dyDescent="0.25">
      <c r="A93" s="7"/>
      <c r="B93" s="12" t="s">
        <v>6</v>
      </c>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2"/>
    </row>
    <row r="94" spans="1:30" s="4" customFormat="1" ht="15" customHeight="1" x14ac:dyDescent="0.25">
      <c r="A94" s="7" t="s">
        <v>20</v>
      </c>
      <c r="B94" s="10" t="s">
        <v>7</v>
      </c>
      <c r="C94" s="31">
        <v>6790.3831799999998</v>
      </c>
      <c r="D94" s="31">
        <v>16470.667119999998</v>
      </c>
      <c r="E94" s="31">
        <v>0</v>
      </c>
      <c r="F94" s="31">
        <v>0</v>
      </c>
      <c r="G94" s="31">
        <v>1362.2807700000001</v>
      </c>
      <c r="H94" s="31">
        <v>12849.132</v>
      </c>
      <c r="I94" s="31">
        <v>0</v>
      </c>
      <c r="J94" s="31">
        <v>369.25690000000003</v>
      </c>
      <c r="K94" s="31">
        <v>0</v>
      </c>
      <c r="L94" s="31">
        <v>0</v>
      </c>
      <c r="M94" s="31">
        <v>0</v>
      </c>
      <c r="N94" s="31">
        <v>0</v>
      </c>
      <c r="O94" s="31">
        <v>0</v>
      </c>
      <c r="P94" s="31">
        <v>0</v>
      </c>
      <c r="Q94" s="31">
        <v>0</v>
      </c>
      <c r="R94" s="31">
        <v>0</v>
      </c>
      <c r="S94" s="31">
        <v>0</v>
      </c>
      <c r="T94" s="31">
        <v>0</v>
      </c>
      <c r="U94" s="31">
        <v>6681</v>
      </c>
      <c r="V94" s="31">
        <v>0</v>
      </c>
      <c r="W94" s="31">
        <v>0</v>
      </c>
      <c r="X94" s="31">
        <v>193389.954</v>
      </c>
      <c r="Y94" s="31">
        <v>8796.3050000000003</v>
      </c>
      <c r="Z94" s="31">
        <v>0</v>
      </c>
      <c r="AA94" s="31">
        <v>0</v>
      </c>
      <c r="AB94" s="31">
        <v>0</v>
      </c>
      <c r="AC94" s="31">
        <v>0</v>
      </c>
      <c r="AD94" s="32">
        <v>0</v>
      </c>
    </row>
    <row r="95" spans="1:30" s="4" customFormat="1" ht="15" customHeight="1" x14ac:dyDescent="0.25">
      <c r="A95" s="7"/>
      <c r="B95" s="12" t="s">
        <v>49</v>
      </c>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2"/>
    </row>
    <row r="96" spans="1:30" s="4" customFormat="1" ht="15" customHeight="1" x14ac:dyDescent="0.25">
      <c r="A96" s="7" t="s">
        <v>21</v>
      </c>
      <c r="B96" s="10" t="s">
        <v>133</v>
      </c>
      <c r="C96" s="31">
        <v>0</v>
      </c>
      <c r="D96" s="31">
        <v>400000</v>
      </c>
      <c r="E96" s="31">
        <v>0</v>
      </c>
      <c r="F96" s="31">
        <v>0</v>
      </c>
      <c r="G96" s="31">
        <v>0</v>
      </c>
      <c r="H96" s="31">
        <v>0</v>
      </c>
      <c r="I96" s="31">
        <v>0</v>
      </c>
      <c r="J96" s="31">
        <v>0</v>
      </c>
      <c r="K96" s="31">
        <v>100000</v>
      </c>
      <c r="L96" s="31">
        <v>0</v>
      </c>
      <c r="M96" s="31">
        <v>0</v>
      </c>
      <c r="N96" s="31">
        <v>0</v>
      </c>
      <c r="O96" s="31">
        <v>0</v>
      </c>
      <c r="P96" s="31">
        <v>0</v>
      </c>
      <c r="Q96" s="31">
        <v>0</v>
      </c>
      <c r="R96" s="31">
        <v>0</v>
      </c>
      <c r="S96" s="31">
        <v>0</v>
      </c>
      <c r="T96" s="31">
        <v>0</v>
      </c>
      <c r="U96" s="31">
        <v>0</v>
      </c>
      <c r="V96" s="31">
        <v>275000</v>
      </c>
      <c r="W96" s="31">
        <v>50528.535259999997</v>
      </c>
      <c r="X96" s="31">
        <v>400000</v>
      </c>
      <c r="Y96" s="31">
        <v>105042.01700000001</v>
      </c>
      <c r="Z96" s="31">
        <v>0</v>
      </c>
      <c r="AA96" s="31">
        <v>0</v>
      </c>
      <c r="AB96" s="31">
        <v>0</v>
      </c>
      <c r="AC96" s="31">
        <v>0</v>
      </c>
      <c r="AD96" s="32">
        <v>0</v>
      </c>
    </row>
    <row r="97" spans="1:30" s="4" customFormat="1" ht="15" customHeight="1" x14ac:dyDescent="0.25">
      <c r="A97" s="7"/>
      <c r="B97" s="12" t="s">
        <v>87</v>
      </c>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2"/>
    </row>
    <row r="98" spans="1:30" s="4" customFormat="1" ht="15" customHeight="1" x14ac:dyDescent="0.25">
      <c r="A98" s="7" t="s">
        <v>22</v>
      </c>
      <c r="B98" s="10" t="s">
        <v>88</v>
      </c>
      <c r="C98" s="31">
        <v>0</v>
      </c>
      <c r="D98" s="31">
        <v>0</v>
      </c>
      <c r="E98" s="31">
        <v>0</v>
      </c>
      <c r="F98" s="31">
        <v>0</v>
      </c>
      <c r="G98" s="31">
        <v>0</v>
      </c>
      <c r="H98" s="31">
        <v>0</v>
      </c>
      <c r="I98" s="31">
        <v>0</v>
      </c>
      <c r="J98" s="31">
        <v>0</v>
      </c>
      <c r="K98" s="31">
        <v>0</v>
      </c>
      <c r="L98" s="31">
        <v>0</v>
      </c>
      <c r="M98" s="31">
        <v>0</v>
      </c>
      <c r="N98" s="31">
        <v>0</v>
      </c>
      <c r="O98" s="31">
        <v>0</v>
      </c>
      <c r="P98" s="31">
        <v>0</v>
      </c>
      <c r="Q98" s="31">
        <v>0</v>
      </c>
      <c r="R98" s="31">
        <v>0</v>
      </c>
      <c r="S98" s="31">
        <v>0</v>
      </c>
      <c r="T98" s="31">
        <v>0</v>
      </c>
      <c r="U98" s="31">
        <v>0</v>
      </c>
      <c r="V98" s="31">
        <v>0</v>
      </c>
      <c r="W98" s="31">
        <v>0</v>
      </c>
      <c r="X98" s="31">
        <v>0</v>
      </c>
      <c r="Y98" s="31">
        <v>0</v>
      </c>
      <c r="Z98" s="31">
        <v>0</v>
      </c>
      <c r="AA98" s="31">
        <v>0</v>
      </c>
      <c r="AB98" s="31">
        <v>0</v>
      </c>
      <c r="AC98" s="31">
        <v>0</v>
      </c>
      <c r="AD98" s="32">
        <v>0</v>
      </c>
    </row>
    <row r="99" spans="1:30" s="4" customFormat="1" ht="15" customHeight="1" x14ac:dyDescent="0.25">
      <c r="A99" s="7"/>
      <c r="B99" s="12" t="s">
        <v>89</v>
      </c>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2"/>
    </row>
    <row r="100" spans="1:30" s="4" customFormat="1" ht="15" customHeight="1" x14ac:dyDescent="0.25">
      <c r="A100" s="7" t="s">
        <v>23</v>
      </c>
      <c r="B100" s="10" t="s">
        <v>90</v>
      </c>
      <c r="C100" s="31">
        <v>-2941.4557300000001</v>
      </c>
      <c r="D100" s="31">
        <v>-3892731.9850299996</v>
      </c>
      <c r="E100" s="31">
        <v>-976.94533999999987</v>
      </c>
      <c r="F100" s="31">
        <v>0</v>
      </c>
      <c r="G100" s="31">
        <v>-69760.93707</v>
      </c>
      <c r="H100" s="31">
        <v>-20809.174649999997</v>
      </c>
      <c r="I100" s="31">
        <v>-6749.8450392000004</v>
      </c>
      <c r="J100" s="31">
        <v>-914.82396999999969</v>
      </c>
      <c r="K100" s="31">
        <v>-15191.06842</v>
      </c>
      <c r="L100" s="31">
        <v>440.93893999999995</v>
      </c>
      <c r="M100" s="31">
        <v>0</v>
      </c>
      <c r="N100" s="31">
        <v>0</v>
      </c>
      <c r="O100" s="31">
        <v>13972.902549999997</v>
      </c>
      <c r="P100" s="31">
        <v>182.79218</v>
      </c>
      <c r="Q100" s="31">
        <v>48274.205000000002</v>
      </c>
      <c r="R100" s="31">
        <v>-9347.5448604180019</v>
      </c>
      <c r="S100" s="31">
        <v>-1062233</v>
      </c>
      <c r="T100" s="31">
        <v>-4766</v>
      </c>
      <c r="U100" s="31">
        <v>-10940</v>
      </c>
      <c r="V100" s="31">
        <v>-367416.85</v>
      </c>
      <c r="W100" s="31">
        <v>-22369.226730000002</v>
      </c>
      <c r="X100" s="31">
        <v>-116602.95</v>
      </c>
      <c r="Y100" s="31">
        <v>-23531.008999999998</v>
      </c>
      <c r="Z100" s="31">
        <v>66</v>
      </c>
      <c r="AA100" s="31">
        <v>-19967.194600000003</v>
      </c>
      <c r="AB100" s="31">
        <v>3792.75279</v>
      </c>
      <c r="AC100" s="31">
        <v>-385.31855000000007</v>
      </c>
      <c r="AD100" s="32">
        <v>675.60784999999998</v>
      </c>
    </row>
    <row r="101" spans="1:30" s="4" customFormat="1" ht="15" customHeight="1" x14ac:dyDescent="0.25">
      <c r="A101" s="7"/>
      <c r="B101" s="12" t="s">
        <v>91</v>
      </c>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2"/>
    </row>
    <row r="102" spans="1:30" s="4" customFormat="1" ht="15" customHeight="1" x14ac:dyDescent="0.25">
      <c r="A102" s="7" t="s">
        <v>24</v>
      </c>
      <c r="B102" s="10" t="s">
        <v>92</v>
      </c>
      <c r="C102" s="31">
        <v>102410.31186</v>
      </c>
      <c r="D102" s="31">
        <v>1265319.6368499999</v>
      </c>
      <c r="E102" s="31">
        <v>77044.930819999994</v>
      </c>
      <c r="F102" s="31">
        <v>-46829.976020000002</v>
      </c>
      <c r="G102" s="31">
        <v>0</v>
      </c>
      <c r="H102" s="31">
        <v>39.719410000000003</v>
      </c>
      <c r="I102" s="31">
        <v>4746.7921699999997</v>
      </c>
      <c r="J102" s="31">
        <v>4014.4135299999998</v>
      </c>
      <c r="K102" s="31">
        <v>10705.05515</v>
      </c>
      <c r="L102" s="31">
        <v>0</v>
      </c>
      <c r="M102" s="31">
        <v>0</v>
      </c>
      <c r="N102" s="31">
        <v>1723</v>
      </c>
      <c r="O102" s="31">
        <v>32103.375680000001</v>
      </c>
      <c r="P102" s="31">
        <v>-27716.157809999997</v>
      </c>
      <c r="Q102" s="31">
        <v>-1665409.686</v>
      </c>
      <c r="R102" s="31">
        <v>38592.118029999998</v>
      </c>
      <c r="S102" s="31">
        <v>-8577074</v>
      </c>
      <c r="T102" s="31">
        <v>0</v>
      </c>
      <c r="U102" s="31">
        <v>0</v>
      </c>
      <c r="V102" s="31">
        <v>2172096.037</v>
      </c>
      <c r="W102" s="31">
        <v>126449.03773999996</v>
      </c>
      <c r="X102" s="31">
        <v>423596.516</v>
      </c>
      <c r="Y102" s="31">
        <v>-482803.89500000002</v>
      </c>
      <c r="Z102" s="31">
        <v>-60920</v>
      </c>
      <c r="AA102" s="31">
        <v>132437.32440000001</v>
      </c>
      <c r="AB102" s="31">
        <v>2079.9627300000002</v>
      </c>
      <c r="AC102" s="31">
        <v>48565.332750000016</v>
      </c>
      <c r="AD102" s="32">
        <v>0</v>
      </c>
    </row>
    <row r="103" spans="1:30" s="4" customFormat="1" ht="15" customHeight="1" x14ac:dyDescent="0.25">
      <c r="A103" s="7"/>
      <c r="B103" s="12" t="s">
        <v>93</v>
      </c>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2"/>
    </row>
    <row r="104" spans="1:30" s="4" customFormat="1" ht="15" customHeight="1" x14ac:dyDescent="0.25">
      <c r="A104" s="7" t="s">
        <v>25</v>
      </c>
      <c r="B104" s="10" t="s">
        <v>8</v>
      </c>
      <c r="C104" s="31">
        <v>0</v>
      </c>
      <c r="D104" s="31">
        <v>0</v>
      </c>
      <c r="E104" s="31">
        <v>0</v>
      </c>
      <c r="F104" s="31">
        <v>0</v>
      </c>
      <c r="G104" s="31">
        <v>0</v>
      </c>
      <c r="H104" s="31">
        <v>0</v>
      </c>
      <c r="I104" s="31">
        <v>0</v>
      </c>
      <c r="J104" s="31">
        <v>0</v>
      </c>
      <c r="K104" s="31">
        <v>460.98793999999998</v>
      </c>
      <c r="L104" s="31">
        <v>-394.05034000000001</v>
      </c>
      <c r="M104" s="31">
        <v>-4147.1044199999997</v>
      </c>
      <c r="N104" s="31">
        <v>249.22396000000001</v>
      </c>
      <c r="O104" s="31">
        <v>0</v>
      </c>
      <c r="P104" s="31">
        <v>0</v>
      </c>
      <c r="Q104" s="31">
        <v>0</v>
      </c>
      <c r="R104" s="31">
        <v>0</v>
      </c>
      <c r="S104" s="31">
        <v>0</v>
      </c>
      <c r="T104" s="31">
        <v>0</v>
      </c>
      <c r="U104" s="31">
        <v>0</v>
      </c>
      <c r="V104" s="31">
        <v>0</v>
      </c>
      <c r="W104" s="31">
        <v>0</v>
      </c>
      <c r="X104" s="31">
        <v>0</v>
      </c>
      <c r="Y104" s="31">
        <v>0</v>
      </c>
      <c r="Z104" s="31">
        <v>0</v>
      </c>
      <c r="AA104" s="31">
        <v>172.15820000000002</v>
      </c>
      <c r="AB104" s="31">
        <v>0</v>
      </c>
      <c r="AC104" s="31">
        <v>-1536.7097699999999</v>
      </c>
      <c r="AD104" s="32">
        <v>0</v>
      </c>
    </row>
    <row r="105" spans="1:30" s="4" customFormat="1" ht="15" customHeight="1" x14ac:dyDescent="0.25">
      <c r="A105" s="7"/>
      <c r="B105" s="12" t="s">
        <v>50</v>
      </c>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2"/>
    </row>
    <row r="106" spans="1:30" s="4" customFormat="1" ht="15" customHeight="1" x14ac:dyDescent="0.25">
      <c r="A106" s="7" t="s">
        <v>26</v>
      </c>
      <c r="B106" s="10" t="s">
        <v>94</v>
      </c>
      <c r="C106" s="31">
        <v>92325.447950000002</v>
      </c>
      <c r="D106" s="31">
        <v>4510072.0918300003</v>
      </c>
      <c r="E106" s="31">
        <v>15892.200429999999</v>
      </c>
      <c r="F106" s="31">
        <v>2689.57582</v>
      </c>
      <c r="G106" s="31">
        <v>225698.13091000001</v>
      </c>
      <c r="H106" s="31">
        <v>247986.51003999999</v>
      </c>
      <c r="I106" s="31">
        <v>105920.561</v>
      </c>
      <c r="J106" s="31">
        <v>14466.243710000001</v>
      </c>
      <c r="K106" s="31">
        <v>109600.75729000001</v>
      </c>
      <c r="L106" s="31">
        <v>34491.286169999999</v>
      </c>
      <c r="M106" s="31">
        <v>23376.210579999999</v>
      </c>
      <c r="N106" s="31">
        <v>6898.7374800000007</v>
      </c>
      <c r="O106" s="31">
        <v>266990.37008000002</v>
      </c>
      <c r="P106" s="31">
        <v>30829.940480000001</v>
      </c>
      <c r="Q106" s="31">
        <v>4848039.0640000002</v>
      </c>
      <c r="R106" s="31">
        <v>247245.31538999997</v>
      </c>
      <c r="S106" s="31">
        <v>6231450</v>
      </c>
      <c r="T106" s="31">
        <v>21361</v>
      </c>
      <c r="U106" s="31">
        <v>37815</v>
      </c>
      <c r="V106" s="31">
        <v>-65961.286999999997</v>
      </c>
      <c r="W106" s="31">
        <v>36135.949509999999</v>
      </c>
      <c r="X106" s="31">
        <v>852038.60400000005</v>
      </c>
      <c r="Y106" s="31">
        <v>153877.42600000001</v>
      </c>
      <c r="Z106" s="31">
        <v>-4797</v>
      </c>
      <c r="AA106" s="31">
        <v>0</v>
      </c>
      <c r="AB106" s="31">
        <v>0</v>
      </c>
      <c r="AC106" s="31">
        <v>387.96762999999999</v>
      </c>
      <c r="AD106" s="32">
        <v>0</v>
      </c>
    </row>
    <row r="107" spans="1:30" s="4" customFormat="1" ht="15" customHeight="1" x14ac:dyDescent="0.25">
      <c r="A107" s="7"/>
      <c r="B107" s="12" t="s">
        <v>95</v>
      </c>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2"/>
    </row>
    <row r="108" spans="1:30" s="4" customFormat="1" ht="15" customHeight="1" x14ac:dyDescent="0.25">
      <c r="A108" s="7" t="s">
        <v>27</v>
      </c>
      <c r="B108" s="10" t="s">
        <v>96</v>
      </c>
      <c r="C108" s="31">
        <v>0</v>
      </c>
      <c r="D108" s="31">
        <v>0</v>
      </c>
      <c r="E108" s="31">
        <v>0</v>
      </c>
      <c r="F108" s="31">
        <v>0</v>
      </c>
      <c r="G108" s="31">
        <v>-2.32599</v>
      </c>
      <c r="H108" s="31">
        <v>0</v>
      </c>
      <c r="I108" s="31">
        <v>0</v>
      </c>
      <c r="J108" s="31">
        <v>0</v>
      </c>
      <c r="K108" s="31">
        <v>0</v>
      </c>
      <c r="L108" s="31">
        <v>0</v>
      </c>
      <c r="M108" s="31">
        <v>0</v>
      </c>
      <c r="N108" s="31">
        <v>0</v>
      </c>
      <c r="O108" s="31">
        <v>0</v>
      </c>
      <c r="P108" s="31">
        <v>0</v>
      </c>
      <c r="Q108" s="31">
        <v>0</v>
      </c>
      <c r="R108" s="31">
        <v>0</v>
      </c>
      <c r="S108" s="31">
        <v>0</v>
      </c>
      <c r="T108" s="31">
        <v>0</v>
      </c>
      <c r="U108" s="31">
        <v>0</v>
      </c>
      <c r="V108" s="31">
        <v>0</v>
      </c>
      <c r="W108" s="31">
        <v>0</v>
      </c>
      <c r="X108" s="31">
        <v>-2232.4639999999999</v>
      </c>
      <c r="Y108" s="31">
        <v>0</v>
      </c>
      <c r="Z108" s="31">
        <v>0</v>
      </c>
      <c r="AA108" s="31">
        <v>0</v>
      </c>
      <c r="AB108" s="31">
        <v>0</v>
      </c>
      <c r="AC108" s="31">
        <v>0</v>
      </c>
      <c r="AD108" s="32">
        <v>0</v>
      </c>
    </row>
    <row r="109" spans="1:30" s="4" customFormat="1" ht="15" customHeight="1" x14ac:dyDescent="0.25">
      <c r="A109" s="7"/>
      <c r="B109" s="12" t="s">
        <v>97</v>
      </c>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2"/>
    </row>
    <row r="110" spans="1:30" s="4" customFormat="1" ht="15" customHeight="1" x14ac:dyDescent="0.25">
      <c r="A110" s="7" t="s">
        <v>28</v>
      </c>
      <c r="B110" s="10" t="s">
        <v>98</v>
      </c>
      <c r="C110" s="31">
        <v>48376.253659999995</v>
      </c>
      <c r="D110" s="31">
        <v>353484.65220000001</v>
      </c>
      <c r="E110" s="31">
        <v>17328.659319999999</v>
      </c>
      <c r="F110" s="31">
        <v>6203.1839600000003</v>
      </c>
      <c r="G110" s="31">
        <v>14754.37047</v>
      </c>
      <c r="H110" s="31">
        <v>1800.69435</v>
      </c>
      <c r="I110" s="31">
        <v>8316.7198499999995</v>
      </c>
      <c r="J110" s="31">
        <v>2381.6312000000003</v>
      </c>
      <c r="K110" s="31">
        <v>41565.671479999997</v>
      </c>
      <c r="L110" s="31">
        <v>5522.445749999998</v>
      </c>
      <c r="M110" s="31">
        <v>647.62291000000005</v>
      </c>
      <c r="N110" s="31">
        <v>2419</v>
      </c>
      <c r="O110" s="31">
        <v>33276.43262</v>
      </c>
      <c r="P110" s="31">
        <v>2509.74631</v>
      </c>
      <c r="Q110" s="31">
        <v>609591.74699999997</v>
      </c>
      <c r="R110" s="31">
        <v>4374.6183700000001</v>
      </c>
      <c r="S110" s="31">
        <v>395874</v>
      </c>
      <c r="T110" s="31">
        <v>3751</v>
      </c>
      <c r="U110" s="31">
        <v>6079</v>
      </c>
      <c r="V110" s="31">
        <v>305226.136</v>
      </c>
      <c r="W110" s="31">
        <v>10275.507429999978</v>
      </c>
      <c r="X110" s="31">
        <v>344234.11099999998</v>
      </c>
      <c r="Y110" s="31">
        <v>3203.259</v>
      </c>
      <c r="Z110" s="31">
        <v>8561</v>
      </c>
      <c r="AA110" s="31">
        <v>23179.262670000542</v>
      </c>
      <c r="AB110" s="31">
        <v>47732.731749999999</v>
      </c>
      <c r="AC110" s="31">
        <v>4362.006500000095</v>
      </c>
      <c r="AD110" s="32">
        <v>13354.47602</v>
      </c>
    </row>
    <row r="111" spans="1:30" s="4" customFormat="1" ht="15" customHeight="1" x14ac:dyDescent="0.25">
      <c r="A111" s="7"/>
      <c r="B111" s="12" t="s">
        <v>99</v>
      </c>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2"/>
    </row>
    <row r="112" spans="1:30" s="4" customFormat="1" ht="15" customHeight="1" x14ac:dyDescent="0.25">
      <c r="A112" s="7" t="s">
        <v>29</v>
      </c>
      <c r="B112" s="10" t="s">
        <v>100</v>
      </c>
      <c r="C112" s="31">
        <v>0</v>
      </c>
      <c r="D112" s="31">
        <v>0</v>
      </c>
      <c r="E112" s="31">
        <v>0</v>
      </c>
      <c r="F112" s="31">
        <v>0</v>
      </c>
      <c r="G112" s="31">
        <v>0</v>
      </c>
      <c r="H112" s="31">
        <v>0</v>
      </c>
      <c r="I112" s="31">
        <v>0</v>
      </c>
      <c r="J112" s="31">
        <v>0</v>
      </c>
      <c r="K112" s="31">
        <v>0</v>
      </c>
      <c r="L112" s="31">
        <v>0</v>
      </c>
      <c r="M112" s="31">
        <v>0</v>
      </c>
      <c r="N112" s="31">
        <v>0</v>
      </c>
      <c r="O112" s="31">
        <v>0</v>
      </c>
      <c r="P112" s="31">
        <v>0</v>
      </c>
      <c r="Q112" s="31">
        <v>0</v>
      </c>
      <c r="R112" s="31">
        <v>0</v>
      </c>
      <c r="S112" s="31">
        <v>0</v>
      </c>
      <c r="T112" s="31">
        <v>0</v>
      </c>
      <c r="U112" s="31">
        <v>0</v>
      </c>
      <c r="V112" s="31">
        <v>0</v>
      </c>
      <c r="W112" s="31">
        <v>0</v>
      </c>
      <c r="X112" s="31">
        <v>0</v>
      </c>
      <c r="Y112" s="31">
        <v>0</v>
      </c>
      <c r="Z112" s="31">
        <v>0</v>
      </c>
      <c r="AA112" s="31">
        <v>0</v>
      </c>
      <c r="AB112" s="31">
        <v>0</v>
      </c>
      <c r="AC112" s="31">
        <v>0</v>
      </c>
      <c r="AD112" s="32">
        <v>0</v>
      </c>
    </row>
    <row r="113" spans="1:32" s="4" customFormat="1" ht="15" customHeight="1" x14ac:dyDescent="0.25">
      <c r="A113" s="7"/>
      <c r="B113" s="12" t="s">
        <v>101</v>
      </c>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3"/>
    </row>
    <row r="114" spans="1:32" s="1" customFormat="1" ht="15" customHeight="1" x14ac:dyDescent="0.25">
      <c r="A114" s="14"/>
      <c r="B114" s="15" t="s">
        <v>51</v>
      </c>
      <c r="C114" s="28">
        <v>657390.74092000013</v>
      </c>
      <c r="D114" s="28">
        <v>5652615.0629700013</v>
      </c>
      <c r="E114" s="28">
        <v>236888.84522999998</v>
      </c>
      <c r="F114" s="28">
        <v>258462.78375999999</v>
      </c>
      <c r="G114" s="28">
        <v>358998.90709000005</v>
      </c>
      <c r="H114" s="28">
        <v>391866.79515000002</v>
      </c>
      <c r="I114" s="28">
        <v>159734.2279808</v>
      </c>
      <c r="J114" s="28">
        <v>40316.721370000007</v>
      </c>
      <c r="K114" s="28">
        <v>562079.96843999997</v>
      </c>
      <c r="L114" s="28">
        <v>102026.48052</v>
      </c>
      <c r="M114" s="28">
        <v>34201.864069999996</v>
      </c>
      <c r="N114" s="28">
        <v>31222</v>
      </c>
      <c r="O114" s="28">
        <v>1556343.0809300002</v>
      </c>
      <c r="P114" s="28">
        <v>185806.32115999996</v>
      </c>
      <c r="Q114" s="28">
        <v>8366209.8250000011</v>
      </c>
      <c r="R114" s="28">
        <v>362114.50692958193</v>
      </c>
      <c r="S114" s="28">
        <v>3555861</v>
      </c>
      <c r="T114" s="28">
        <v>83346</v>
      </c>
      <c r="U114" s="28">
        <v>58273</v>
      </c>
      <c r="V114" s="28">
        <v>3612007.361</v>
      </c>
      <c r="W114" s="28">
        <v>325019.80320999998</v>
      </c>
      <c r="X114" s="28">
        <v>3486203.4450000003</v>
      </c>
      <c r="Y114" s="28">
        <v>627862.82799999998</v>
      </c>
      <c r="Z114" s="28">
        <v>203216</v>
      </c>
      <c r="AA114" s="28">
        <v>415821.55067000055</v>
      </c>
      <c r="AB114" s="28">
        <v>53605.447269999997</v>
      </c>
      <c r="AC114" s="28">
        <v>129587.17995000011</v>
      </c>
      <c r="AD114" s="30">
        <v>14030.08387</v>
      </c>
    </row>
    <row r="115" spans="1:32" ht="15" customHeight="1" x14ac:dyDescent="0.25">
      <c r="A115" s="16"/>
      <c r="B115" s="17" t="s">
        <v>52</v>
      </c>
      <c r="C115" s="27">
        <v>8719313.5216799993</v>
      </c>
      <c r="D115" s="27">
        <v>61624571.476730004</v>
      </c>
      <c r="E115" s="27">
        <v>3196020.8937400002</v>
      </c>
      <c r="F115" s="27">
        <v>2763078.6817100001</v>
      </c>
      <c r="G115" s="27">
        <v>2444455.8581399899</v>
      </c>
      <c r="H115" s="27">
        <v>1674616.0076049799</v>
      </c>
      <c r="I115" s="27">
        <v>969991.34800999996</v>
      </c>
      <c r="J115" s="27">
        <v>444767.59969</v>
      </c>
      <c r="K115" s="27">
        <v>12412356.633269999</v>
      </c>
      <c r="L115" s="27">
        <v>786270.60815999995</v>
      </c>
      <c r="M115" s="27">
        <v>303705.50913000008</v>
      </c>
      <c r="N115" s="27">
        <v>480720</v>
      </c>
      <c r="O115" s="27">
        <v>18498172.786299996</v>
      </c>
      <c r="P115" s="27">
        <v>435181.01876999997</v>
      </c>
      <c r="Q115" s="27">
        <v>86720402.327000022</v>
      </c>
      <c r="R115" s="27">
        <v>459466.59554958192</v>
      </c>
      <c r="S115" s="27">
        <v>43441619</v>
      </c>
      <c r="T115" s="27">
        <v>860521</v>
      </c>
      <c r="U115" s="27">
        <v>628693</v>
      </c>
      <c r="V115" s="27">
        <v>39794468.730999999</v>
      </c>
      <c r="W115" s="27">
        <v>4272575.2122800006</v>
      </c>
      <c r="X115" s="27">
        <v>55914102.408999994</v>
      </c>
      <c r="Y115" s="27">
        <v>2367068.736</v>
      </c>
      <c r="Z115" s="27">
        <v>3418979</v>
      </c>
      <c r="AA115" s="27">
        <v>3453745.3538300004</v>
      </c>
      <c r="AB115" s="27">
        <v>10513757.155710001</v>
      </c>
      <c r="AC115" s="27">
        <v>1509382.1353500006</v>
      </c>
      <c r="AD115" s="29">
        <v>1244145.5850300002</v>
      </c>
      <c r="AF115" s="116"/>
    </row>
    <row r="116" spans="1:32" ht="15" customHeight="1" x14ac:dyDescent="0.25">
      <c r="A116" s="1"/>
      <c r="B116" s="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row>
    <row r="117" spans="1:32" ht="15" customHeight="1" x14ac:dyDescent="0.25">
      <c r="A117" s="1"/>
      <c r="B117" s="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row>
    <row r="118" spans="1:32" ht="15" customHeight="1" x14ac:dyDescent="0.25">
      <c r="A118" s="1"/>
      <c r="B118" s="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row>
    <row r="119" spans="1:32" ht="15" customHeight="1" x14ac:dyDescent="0.25">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row>
    <row r="120" spans="1:32" ht="15" customHeight="1" x14ac:dyDescent="0.25">
      <c r="A120" s="33" t="s">
        <v>154</v>
      </c>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row>
    <row r="121" spans="1:32" x14ac:dyDescent="0.25">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row>
    <row r="122" spans="1:32" ht="30" customHeight="1" x14ac:dyDescent="0.25">
      <c r="A122" s="58"/>
      <c r="B122" s="49"/>
      <c r="C122" s="44" t="s">
        <v>137</v>
      </c>
      <c r="D122" s="46" t="s">
        <v>31</v>
      </c>
      <c r="E122" s="46" t="s">
        <v>32</v>
      </c>
      <c r="F122" s="46" t="s">
        <v>102</v>
      </c>
      <c r="G122" s="46" t="s">
        <v>1</v>
      </c>
      <c r="H122" s="46" t="s">
        <v>34</v>
      </c>
      <c r="I122" s="46" t="s">
        <v>35</v>
      </c>
      <c r="J122" s="46" t="s">
        <v>56</v>
      </c>
      <c r="K122" s="46" t="s">
        <v>103</v>
      </c>
      <c r="L122" s="46" t="s">
        <v>156</v>
      </c>
      <c r="M122" s="46" t="s">
        <v>157</v>
      </c>
      <c r="N122" s="46" t="s">
        <v>159</v>
      </c>
      <c r="O122" s="46" t="s">
        <v>36</v>
      </c>
      <c r="P122" s="46" t="s">
        <v>104</v>
      </c>
      <c r="Q122" s="46" t="s">
        <v>2</v>
      </c>
      <c r="R122" s="46" t="s">
        <v>37</v>
      </c>
      <c r="S122" s="46" t="s">
        <v>54</v>
      </c>
      <c r="T122" s="46" t="s">
        <v>33</v>
      </c>
      <c r="U122" s="46" t="s">
        <v>55</v>
      </c>
      <c r="V122" s="46" t="s">
        <v>30</v>
      </c>
      <c r="W122" s="46" t="s">
        <v>105</v>
      </c>
      <c r="X122" s="46" t="s">
        <v>38</v>
      </c>
      <c r="Y122" s="46" t="s">
        <v>57</v>
      </c>
      <c r="Z122" s="46" t="s">
        <v>155</v>
      </c>
      <c r="AA122" s="46" t="s">
        <v>0</v>
      </c>
      <c r="AB122" s="46" t="s">
        <v>58</v>
      </c>
      <c r="AC122" s="46" t="s">
        <v>39</v>
      </c>
      <c r="AD122" s="47" t="s">
        <v>106</v>
      </c>
    </row>
    <row r="123" spans="1:32" x14ac:dyDescent="0.25">
      <c r="A123" s="57"/>
      <c r="B123" s="15" t="s">
        <v>138</v>
      </c>
      <c r="C123" s="48">
        <v>5554516.3481400004</v>
      </c>
      <c r="D123" s="48">
        <v>37936390.431299999</v>
      </c>
      <c r="E123" s="48">
        <v>222007.76715</v>
      </c>
      <c r="F123" s="48">
        <v>890520.03094999993</v>
      </c>
      <c r="G123" s="48">
        <v>152525.71111999999</v>
      </c>
      <c r="H123" s="48">
        <v>512408.92952000001</v>
      </c>
      <c r="I123" s="48">
        <v>407491.5201400001</v>
      </c>
      <c r="J123" s="48">
        <v>62225.783790000001</v>
      </c>
      <c r="K123" s="48">
        <v>1734786.7181000002</v>
      </c>
      <c r="L123" s="48">
        <v>221389.39587000001</v>
      </c>
      <c r="M123" s="48">
        <v>113991.96110999997</v>
      </c>
      <c r="N123" s="48">
        <v>276757.62980000005</v>
      </c>
      <c r="O123" s="48">
        <v>11318892.7432</v>
      </c>
      <c r="P123" s="48">
        <v>177647.07417000001</v>
      </c>
      <c r="Q123" s="48">
        <v>46974746.406000003</v>
      </c>
      <c r="R123" s="48">
        <v>3104.6154500000002</v>
      </c>
      <c r="S123" s="48">
        <v>24420845</v>
      </c>
      <c r="T123" s="48">
        <v>730637</v>
      </c>
      <c r="U123" s="48">
        <v>561024</v>
      </c>
      <c r="V123" s="48">
        <v>27584648.924000002</v>
      </c>
      <c r="W123" s="48">
        <v>3236692.3612200026</v>
      </c>
      <c r="X123" s="48">
        <v>38737237.333999999</v>
      </c>
      <c r="Y123" s="48">
        <v>812933.42099999997</v>
      </c>
      <c r="Z123" s="48">
        <v>3068953</v>
      </c>
      <c r="AA123" s="48">
        <v>2311357.2520599999</v>
      </c>
      <c r="AB123" s="63">
        <v>0</v>
      </c>
      <c r="AC123" s="48">
        <v>273363.09365000005</v>
      </c>
      <c r="AD123" s="52">
        <v>1301328.1059799998</v>
      </c>
    </row>
    <row r="124" spans="1:32" x14ac:dyDescent="0.25">
      <c r="A124" s="57"/>
      <c r="B124" s="140" t="s">
        <v>147</v>
      </c>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52"/>
    </row>
    <row r="125" spans="1:32" x14ac:dyDescent="0.25">
      <c r="A125" s="50"/>
      <c r="B125" s="79" t="s">
        <v>139</v>
      </c>
      <c r="C125" s="38">
        <v>7937.8529200000003</v>
      </c>
      <c r="D125" s="38">
        <v>0</v>
      </c>
      <c r="E125" s="38">
        <v>0</v>
      </c>
      <c r="F125" s="38">
        <v>0</v>
      </c>
      <c r="G125" s="38">
        <v>70019.517170000006</v>
      </c>
      <c r="H125" s="38">
        <v>0</v>
      </c>
      <c r="I125" s="38">
        <v>0</v>
      </c>
      <c r="J125" s="38">
        <v>0</v>
      </c>
      <c r="K125" s="38">
        <v>0</v>
      </c>
      <c r="L125" s="38">
        <v>0</v>
      </c>
      <c r="M125" s="38">
        <v>0</v>
      </c>
      <c r="N125" s="38">
        <v>0</v>
      </c>
      <c r="O125" s="38">
        <v>0</v>
      </c>
      <c r="P125" s="38">
        <v>0</v>
      </c>
      <c r="Q125" s="38">
        <v>35580.307000000001</v>
      </c>
      <c r="R125" s="38">
        <v>0</v>
      </c>
      <c r="S125" s="38">
        <v>0</v>
      </c>
      <c r="T125" s="38">
        <v>0</v>
      </c>
      <c r="U125" s="38">
        <v>0</v>
      </c>
      <c r="V125" s="38">
        <v>0</v>
      </c>
      <c r="W125" s="38">
        <v>0</v>
      </c>
      <c r="X125" s="38">
        <v>0</v>
      </c>
      <c r="Y125" s="38">
        <v>0</v>
      </c>
      <c r="Z125" s="38">
        <v>0</v>
      </c>
      <c r="AA125" s="38">
        <v>0</v>
      </c>
      <c r="AB125" s="64">
        <v>0</v>
      </c>
      <c r="AC125" s="38">
        <v>0</v>
      </c>
      <c r="AD125" s="39">
        <v>4079.1417999999999</v>
      </c>
    </row>
    <row r="126" spans="1:32" x14ac:dyDescent="0.25">
      <c r="A126" s="50"/>
      <c r="B126" s="141" t="s">
        <v>146</v>
      </c>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9"/>
    </row>
    <row r="127" spans="1:32" x14ac:dyDescent="0.25">
      <c r="A127" s="50"/>
      <c r="B127" s="79" t="s">
        <v>140</v>
      </c>
      <c r="C127" s="38">
        <v>203127.84930999999</v>
      </c>
      <c r="D127" s="38">
        <v>403418.0416</v>
      </c>
      <c r="E127" s="38">
        <v>0</v>
      </c>
      <c r="F127" s="38">
        <v>173739.70519000001</v>
      </c>
      <c r="G127" s="38">
        <v>31243.47334</v>
      </c>
      <c r="H127" s="38">
        <v>77493.314599999998</v>
      </c>
      <c r="I127" s="38">
        <v>1000</v>
      </c>
      <c r="J127" s="38">
        <v>1805.1936499999999</v>
      </c>
      <c r="K127" s="38">
        <v>260887.61457000001</v>
      </c>
      <c r="L127" s="38">
        <v>55799.564729999998</v>
      </c>
      <c r="M127" s="38">
        <v>10953.844449999999</v>
      </c>
      <c r="N127" s="38">
        <v>2800.2986099999998</v>
      </c>
      <c r="O127" s="38">
        <v>393558.98298000003</v>
      </c>
      <c r="P127" s="38">
        <v>0</v>
      </c>
      <c r="Q127" s="38">
        <v>2499207.0219999999</v>
      </c>
      <c r="R127" s="38">
        <v>0</v>
      </c>
      <c r="S127" s="38">
        <v>155265</v>
      </c>
      <c r="T127" s="38">
        <v>621022</v>
      </c>
      <c r="U127" s="38">
        <v>185542</v>
      </c>
      <c r="V127" s="38">
        <v>1332963.838</v>
      </c>
      <c r="W127" s="38">
        <v>87530.44154</v>
      </c>
      <c r="X127" s="38">
        <v>267899.27100000001</v>
      </c>
      <c r="Y127" s="38">
        <v>23370.985000000001</v>
      </c>
      <c r="Z127" s="38">
        <v>66115</v>
      </c>
      <c r="AA127" s="38">
        <v>2885.6397999999999</v>
      </c>
      <c r="AB127" s="64">
        <v>0</v>
      </c>
      <c r="AC127" s="38">
        <v>130823.44937</v>
      </c>
      <c r="AD127" s="39">
        <v>0</v>
      </c>
    </row>
    <row r="128" spans="1:32" x14ac:dyDescent="0.25">
      <c r="A128" s="50"/>
      <c r="B128" s="141" t="s">
        <v>148</v>
      </c>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9"/>
    </row>
    <row r="129" spans="1:30" x14ac:dyDescent="0.25">
      <c r="A129" s="50"/>
      <c r="B129" s="79" t="s">
        <v>141</v>
      </c>
      <c r="C129" s="38">
        <v>3069437.7224800005</v>
      </c>
      <c r="D129" s="38">
        <v>16472967.558259999</v>
      </c>
      <c r="E129" s="38">
        <v>0</v>
      </c>
      <c r="F129" s="38">
        <v>35387.281940000001</v>
      </c>
      <c r="G129" s="38">
        <v>22400.781069999997</v>
      </c>
      <c r="H129" s="38">
        <v>324696.18836000003</v>
      </c>
      <c r="I129" s="38">
        <v>371137.04870250012</v>
      </c>
      <c r="J129" s="38">
        <v>50645.85471</v>
      </c>
      <c r="K129" s="38">
        <v>1133569.8065900002</v>
      </c>
      <c r="L129" s="38">
        <v>92498.346700000009</v>
      </c>
      <c r="M129" s="38">
        <v>54149.724859999988</v>
      </c>
      <c r="N129" s="38">
        <v>149960.47323000003</v>
      </c>
      <c r="O129" s="38">
        <v>4717683.6619100003</v>
      </c>
      <c r="P129" s="38">
        <v>174223.21134000001</v>
      </c>
      <c r="Q129" s="38">
        <v>17244931.872000001</v>
      </c>
      <c r="R129" s="38">
        <v>1255.9916599999999</v>
      </c>
      <c r="S129" s="38">
        <v>14052002</v>
      </c>
      <c r="T129" s="38">
        <v>30653</v>
      </c>
      <c r="U129" s="38">
        <v>141705</v>
      </c>
      <c r="V129" s="38">
        <v>9850630.8900000006</v>
      </c>
      <c r="W129" s="38">
        <v>722127.5250799997</v>
      </c>
      <c r="X129" s="38">
        <v>13541645.219000001</v>
      </c>
      <c r="Y129" s="38">
        <v>789561.50899999996</v>
      </c>
      <c r="Z129" s="38">
        <v>1021576</v>
      </c>
      <c r="AA129" s="38">
        <v>1297903.0731600001</v>
      </c>
      <c r="AB129" s="64">
        <v>0</v>
      </c>
      <c r="AC129" s="38">
        <v>138406.10388000004</v>
      </c>
      <c r="AD129" s="39">
        <v>59459.863079999996</v>
      </c>
    </row>
    <row r="130" spans="1:30" x14ac:dyDescent="0.25">
      <c r="A130" s="50"/>
      <c r="B130" s="141" t="s">
        <v>149</v>
      </c>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9"/>
    </row>
    <row r="131" spans="1:30" x14ac:dyDescent="0.25">
      <c r="A131" s="50"/>
      <c r="B131" s="79" t="s">
        <v>142</v>
      </c>
      <c r="C131" s="38">
        <v>2274012.92343</v>
      </c>
      <c r="D131" s="38">
        <v>21060004.831439998</v>
      </c>
      <c r="E131" s="38">
        <v>222007.76715</v>
      </c>
      <c r="F131" s="38">
        <v>681393.0438199999</v>
      </c>
      <c r="G131" s="38">
        <v>28861.939540000003</v>
      </c>
      <c r="H131" s="38">
        <v>110219.42656000001</v>
      </c>
      <c r="I131" s="38">
        <v>35354.471437499997</v>
      </c>
      <c r="J131" s="38">
        <v>9774.735429999997</v>
      </c>
      <c r="K131" s="38">
        <v>340329.29694000003</v>
      </c>
      <c r="L131" s="38">
        <v>73091.484440000015</v>
      </c>
      <c r="M131" s="38">
        <v>48888.39179999999</v>
      </c>
      <c r="N131" s="38">
        <v>123996.85796000001</v>
      </c>
      <c r="O131" s="38">
        <v>6207650.0983099993</v>
      </c>
      <c r="P131" s="38">
        <v>3423.86283</v>
      </c>
      <c r="Q131" s="38">
        <v>27195027.204999998</v>
      </c>
      <c r="R131" s="38">
        <v>1848.6237900000001</v>
      </c>
      <c r="S131" s="38">
        <v>10213578</v>
      </c>
      <c r="T131" s="38">
        <v>78962</v>
      </c>
      <c r="U131" s="38">
        <v>233777</v>
      </c>
      <c r="V131" s="38">
        <v>16401054.196</v>
      </c>
      <c r="W131" s="38">
        <v>2427034.394600003</v>
      </c>
      <c r="X131" s="38">
        <v>24927692.844000001</v>
      </c>
      <c r="Y131" s="38">
        <v>0.92700000000000005</v>
      </c>
      <c r="Z131" s="38">
        <v>1981262</v>
      </c>
      <c r="AA131" s="38">
        <v>1010568.5390999999</v>
      </c>
      <c r="AB131" s="64">
        <v>0</v>
      </c>
      <c r="AC131" s="38">
        <v>4133.5403999999971</v>
      </c>
      <c r="AD131" s="39">
        <v>1237789.1010999999</v>
      </c>
    </row>
    <row r="132" spans="1:30" x14ac:dyDescent="0.25">
      <c r="A132" s="50"/>
      <c r="B132" s="141" t="s">
        <v>150</v>
      </c>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9"/>
    </row>
    <row r="133" spans="1:30" x14ac:dyDescent="0.25">
      <c r="A133" s="57"/>
      <c r="B133" s="15" t="s">
        <v>143</v>
      </c>
      <c r="C133" s="48">
        <v>-176785.21767999997</v>
      </c>
      <c r="D133" s="48">
        <v>-935421</v>
      </c>
      <c r="E133" s="48">
        <v>-4939.5491199999997</v>
      </c>
      <c r="F133" s="48">
        <v>-4966</v>
      </c>
      <c r="G133" s="48">
        <v>-84</v>
      </c>
      <c r="H133" s="48">
        <v>-109289.53907</v>
      </c>
      <c r="I133" s="48">
        <v>-12022.882310000001</v>
      </c>
      <c r="J133" s="48">
        <v>-841.67256999999995</v>
      </c>
      <c r="K133" s="48">
        <v>-49985.122019999995</v>
      </c>
      <c r="L133" s="48">
        <v>-5268</v>
      </c>
      <c r="M133" s="48">
        <v>-4998.1787800000002</v>
      </c>
      <c r="N133" s="48">
        <v>-7087.9578700000002</v>
      </c>
      <c r="O133" s="48">
        <v>-301318.78999000002</v>
      </c>
      <c r="P133" s="48">
        <v>-3129.1745699999997</v>
      </c>
      <c r="Q133" s="48">
        <v>-2216507</v>
      </c>
      <c r="R133" s="48">
        <v>-1069.0539755640002</v>
      </c>
      <c r="S133" s="48">
        <v>-1009609</v>
      </c>
      <c r="T133" s="48">
        <v>-873</v>
      </c>
      <c r="U133" s="48">
        <v>-12644</v>
      </c>
      <c r="V133" s="48">
        <v>-543825.99300000002</v>
      </c>
      <c r="W133" s="48">
        <v>-79717.903549999915</v>
      </c>
      <c r="X133" s="48">
        <v>-978571.46200000006</v>
      </c>
      <c r="Y133" s="48">
        <v>-47994</v>
      </c>
      <c r="Z133" s="48">
        <v>-33597</v>
      </c>
      <c r="AA133" s="48">
        <v>-120830.92367999999</v>
      </c>
      <c r="AB133" s="63">
        <v>0</v>
      </c>
      <c r="AC133" s="48">
        <v>-5666.9373000000005</v>
      </c>
      <c r="AD133" s="52">
        <v>-99012.798950000011</v>
      </c>
    </row>
    <row r="134" spans="1:30" x14ac:dyDescent="0.25">
      <c r="A134" s="57"/>
      <c r="B134" s="140" t="s">
        <v>152</v>
      </c>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52"/>
    </row>
    <row r="135" spans="1:30" x14ac:dyDescent="0.25">
      <c r="A135" s="57"/>
      <c r="B135" s="15" t="s">
        <v>144</v>
      </c>
      <c r="C135" s="48">
        <v>7055639.7830699999</v>
      </c>
      <c r="D135" s="48">
        <v>50741938.320710003</v>
      </c>
      <c r="E135" s="48">
        <v>2936996.3062800001</v>
      </c>
      <c r="F135" s="48">
        <v>2432424.3406399996</v>
      </c>
      <c r="G135" s="48">
        <v>1954619.8986199992</v>
      </c>
      <c r="H135" s="48">
        <v>845118.52017000073</v>
      </c>
      <c r="I135" s="48">
        <v>787745.69748000009</v>
      </c>
      <c r="J135" s="48">
        <v>394570.64234000002</v>
      </c>
      <c r="K135" s="48">
        <v>10445916.933389999</v>
      </c>
      <c r="L135" s="48">
        <v>676617.35375000106</v>
      </c>
      <c r="M135" s="48">
        <v>267872.10505999997</v>
      </c>
      <c r="N135" s="48">
        <v>437128.24267999997</v>
      </c>
      <c r="O135" s="48">
        <v>15551695.50894</v>
      </c>
      <c r="P135" s="48">
        <v>246192.76875999998</v>
      </c>
      <c r="Q135" s="48">
        <v>73059351.39199999</v>
      </c>
      <c r="R135" s="48">
        <v>83660.155299999999</v>
      </c>
      <c r="S135" s="48">
        <v>36024100</v>
      </c>
      <c r="T135" s="48">
        <v>757530</v>
      </c>
      <c r="U135" s="48">
        <v>553004</v>
      </c>
      <c r="V135" s="48">
        <v>32788286.804000001</v>
      </c>
      <c r="W135" s="48">
        <v>2909785.7210500003</v>
      </c>
      <c r="X135" s="48">
        <v>43650017.042999998</v>
      </c>
      <c r="Y135" s="48">
        <v>1290245.1599999999</v>
      </c>
      <c r="Z135" s="48">
        <v>3113783</v>
      </c>
      <c r="AA135" s="48">
        <v>2915211.9915100001</v>
      </c>
      <c r="AB135" s="63">
        <v>0</v>
      </c>
      <c r="AC135" s="48">
        <v>1165213.5573500001</v>
      </c>
      <c r="AD135" s="52">
        <v>610785.84620999999</v>
      </c>
    </row>
    <row r="136" spans="1:30" x14ac:dyDescent="0.25">
      <c r="A136" s="57"/>
      <c r="B136" s="140" t="s">
        <v>153</v>
      </c>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52"/>
    </row>
    <row r="137" spans="1:30" x14ac:dyDescent="0.25">
      <c r="A137" s="50"/>
      <c r="B137" s="79" t="s">
        <v>139</v>
      </c>
      <c r="C137" s="38">
        <v>551432.62690999999</v>
      </c>
      <c r="D137" s="38">
        <v>267018.47292999999</v>
      </c>
      <c r="E137" s="38">
        <v>0</v>
      </c>
      <c r="F137" s="38">
        <v>0</v>
      </c>
      <c r="G137" s="38">
        <v>25011.111120000001</v>
      </c>
      <c r="H137" s="38">
        <v>0</v>
      </c>
      <c r="I137" s="38">
        <v>76890.372780000005</v>
      </c>
      <c r="J137" s="38">
        <v>0</v>
      </c>
      <c r="K137" s="38">
        <v>0</v>
      </c>
      <c r="L137" s="38">
        <v>0</v>
      </c>
      <c r="M137" s="38">
        <v>0</v>
      </c>
      <c r="N137" s="38">
        <v>0</v>
      </c>
      <c r="O137" s="38">
        <v>1749726.97673</v>
      </c>
      <c r="P137" s="38">
        <v>0</v>
      </c>
      <c r="Q137" s="38">
        <v>12882.849</v>
      </c>
      <c r="R137" s="38">
        <v>0</v>
      </c>
      <c r="S137" s="38">
        <v>1734734</v>
      </c>
      <c r="T137" s="38">
        <v>0</v>
      </c>
      <c r="U137" s="38">
        <v>0</v>
      </c>
      <c r="V137" s="38">
        <v>592810.60900000005</v>
      </c>
      <c r="W137" s="38">
        <v>0</v>
      </c>
      <c r="X137" s="38">
        <v>693301.90700000001</v>
      </c>
      <c r="Y137" s="38">
        <v>85207.74</v>
      </c>
      <c r="Z137" s="38">
        <v>0</v>
      </c>
      <c r="AA137" s="38">
        <v>0</v>
      </c>
      <c r="AB137" s="64">
        <v>0</v>
      </c>
      <c r="AC137" s="38">
        <v>0</v>
      </c>
      <c r="AD137" s="39">
        <v>0</v>
      </c>
    </row>
    <row r="138" spans="1:30" x14ac:dyDescent="0.25">
      <c r="A138" s="50"/>
      <c r="B138" s="141" t="s">
        <v>146</v>
      </c>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9"/>
    </row>
    <row r="139" spans="1:30" x14ac:dyDescent="0.25">
      <c r="A139" s="50"/>
      <c r="B139" s="79" t="s">
        <v>140</v>
      </c>
      <c r="C139" s="38">
        <v>207788.37846000001</v>
      </c>
      <c r="D139" s="38">
        <v>2453991.1372500001</v>
      </c>
      <c r="E139" s="38">
        <v>29250</v>
      </c>
      <c r="F139" s="38">
        <v>32358.399369999996</v>
      </c>
      <c r="G139" s="38">
        <v>258724.53490999999</v>
      </c>
      <c r="H139" s="38">
        <v>2116.7706300000004</v>
      </c>
      <c r="I139" s="38">
        <v>4787.1890700000004</v>
      </c>
      <c r="J139" s="38">
        <v>2252.3020299999998</v>
      </c>
      <c r="K139" s="38">
        <v>9693166.4799099993</v>
      </c>
      <c r="L139" s="38">
        <v>46.143459999999997</v>
      </c>
      <c r="M139" s="38">
        <v>271.92995000000002</v>
      </c>
      <c r="N139" s="38">
        <v>105.0972</v>
      </c>
      <c r="O139" s="38">
        <v>868410.29695000011</v>
      </c>
      <c r="P139" s="38">
        <v>246192.76875999998</v>
      </c>
      <c r="Q139" s="38">
        <v>746417.20400000003</v>
      </c>
      <c r="R139" s="38">
        <v>8503.0561799999996</v>
      </c>
      <c r="S139" s="38">
        <v>5323996</v>
      </c>
      <c r="T139" s="38">
        <v>39010</v>
      </c>
      <c r="U139" s="38">
        <v>108766</v>
      </c>
      <c r="V139" s="38">
        <v>2461913.0830000001</v>
      </c>
      <c r="W139" s="38">
        <v>2909785.7210500003</v>
      </c>
      <c r="X139" s="38">
        <v>5422492.3899999997</v>
      </c>
      <c r="Y139" s="38">
        <v>531615.94299999997</v>
      </c>
      <c r="Z139" s="38">
        <v>1360403</v>
      </c>
      <c r="AA139" s="38">
        <v>760035.62621999986</v>
      </c>
      <c r="AB139" s="64">
        <v>0</v>
      </c>
      <c r="AC139" s="38">
        <v>219397.54845000003</v>
      </c>
      <c r="AD139" s="39">
        <v>609738.06238000002</v>
      </c>
    </row>
    <row r="140" spans="1:30" x14ac:dyDescent="0.25">
      <c r="A140" s="50"/>
      <c r="B140" s="141" t="s">
        <v>148</v>
      </c>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9"/>
    </row>
    <row r="141" spans="1:30" x14ac:dyDescent="0.25">
      <c r="A141" s="50"/>
      <c r="B141" s="79" t="s">
        <v>145</v>
      </c>
      <c r="C141" s="38">
        <v>6296418.7776999995</v>
      </c>
      <c r="D141" s="38">
        <v>48020928.710529998</v>
      </c>
      <c r="E141" s="38">
        <v>2907746.3062800001</v>
      </c>
      <c r="F141" s="38">
        <v>2400065.9412699998</v>
      </c>
      <c r="G141" s="38">
        <v>1670884.2525899992</v>
      </c>
      <c r="H141" s="38">
        <v>843001.74954000069</v>
      </c>
      <c r="I141" s="38">
        <v>706068.13563000003</v>
      </c>
      <c r="J141" s="38">
        <v>392318.34031</v>
      </c>
      <c r="K141" s="38">
        <v>752750.45348000003</v>
      </c>
      <c r="L141" s="38">
        <v>676571.21029000101</v>
      </c>
      <c r="M141" s="38">
        <v>267600.17511000001</v>
      </c>
      <c r="N141" s="38">
        <v>437023.14547999995</v>
      </c>
      <c r="O141" s="38">
        <v>12933558.23526</v>
      </c>
      <c r="P141" s="38">
        <v>0</v>
      </c>
      <c r="Q141" s="38">
        <v>72300051.339000002</v>
      </c>
      <c r="R141" s="38">
        <v>75157.099119999999</v>
      </c>
      <c r="S141" s="38">
        <v>28965370</v>
      </c>
      <c r="T141" s="38">
        <v>718520</v>
      </c>
      <c r="U141" s="38">
        <v>444238</v>
      </c>
      <c r="V141" s="38">
        <v>29733563.112000003</v>
      </c>
      <c r="W141" s="38">
        <v>0</v>
      </c>
      <c r="X141" s="38">
        <v>37534222.745999999</v>
      </c>
      <c r="Y141" s="38">
        <v>673421.47699999996</v>
      </c>
      <c r="Z141" s="38">
        <v>1753380</v>
      </c>
      <c r="AA141" s="38">
        <v>2155176.3652900001</v>
      </c>
      <c r="AB141" s="64">
        <v>0</v>
      </c>
      <c r="AC141" s="38">
        <v>945816.00890000002</v>
      </c>
      <c r="AD141" s="39">
        <v>1047.7838299999999</v>
      </c>
    </row>
    <row r="142" spans="1:30" x14ac:dyDescent="0.25">
      <c r="A142" s="54"/>
      <c r="B142" s="142" t="s">
        <v>151</v>
      </c>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6"/>
    </row>
    <row r="144" spans="1:30" x14ac:dyDescent="0.25">
      <c r="A144" s="18" t="s">
        <v>135</v>
      </c>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row>
    <row r="145" spans="1:30" x14ac:dyDescent="0.25">
      <c r="A145" s="19" t="s">
        <v>53</v>
      </c>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row>
    <row r="146" spans="1:30" x14ac:dyDescent="0.25">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row>
  </sheetData>
  <pageMargins left="0.70866141732283472" right="0.70866141732283472" top="0.27559055118110237" bottom="0.39370078740157483" header="0.15748031496062992" footer="0.31496062992125984"/>
  <pageSetup paperSize="9" scale="60" orientation="landscape" horizontalDpi="360" verticalDpi="360" r:id="rId1"/>
  <rowBreaks count="1" manualBreakCount="1">
    <brk id="55" max="29"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46"/>
  <sheetViews>
    <sheetView showGridLines="0" zoomScaleNormal="100" workbookViewId="0"/>
  </sheetViews>
  <sheetFormatPr defaultRowHeight="15" x14ac:dyDescent="0.25"/>
  <cols>
    <col min="1" max="1" width="5.7109375" customWidth="1"/>
    <col min="2" max="2" width="70.28515625" style="2" bestFit="1" customWidth="1"/>
    <col min="3" max="30" width="11.28515625" style="20" customWidth="1"/>
  </cols>
  <sheetData>
    <row r="1" spans="1:35" x14ac:dyDescent="0.25">
      <c r="A1" s="33" t="s">
        <v>40</v>
      </c>
    </row>
    <row r="2" spans="1:35" x14ac:dyDescent="0.25">
      <c r="A2" s="33" t="s">
        <v>368</v>
      </c>
      <c r="B2" s="5"/>
    </row>
    <row r="3" spans="1:35" ht="15.75" customHeight="1" x14ac:dyDescent="0.25">
      <c r="A3" s="34" t="s">
        <v>134</v>
      </c>
      <c r="B3" s="5"/>
    </row>
    <row r="4" spans="1:35" s="18" customFormat="1" ht="30" customHeight="1" x14ac:dyDescent="0.25">
      <c r="A4" s="45"/>
      <c r="B4" s="6"/>
      <c r="C4" s="44" t="s">
        <v>137</v>
      </c>
      <c r="D4" s="46" t="s">
        <v>31</v>
      </c>
      <c r="E4" s="46" t="s">
        <v>32</v>
      </c>
      <c r="F4" s="46" t="s">
        <v>102</v>
      </c>
      <c r="G4" s="46" t="s">
        <v>1</v>
      </c>
      <c r="H4" s="46" t="s">
        <v>34</v>
      </c>
      <c r="I4" s="46" t="s">
        <v>35</v>
      </c>
      <c r="J4" s="46" t="s">
        <v>56</v>
      </c>
      <c r="K4" s="46" t="s">
        <v>103</v>
      </c>
      <c r="L4" s="46" t="s">
        <v>156</v>
      </c>
      <c r="M4" s="46" t="s">
        <v>157</v>
      </c>
      <c r="N4" s="46" t="s">
        <v>159</v>
      </c>
      <c r="O4" s="46" t="s">
        <v>36</v>
      </c>
      <c r="P4" s="46" t="s">
        <v>104</v>
      </c>
      <c r="Q4" s="46" t="s">
        <v>2</v>
      </c>
      <c r="R4" s="46" t="s">
        <v>37</v>
      </c>
      <c r="S4" s="46" t="s">
        <v>54</v>
      </c>
      <c r="T4" s="46" t="s">
        <v>33</v>
      </c>
      <c r="U4" s="46" t="s">
        <v>55</v>
      </c>
      <c r="V4" s="46" t="s">
        <v>30</v>
      </c>
      <c r="W4" s="46" t="s">
        <v>105</v>
      </c>
      <c r="X4" s="46" t="s">
        <v>38</v>
      </c>
      <c r="Y4" s="46" t="s">
        <v>57</v>
      </c>
      <c r="Z4" s="46" t="s">
        <v>155</v>
      </c>
      <c r="AA4" s="46" t="s">
        <v>0</v>
      </c>
      <c r="AB4" s="46" t="s">
        <v>58</v>
      </c>
      <c r="AC4" s="46" t="s">
        <v>39</v>
      </c>
      <c r="AD4" s="47" t="s">
        <v>106</v>
      </c>
    </row>
    <row r="5" spans="1:35" x14ac:dyDescent="0.25">
      <c r="A5" s="8"/>
      <c r="B5" s="9" t="s">
        <v>77</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5"/>
    </row>
    <row r="6" spans="1:35" s="1" customFormat="1" ht="15" customHeight="1" x14ac:dyDescent="0.25">
      <c r="A6" s="7" t="s">
        <v>9</v>
      </c>
      <c r="B6" s="10" t="s">
        <v>107</v>
      </c>
      <c r="C6" s="31">
        <v>1328391.4034599999</v>
      </c>
      <c r="D6" s="31">
        <v>3087891.5970000001</v>
      </c>
      <c r="E6" s="31">
        <v>936808.91</v>
      </c>
      <c r="F6" s="31">
        <v>526942.14645</v>
      </c>
      <c r="G6" s="31">
        <v>216921.76877000002</v>
      </c>
      <c r="H6" s="31">
        <v>84911.37496999999</v>
      </c>
      <c r="I6" s="31">
        <v>51862.982409999997</v>
      </c>
      <c r="J6" s="31">
        <v>276634.17398999998</v>
      </c>
      <c r="K6" s="31">
        <v>1228989.9742100004</v>
      </c>
      <c r="L6" s="31">
        <v>346525.74108999997</v>
      </c>
      <c r="M6" s="31">
        <v>64897.261349999986</v>
      </c>
      <c r="N6" s="31">
        <v>105796.15616000001</v>
      </c>
      <c r="O6" s="31">
        <v>1434921.3008900001</v>
      </c>
      <c r="P6" s="31">
        <v>17961.908329999998</v>
      </c>
      <c r="Q6" s="31">
        <v>21198857.756000001</v>
      </c>
      <c r="R6" s="31">
        <v>89117.818189999991</v>
      </c>
      <c r="S6" s="31">
        <v>6387295</v>
      </c>
      <c r="T6" s="31">
        <v>59249</v>
      </c>
      <c r="U6" s="31">
        <v>20851</v>
      </c>
      <c r="V6" s="31">
        <v>2465722.3849999998</v>
      </c>
      <c r="W6" s="31">
        <v>138937.7579</v>
      </c>
      <c r="X6" s="31">
        <v>8353998.3490000004</v>
      </c>
      <c r="Y6" s="31">
        <v>449053.989</v>
      </c>
      <c r="Z6" s="31">
        <v>120720</v>
      </c>
      <c r="AA6" s="31">
        <v>243908.05664</v>
      </c>
      <c r="AB6" s="31">
        <v>123497.383</v>
      </c>
      <c r="AC6" s="31">
        <v>1318560.3241200002</v>
      </c>
      <c r="AD6" s="32">
        <v>14655.92071</v>
      </c>
      <c r="AE6" s="31"/>
      <c r="AF6" s="31"/>
      <c r="AG6" s="31"/>
      <c r="AH6" s="31"/>
      <c r="AI6" s="31"/>
    </row>
    <row r="7" spans="1:35" s="1" customFormat="1" ht="15" customHeight="1" x14ac:dyDescent="0.25">
      <c r="A7" s="7"/>
      <c r="B7" s="11" t="s">
        <v>59</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2"/>
    </row>
    <row r="8" spans="1:35" s="1" customFormat="1" ht="15" customHeight="1" x14ac:dyDescent="0.25">
      <c r="A8" s="7" t="s">
        <v>10</v>
      </c>
      <c r="B8" s="10" t="s">
        <v>60</v>
      </c>
      <c r="C8" s="31">
        <v>6.7987700000000002</v>
      </c>
      <c r="D8" s="31">
        <v>692795.62100000004</v>
      </c>
      <c r="E8" s="31">
        <v>0</v>
      </c>
      <c r="F8" s="31">
        <v>0</v>
      </c>
      <c r="G8" s="31">
        <v>60200.713629999787</v>
      </c>
      <c r="H8" s="31">
        <v>105466.04262999998</v>
      </c>
      <c r="I8" s="31">
        <v>34781.502520000002</v>
      </c>
      <c r="J8" s="31">
        <v>2012.01493</v>
      </c>
      <c r="K8" s="31">
        <v>55749.277040000001</v>
      </c>
      <c r="L8" s="31">
        <v>0</v>
      </c>
      <c r="M8" s="31">
        <v>0</v>
      </c>
      <c r="N8" s="31">
        <v>0</v>
      </c>
      <c r="O8" s="31">
        <v>10059.0975</v>
      </c>
      <c r="P8" s="31">
        <v>0</v>
      </c>
      <c r="Q8" s="31">
        <v>959506.41100000008</v>
      </c>
      <c r="R8" s="31">
        <v>84541.983520000009</v>
      </c>
      <c r="S8" s="31">
        <v>170847</v>
      </c>
      <c r="T8" s="31">
        <v>797</v>
      </c>
      <c r="U8" s="31">
        <v>43</v>
      </c>
      <c r="V8" s="31">
        <v>96071.457999999999</v>
      </c>
      <c r="W8" s="31">
        <v>0</v>
      </c>
      <c r="X8" s="31">
        <v>449719.51799999998</v>
      </c>
      <c r="Y8" s="31">
        <v>73399.705000000002</v>
      </c>
      <c r="Z8" s="31">
        <v>0</v>
      </c>
      <c r="AA8" s="31">
        <v>8485.6416200000003</v>
      </c>
      <c r="AB8" s="31">
        <v>2199.605</v>
      </c>
      <c r="AC8" s="31">
        <v>3487.9259400000001</v>
      </c>
      <c r="AD8" s="32">
        <v>0</v>
      </c>
    </row>
    <row r="9" spans="1:35" s="1" customFormat="1" ht="15" customHeight="1" x14ac:dyDescent="0.25">
      <c r="A9" s="7"/>
      <c r="B9" s="11" t="s">
        <v>41</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2"/>
    </row>
    <row r="10" spans="1:35" s="1" customFormat="1" ht="15" customHeight="1" x14ac:dyDescent="0.25">
      <c r="A10" s="37"/>
      <c r="B10" s="35" t="s">
        <v>110</v>
      </c>
      <c r="C10" s="38">
        <v>6.7987700000000002</v>
      </c>
      <c r="D10" s="38">
        <v>304241.875</v>
      </c>
      <c r="E10" s="38">
        <v>0</v>
      </c>
      <c r="F10" s="38">
        <v>0</v>
      </c>
      <c r="G10" s="38">
        <v>1548.8739399999899</v>
      </c>
      <c r="H10" s="38">
        <v>91735.968069999988</v>
      </c>
      <c r="I10" s="38">
        <v>2641.8565199999998</v>
      </c>
      <c r="J10" s="38">
        <v>552.79022999999995</v>
      </c>
      <c r="K10" s="38">
        <v>5706.9935999999998</v>
      </c>
      <c r="L10" s="38">
        <v>0</v>
      </c>
      <c r="M10" s="38">
        <v>0</v>
      </c>
      <c r="N10" s="38">
        <v>0</v>
      </c>
      <c r="O10" s="38">
        <v>6816.6498099999999</v>
      </c>
      <c r="P10" s="38">
        <v>0</v>
      </c>
      <c r="Q10" s="38">
        <v>326389.81199999998</v>
      </c>
      <c r="R10" s="38">
        <v>199.82239999999999</v>
      </c>
      <c r="S10" s="38">
        <v>134419</v>
      </c>
      <c r="T10" s="38">
        <v>797</v>
      </c>
      <c r="U10" s="38">
        <v>43</v>
      </c>
      <c r="V10" s="38">
        <v>91885.811000000002</v>
      </c>
      <c r="W10" s="38">
        <v>0</v>
      </c>
      <c r="X10" s="38">
        <v>449719.51799999998</v>
      </c>
      <c r="Y10" s="38">
        <v>39012.417000000001</v>
      </c>
      <c r="Z10" s="38">
        <v>0</v>
      </c>
      <c r="AA10" s="38">
        <v>8485.6416200000003</v>
      </c>
      <c r="AB10" s="38">
        <v>2199.605</v>
      </c>
      <c r="AC10" s="38">
        <v>3487.9259400000001</v>
      </c>
      <c r="AD10" s="39">
        <v>0</v>
      </c>
    </row>
    <row r="11" spans="1:35" s="1" customFormat="1" ht="15" customHeight="1" x14ac:dyDescent="0.25">
      <c r="A11" s="37"/>
      <c r="B11" s="35" t="s">
        <v>111</v>
      </c>
      <c r="C11" s="38">
        <v>0</v>
      </c>
      <c r="D11" s="38">
        <v>51516.260999999999</v>
      </c>
      <c r="E11" s="38">
        <v>0</v>
      </c>
      <c r="F11" s="38">
        <v>0</v>
      </c>
      <c r="G11" s="38">
        <v>44907.716149999898</v>
      </c>
      <c r="H11" s="38">
        <v>0</v>
      </c>
      <c r="I11" s="38">
        <v>1989.1015600000001</v>
      </c>
      <c r="J11" s="38">
        <v>355.52758</v>
      </c>
      <c r="K11" s="38">
        <v>0</v>
      </c>
      <c r="L11" s="38">
        <v>0</v>
      </c>
      <c r="M11" s="38">
        <v>0</v>
      </c>
      <c r="N11" s="38">
        <v>0</v>
      </c>
      <c r="O11" s="38">
        <v>1372.97317</v>
      </c>
      <c r="P11" s="38">
        <v>0</v>
      </c>
      <c r="Q11" s="38">
        <v>0</v>
      </c>
      <c r="R11" s="38">
        <v>165.69881000000001</v>
      </c>
      <c r="S11" s="38">
        <v>0</v>
      </c>
      <c r="T11" s="38">
        <v>0</v>
      </c>
      <c r="U11" s="38">
        <v>0</v>
      </c>
      <c r="V11" s="38">
        <v>0</v>
      </c>
      <c r="W11" s="38">
        <v>0</v>
      </c>
      <c r="X11" s="38">
        <v>0</v>
      </c>
      <c r="Y11" s="38">
        <v>34.887</v>
      </c>
      <c r="Z11" s="38">
        <v>0</v>
      </c>
      <c r="AA11" s="38">
        <v>0</v>
      </c>
      <c r="AB11" s="38">
        <v>0</v>
      </c>
      <c r="AC11" s="38">
        <v>0</v>
      </c>
      <c r="AD11" s="39">
        <v>0</v>
      </c>
    </row>
    <row r="12" spans="1:35" s="1" customFormat="1" ht="15" customHeight="1" x14ac:dyDescent="0.25">
      <c r="A12" s="37"/>
      <c r="B12" s="35" t="s">
        <v>112</v>
      </c>
      <c r="C12" s="38">
        <v>0</v>
      </c>
      <c r="D12" s="38">
        <v>337037.48499999999</v>
      </c>
      <c r="E12" s="38">
        <v>0</v>
      </c>
      <c r="F12" s="38">
        <v>0</v>
      </c>
      <c r="G12" s="38">
        <v>13744.1235399999</v>
      </c>
      <c r="H12" s="38">
        <v>13730.074560000001</v>
      </c>
      <c r="I12" s="38">
        <v>30150.544440000001</v>
      </c>
      <c r="J12" s="38">
        <v>1103.69712</v>
      </c>
      <c r="K12" s="38">
        <v>50042.283439999999</v>
      </c>
      <c r="L12" s="38">
        <v>0</v>
      </c>
      <c r="M12" s="38">
        <v>0</v>
      </c>
      <c r="N12" s="38">
        <v>0</v>
      </c>
      <c r="O12" s="38">
        <v>1869.47452</v>
      </c>
      <c r="P12" s="38">
        <v>0</v>
      </c>
      <c r="Q12" s="38">
        <v>633116.59900000005</v>
      </c>
      <c r="R12" s="38">
        <v>84176.462310000003</v>
      </c>
      <c r="S12" s="38">
        <v>36428</v>
      </c>
      <c r="T12" s="38">
        <v>0</v>
      </c>
      <c r="U12" s="38">
        <v>0</v>
      </c>
      <c r="V12" s="38">
        <v>4185.6469999999999</v>
      </c>
      <c r="W12" s="38">
        <v>0</v>
      </c>
      <c r="X12" s="38">
        <v>0</v>
      </c>
      <c r="Y12" s="38">
        <v>34352.400999999998</v>
      </c>
      <c r="Z12" s="38">
        <v>0</v>
      </c>
      <c r="AA12" s="38">
        <v>0</v>
      </c>
      <c r="AB12" s="38">
        <v>0</v>
      </c>
      <c r="AC12" s="38">
        <v>0</v>
      </c>
      <c r="AD12" s="39">
        <v>0</v>
      </c>
    </row>
    <row r="13" spans="1:35" s="1" customFormat="1" ht="15" customHeight="1" x14ac:dyDescent="0.25">
      <c r="A13" s="37"/>
      <c r="B13" s="35" t="s">
        <v>113</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9">
        <v>0</v>
      </c>
    </row>
    <row r="14" spans="1:35" s="1" customFormat="1" ht="15" customHeight="1" x14ac:dyDescent="0.25">
      <c r="A14" s="7" t="s">
        <v>11</v>
      </c>
      <c r="B14" s="10" t="s">
        <v>61</v>
      </c>
      <c r="C14" s="31">
        <v>31799.588350000002</v>
      </c>
      <c r="D14" s="31">
        <v>789152.82</v>
      </c>
      <c r="E14" s="31">
        <v>13.108000000000001</v>
      </c>
      <c r="F14" s="31">
        <v>26478.525129999998</v>
      </c>
      <c r="G14" s="31">
        <v>0</v>
      </c>
      <c r="H14" s="31">
        <v>443.17764999999997</v>
      </c>
      <c r="I14" s="31">
        <v>23923.040489999999</v>
      </c>
      <c r="J14" s="31">
        <v>10827.901250000001</v>
      </c>
      <c r="K14" s="31">
        <v>145240.48055000001</v>
      </c>
      <c r="L14" s="31">
        <v>7.6066000000000003</v>
      </c>
      <c r="M14" s="31">
        <v>1058.5053500000001</v>
      </c>
      <c r="N14" s="31">
        <v>0</v>
      </c>
      <c r="O14" s="31">
        <v>209482.51088999998</v>
      </c>
      <c r="P14" s="31">
        <v>49913.337570000003</v>
      </c>
      <c r="Q14" s="31">
        <v>769812.30700000003</v>
      </c>
      <c r="R14" s="31">
        <v>0</v>
      </c>
      <c r="S14" s="31">
        <v>1537669.5279999999</v>
      </c>
      <c r="T14" s="31">
        <v>380</v>
      </c>
      <c r="U14" s="31">
        <v>297</v>
      </c>
      <c r="V14" s="31">
        <v>73508.432000000001</v>
      </c>
      <c r="W14" s="31">
        <v>250164.56117</v>
      </c>
      <c r="X14" s="31">
        <v>1085626.723</v>
      </c>
      <c r="Y14" s="31">
        <v>12587.387999999999</v>
      </c>
      <c r="Z14" s="31">
        <v>2584</v>
      </c>
      <c r="AA14" s="31">
        <v>0</v>
      </c>
      <c r="AB14" s="31">
        <v>3368.8850000000002</v>
      </c>
      <c r="AC14" s="31">
        <v>693.66406999999992</v>
      </c>
      <c r="AD14" s="32">
        <v>0</v>
      </c>
    </row>
    <row r="15" spans="1:35" s="1" customFormat="1" ht="15" customHeight="1" x14ac:dyDescent="0.25">
      <c r="A15" s="7"/>
      <c r="B15" s="11" t="s">
        <v>62</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2"/>
    </row>
    <row r="16" spans="1:35" s="1" customFormat="1" ht="15" customHeight="1" x14ac:dyDescent="0.25">
      <c r="A16" s="37"/>
      <c r="B16" s="35" t="s">
        <v>111</v>
      </c>
      <c r="C16" s="38">
        <v>31799.588350000002</v>
      </c>
      <c r="D16" s="38">
        <v>0</v>
      </c>
      <c r="E16" s="38">
        <v>0</v>
      </c>
      <c r="F16" s="38">
        <v>26478.525129999998</v>
      </c>
      <c r="G16" s="38">
        <v>0</v>
      </c>
      <c r="H16" s="38">
        <v>59.955300000000001</v>
      </c>
      <c r="I16" s="38">
        <v>23923.040489999999</v>
      </c>
      <c r="J16" s="38">
        <v>10827.901250000001</v>
      </c>
      <c r="K16" s="38">
        <v>145240.48055000001</v>
      </c>
      <c r="L16" s="38">
        <v>7.6066000000000003</v>
      </c>
      <c r="M16" s="38">
        <v>1058.5053500000001</v>
      </c>
      <c r="N16" s="38">
        <v>0</v>
      </c>
      <c r="O16" s="38">
        <v>175298.54415</v>
      </c>
      <c r="P16" s="38">
        <v>49913.337570000003</v>
      </c>
      <c r="Q16" s="38">
        <v>704951.05500000005</v>
      </c>
      <c r="R16" s="38">
        <v>0</v>
      </c>
      <c r="S16" s="38">
        <v>1103987</v>
      </c>
      <c r="T16" s="38">
        <v>380</v>
      </c>
      <c r="U16" s="38">
        <v>297</v>
      </c>
      <c r="V16" s="38">
        <v>67805.835000000006</v>
      </c>
      <c r="W16" s="38">
        <v>0</v>
      </c>
      <c r="X16" s="38">
        <v>204863.427</v>
      </c>
      <c r="Y16" s="38">
        <v>12567.721</v>
      </c>
      <c r="Z16" s="38">
        <v>2584</v>
      </c>
      <c r="AA16" s="38">
        <v>0</v>
      </c>
      <c r="AB16" s="38">
        <v>3368.8850000000002</v>
      </c>
      <c r="AC16" s="38">
        <v>693.66406999999992</v>
      </c>
      <c r="AD16" s="39">
        <v>0</v>
      </c>
    </row>
    <row r="17" spans="1:30" s="1" customFormat="1" ht="15" customHeight="1" x14ac:dyDescent="0.25">
      <c r="A17" s="37"/>
      <c r="B17" s="35" t="s">
        <v>112</v>
      </c>
      <c r="C17" s="38">
        <v>0</v>
      </c>
      <c r="D17" s="38">
        <v>789152.82</v>
      </c>
      <c r="E17" s="38">
        <v>13.108000000000001</v>
      </c>
      <c r="F17" s="38">
        <v>0</v>
      </c>
      <c r="G17" s="38">
        <v>0</v>
      </c>
      <c r="H17" s="38">
        <v>383.22234999999995</v>
      </c>
      <c r="I17" s="38">
        <v>0</v>
      </c>
      <c r="J17" s="38">
        <v>0</v>
      </c>
      <c r="K17" s="38">
        <v>0</v>
      </c>
      <c r="L17" s="38">
        <v>0</v>
      </c>
      <c r="M17" s="38">
        <v>0</v>
      </c>
      <c r="N17" s="38">
        <v>0</v>
      </c>
      <c r="O17" s="38">
        <v>33768.809359999999</v>
      </c>
      <c r="P17" s="38">
        <v>0</v>
      </c>
      <c r="Q17" s="38">
        <v>92.59</v>
      </c>
      <c r="R17" s="38">
        <v>0</v>
      </c>
      <c r="S17" s="38">
        <v>433665</v>
      </c>
      <c r="T17" s="38">
        <v>0</v>
      </c>
      <c r="U17" s="38">
        <v>0</v>
      </c>
      <c r="V17" s="38">
        <v>5702.5969999999998</v>
      </c>
      <c r="W17" s="38">
        <v>250164.56117</v>
      </c>
      <c r="X17" s="38">
        <v>880763.29599999997</v>
      </c>
      <c r="Y17" s="38">
        <v>0</v>
      </c>
      <c r="Z17" s="38">
        <v>0</v>
      </c>
      <c r="AA17" s="38">
        <v>0</v>
      </c>
      <c r="AB17" s="38">
        <v>0</v>
      </c>
      <c r="AC17" s="38">
        <v>0</v>
      </c>
      <c r="AD17" s="39">
        <v>0</v>
      </c>
    </row>
    <row r="18" spans="1:30" s="1" customFormat="1" ht="15" customHeight="1" x14ac:dyDescent="0.25">
      <c r="A18" s="37"/>
      <c r="B18" s="35" t="s">
        <v>113</v>
      </c>
      <c r="C18" s="38">
        <v>0</v>
      </c>
      <c r="D18" s="38">
        <v>0</v>
      </c>
      <c r="E18" s="38">
        <v>0</v>
      </c>
      <c r="F18" s="38">
        <v>0</v>
      </c>
      <c r="G18" s="38">
        <v>0</v>
      </c>
      <c r="H18" s="38">
        <v>0</v>
      </c>
      <c r="I18" s="38">
        <v>0</v>
      </c>
      <c r="J18" s="38">
        <v>0</v>
      </c>
      <c r="K18" s="38">
        <v>0</v>
      </c>
      <c r="L18" s="38">
        <v>0</v>
      </c>
      <c r="M18" s="38">
        <v>0</v>
      </c>
      <c r="N18" s="38">
        <v>0</v>
      </c>
      <c r="O18" s="38">
        <v>415.15737999999999</v>
      </c>
      <c r="P18" s="38">
        <v>0</v>
      </c>
      <c r="Q18" s="38">
        <v>64768.661999999997</v>
      </c>
      <c r="R18" s="38">
        <v>0</v>
      </c>
      <c r="S18" s="38">
        <v>17.527999999999999</v>
      </c>
      <c r="T18" s="38">
        <v>0</v>
      </c>
      <c r="U18" s="38">
        <v>0</v>
      </c>
      <c r="V18" s="38">
        <v>0</v>
      </c>
      <c r="W18" s="38">
        <v>0</v>
      </c>
      <c r="X18" s="38">
        <v>0</v>
      </c>
      <c r="Y18" s="38">
        <v>19.667000000000002</v>
      </c>
      <c r="Z18" s="38">
        <v>0</v>
      </c>
      <c r="AA18" s="38">
        <v>0</v>
      </c>
      <c r="AB18" s="38">
        <v>0</v>
      </c>
      <c r="AC18" s="38">
        <v>0</v>
      </c>
      <c r="AD18" s="39">
        <v>0</v>
      </c>
    </row>
    <row r="19" spans="1:30" s="1" customFormat="1" ht="15" customHeight="1" x14ac:dyDescent="0.25">
      <c r="A19" s="7" t="s">
        <v>12</v>
      </c>
      <c r="B19" s="10" t="s">
        <v>108</v>
      </c>
      <c r="C19" s="31">
        <v>0</v>
      </c>
      <c r="D19" s="31">
        <v>0</v>
      </c>
      <c r="E19" s="31">
        <v>0</v>
      </c>
      <c r="F19" s="31">
        <v>0</v>
      </c>
      <c r="G19" s="31">
        <v>0</v>
      </c>
      <c r="H19" s="31">
        <v>0</v>
      </c>
      <c r="I19" s="31">
        <v>0</v>
      </c>
      <c r="J19" s="31">
        <v>0</v>
      </c>
      <c r="K19" s="31">
        <v>0</v>
      </c>
      <c r="L19" s="31">
        <v>0</v>
      </c>
      <c r="M19" s="31">
        <v>18770.037649999998</v>
      </c>
      <c r="N19" s="31">
        <v>0</v>
      </c>
      <c r="O19" s="31">
        <v>0</v>
      </c>
      <c r="P19" s="31">
        <v>0</v>
      </c>
      <c r="Q19" s="31">
        <v>0</v>
      </c>
      <c r="R19" s="31">
        <v>0</v>
      </c>
      <c r="S19" s="31">
        <v>13</v>
      </c>
      <c r="T19" s="31">
        <v>0</v>
      </c>
      <c r="U19" s="31">
        <v>0</v>
      </c>
      <c r="V19" s="31">
        <v>0</v>
      </c>
      <c r="W19" s="31">
        <v>0</v>
      </c>
      <c r="X19" s="31">
        <v>0</v>
      </c>
      <c r="Y19" s="31">
        <v>0</v>
      </c>
      <c r="Z19" s="31">
        <v>0</v>
      </c>
      <c r="AA19" s="31">
        <v>0</v>
      </c>
      <c r="AB19" s="31">
        <v>0</v>
      </c>
      <c r="AC19" s="31">
        <v>0</v>
      </c>
      <c r="AD19" s="32">
        <v>0</v>
      </c>
    </row>
    <row r="20" spans="1:30" s="1" customFormat="1" ht="15" customHeight="1" x14ac:dyDescent="0.25">
      <c r="A20" s="7"/>
      <c r="B20" s="11" t="s">
        <v>63</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2"/>
    </row>
    <row r="21" spans="1:30" s="1" customFormat="1" ht="15" customHeight="1" x14ac:dyDescent="0.25">
      <c r="A21" s="7"/>
      <c r="B21" s="35" t="s">
        <v>111</v>
      </c>
      <c r="C21" s="38">
        <v>0</v>
      </c>
      <c r="D21" s="38">
        <v>0</v>
      </c>
      <c r="E21" s="38">
        <v>0</v>
      </c>
      <c r="F21" s="38">
        <v>0</v>
      </c>
      <c r="G21" s="38">
        <v>0</v>
      </c>
      <c r="H21" s="38">
        <v>0</v>
      </c>
      <c r="I21" s="38">
        <v>0</v>
      </c>
      <c r="J21" s="38">
        <v>0</v>
      </c>
      <c r="K21" s="38">
        <v>0</v>
      </c>
      <c r="L21" s="38">
        <v>0</v>
      </c>
      <c r="M21" s="38">
        <v>0</v>
      </c>
      <c r="N21" s="38">
        <v>0</v>
      </c>
      <c r="O21" s="38">
        <v>0</v>
      </c>
      <c r="P21" s="38">
        <v>0</v>
      </c>
      <c r="Q21" s="38">
        <v>0</v>
      </c>
      <c r="R21" s="38">
        <v>0</v>
      </c>
      <c r="S21" s="38">
        <v>0</v>
      </c>
      <c r="T21" s="38">
        <v>0</v>
      </c>
      <c r="U21" s="38">
        <v>0</v>
      </c>
      <c r="V21" s="38">
        <v>0</v>
      </c>
      <c r="W21" s="38">
        <v>0</v>
      </c>
      <c r="X21" s="38">
        <v>0</v>
      </c>
      <c r="Y21" s="38">
        <v>0</v>
      </c>
      <c r="Z21" s="38">
        <v>0</v>
      </c>
      <c r="AA21" s="38">
        <v>0</v>
      </c>
      <c r="AB21" s="38">
        <v>0</v>
      </c>
      <c r="AC21" s="38">
        <v>0</v>
      </c>
      <c r="AD21" s="39">
        <v>0</v>
      </c>
    </row>
    <row r="22" spans="1:30" ht="15" customHeight="1" x14ac:dyDescent="0.25">
      <c r="A22" s="7"/>
      <c r="B22" s="35" t="s">
        <v>112</v>
      </c>
      <c r="C22" s="38">
        <v>0</v>
      </c>
      <c r="D22" s="38">
        <v>0</v>
      </c>
      <c r="E22" s="38">
        <v>0</v>
      </c>
      <c r="F22" s="38">
        <v>0</v>
      </c>
      <c r="G22" s="38">
        <v>0</v>
      </c>
      <c r="H22" s="38">
        <v>0</v>
      </c>
      <c r="I22" s="38">
        <v>0</v>
      </c>
      <c r="J22" s="38">
        <v>0</v>
      </c>
      <c r="K22" s="38">
        <v>0</v>
      </c>
      <c r="L22" s="38">
        <v>0</v>
      </c>
      <c r="M22" s="38">
        <v>18770.037649999998</v>
      </c>
      <c r="N22" s="38">
        <v>0</v>
      </c>
      <c r="O22" s="38">
        <v>0</v>
      </c>
      <c r="P22" s="38">
        <v>0</v>
      </c>
      <c r="Q22" s="38">
        <v>0</v>
      </c>
      <c r="R22" s="38">
        <v>0</v>
      </c>
      <c r="S22" s="38">
        <v>13</v>
      </c>
      <c r="T22" s="38">
        <v>0</v>
      </c>
      <c r="U22" s="38">
        <v>0</v>
      </c>
      <c r="V22" s="38">
        <v>0</v>
      </c>
      <c r="W22" s="38">
        <v>0</v>
      </c>
      <c r="X22" s="38">
        <v>0</v>
      </c>
      <c r="Y22" s="38">
        <v>0</v>
      </c>
      <c r="Z22" s="38">
        <v>0</v>
      </c>
      <c r="AA22" s="38">
        <v>0</v>
      </c>
      <c r="AB22" s="38">
        <v>0</v>
      </c>
      <c r="AC22" s="38">
        <v>0</v>
      </c>
      <c r="AD22" s="39">
        <v>0</v>
      </c>
    </row>
    <row r="23" spans="1:30" ht="15" customHeight="1" x14ac:dyDescent="0.25">
      <c r="A23" s="7"/>
      <c r="B23" s="35" t="s">
        <v>113</v>
      </c>
      <c r="C23" s="38">
        <v>0</v>
      </c>
      <c r="D23" s="38">
        <v>0</v>
      </c>
      <c r="E23" s="38">
        <v>0</v>
      </c>
      <c r="F23" s="38">
        <v>0</v>
      </c>
      <c r="G23" s="38">
        <v>0</v>
      </c>
      <c r="H23" s="38">
        <v>0</v>
      </c>
      <c r="I23" s="38">
        <v>0</v>
      </c>
      <c r="J23" s="38">
        <v>0</v>
      </c>
      <c r="K23" s="38">
        <v>0</v>
      </c>
      <c r="L23" s="38">
        <v>0</v>
      </c>
      <c r="M23" s="38">
        <v>0</v>
      </c>
      <c r="N23" s="38">
        <v>0</v>
      </c>
      <c r="O23" s="38">
        <v>0</v>
      </c>
      <c r="P23" s="38">
        <v>0</v>
      </c>
      <c r="Q23" s="38">
        <v>0</v>
      </c>
      <c r="R23" s="38">
        <v>0</v>
      </c>
      <c r="S23" s="38">
        <v>0</v>
      </c>
      <c r="T23" s="38">
        <v>0</v>
      </c>
      <c r="U23" s="38">
        <v>0</v>
      </c>
      <c r="V23" s="38">
        <v>0</v>
      </c>
      <c r="W23" s="38">
        <v>0</v>
      </c>
      <c r="X23" s="38">
        <v>0</v>
      </c>
      <c r="Y23" s="38">
        <v>0</v>
      </c>
      <c r="Z23" s="38">
        <v>0</v>
      </c>
      <c r="AA23" s="38">
        <v>0</v>
      </c>
      <c r="AB23" s="38">
        <v>0</v>
      </c>
      <c r="AC23" s="38">
        <v>0</v>
      </c>
      <c r="AD23" s="39">
        <v>0</v>
      </c>
    </row>
    <row r="24" spans="1:30" s="1" customFormat="1" ht="15" customHeight="1" x14ac:dyDescent="0.25">
      <c r="A24" s="7" t="s">
        <v>13</v>
      </c>
      <c r="B24" s="10" t="s">
        <v>64</v>
      </c>
      <c r="C24" s="31">
        <v>21851.147890000004</v>
      </c>
      <c r="D24" s="31">
        <v>2914514.2590000001</v>
      </c>
      <c r="E24" s="31">
        <v>984716.93799999997</v>
      </c>
      <c r="F24" s="31">
        <v>0</v>
      </c>
      <c r="G24" s="31">
        <v>974957.57724000001</v>
      </c>
      <c r="H24" s="31">
        <v>566357.07635999995</v>
      </c>
      <c r="I24" s="31">
        <v>190990.32640000002</v>
      </c>
      <c r="J24" s="31">
        <v>61368.383889999997</v>
      </c>
      <c r="K24" s="31">
        <v>84102.644319999992</v>
      </c>
      <c r="L24" s="31">
        <v>40320.120620000002</v>
      </c>
      <c r="M24" s="31">
        <v>53039.929479999999</v>
      </c>
      <c r="N24" s="31">
        <v>1210.7</v>
      </c>
      <c r="O24" s="31">
        <v>93067.579009999987</v>
      </c>
      <c r="P24" s="31">
        <v>4149.5800200000003</v>
      </c>
      <c r="Q24" s="31">
        <v>1856873.9540000001</v>
      </c>
      <c r="R24" s="31">
        <v>257553.84102000002</v>
      </c>
      <c r="S24" s="31">
        <v>2183034</v>
      </c>
      <c r="T24" s="31">
        <v>41093</v>
      </c>
      <c r="U24" s="31">
        <v>35834</v>
      </c>
      <c r="V24" s="31">
        <v>1443572.547</v>
      </c>
      <c r="W24" s="31">
        <v>0.75</v>
      </c>
      <c r="X24" s="31">
        <v>4423396.557</v>
      </c>
      <c r="Y24" s="31">
        <v>188689.58300000001</v>
      </c>
      <c r="Z24" s="31">
        <v>1508</v>
      </c>
      <c r="AA24" s="31">
        <v>14548.281859999999</v>
      </c>
      <c r="AB24" s="31">
        <v>0</v>
      </c>
      <c r="AC24" s="31">
        <v>0</v>
      </c>
      <c r="AD24" s="32">
        <v>476.84084000000001</v>
      </c>
    </row>
    <row r="25" spans="1:30" s="1" customFormat="1" ht="15" customHeight="1" x14ac:dyDescent="0.25">
      <c r="A25" s="7"/>
      <c r="B25" s="11" t="s">
        <v>114</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2"/>
    </row>
    <row r="26" spans="1:30" s="1" customFormat="1" ht="15" customHeight="1" x14ac:dyDescent="0.25">
      <c r="A26" s="37"/>
      <c r="B26" s="35" t="s">
        <v>111</v>
      </c>
      <c r="C26" s="38">
        <v>2389.4670099999998</v>
      </c>
      <c r="D26" s="38">
        <v>42124.180999999997</v>
      </c>
      <c r="E26" s="38">
        <v>2336.9169999999999</v>
      </c>
      <c r="F26" s="38">
        <v>0</v>
      </c>
      <c r="G26" s="38">
        <v>1627.9659999999999</v>
      </c>
      <c r="H26" s="38">
        <v>0</v>
      </c>
      <c r="I26" s="38">
        <v>0</v>
      </c>
      <c r="J26" s="38">
        <v>642.98416000000009</v>
      </c>
      <c r="K26" s="38">
        <v>0</v>
      </c>
      <c r="L26" s="38">
        <v>998.98</v>
      </c>
      <c r="M26" s="38">
        <v>0</v>
      </c>
      <c r="N26" s="38">
        <v>1210.7</v>
      </c>
      <c r="O26" s="38">
        <v>20964.540300000001</v>
      </c>
      <c r="P26" s="38">
        <v>0</v>
      </c>
      <c r="Q26" s="38">
        <v>136350.33300000001</v>
      </c>
      <c r="R26" s="38">
        <v>29.1</v>
      </c>
      <c r="S26" s="38">
        <v>73989</v>
      </c>
      <c r="T26" s="38">
        <v>1538</v>
      </c>
      <c r="U26" s="38">
        <v>8184</v>
      </c>
      <c r="V26" s="38">
        <v>490133.20500000002</v>
      </c>
      <c r="W26" s="38">
        <v>0.75</v>
      </c>
      <c r="X26" s="38">
        <v>149096.753</v>
      </c>
      <c r="Y26" s="38">
        <v>0</v>
      </c>
      <c r="Z26" s="38">
        <v>0</v>
      </c>
      <c r="AA26" s="38">
        <v>14548.281859999999</v>
      </c>
      <c r="AB26" s="38">
        <v>0</v>
      </c>
      <c r="AC26" s="38">
        <v>0</v>
      </c>
      <c r="AD26" s="39">
        <v>476.84084000000001</v>
      </c>
    </row>
    <row r="27" spans="1:30" s="1" customFormat="1" ht="15" customHeight="1" x14ac:dyDescent="0.25">
      <c r="A27" s="37"/>
      <c r="B27" s="35" t="s">
        <v>112</v>
      </c>
      <c r="C27" s="38">
        <v>19461.680880000004</v>
      </c>
      <c r="D27" s="38">
        <v>2872390.0780000002</v>
      </c>
      <c r="E27" s="38">
        <v>982380.02099999995</v>
      </c>
      <c r="F27" s="38">
        <v>0</v>
      </c>
      <c r="G27" s="38">
        <v>973329.61124</v>
      </c>
      <c r="H27" s="38">
        <v>547173.99326999998</v>
      </c>
      <c r="I27" s="38">
        <v>190990.32640000002</v>
      </c>
      <c r="J27" s="38">
        <v>60725.399729999997</v>
      </c>
      <c r="K27" s="38">
        <v>84102.644319999992</v>
      </c>
      <c r="L27" s="38">
        <v>39321.140619999998</v>
      </c>
      <c r="M27" s="38">
        <v>53039.929479999999</v>
      </c>
      <c r="N27" s="38">
        <v>0</v>
      </c>
      <c r="O27" s="38">
        <v>72103.038709999993</v>
      </c>
      <c r="P27" s="38">
        <v>4149.5800200000003</v>
      </c>
      <c r="Q27" s="38">
        <v>1720523.621</v>
      </c>
      <c r="R27" s="38">
        <v>257524.74102000002</v>
      </c>
      <c r="S27" s="38">
        <v>2109045</v>
      </c>
      <c r="T27" s="38">
        <v>39555</v>
      </c>
      <c r="U27" s="38">
        <v>27650</v>
      </c>
      <c r="V27" s="38">
        <v>953439.34199999995</v>
      </c>
      <c r="W27" s="38">
        <v>0</v>
      </c>
      <c r="X27" s="38">
        <v>2005744.879</v>
      </c>
      <c r="Y27" s="38">
        <v>188689.58300000001</v>
      </c>
      <c r="Z27" s="38">
        <v>1508</v>
      </c>
      <c r="AA27" s="38">
        <v>0</v>
      </c>
      <c r="AB27" s="38">
        <v>0</v>
      </c>
      <c r="AC27" s="38">
        <v>0</v>
      </c>
      <c r="AD27" s="39">
        <v>0</v>
      </c>
    </row>
    <row r="28" spans="1:30" s="1" customFormat="1" ht="15" customHeight="1" x14ac:dyDescent="0.25">
      <c r="A28" s="37"/>
      <c r="B28" s="35" t="s">
        <v>113</v>
      </c>
      <c r="C28" s="38">
        <v>0</v>
      </c>
      <c r="D28" s="38">
        <v>0</v>
      </c>
      <c r="E28" s="38">
        <v>0</v>
      </c>
      <c r="F28" s="38">
        <v>0</v>
      </c>
      <c r="G28" s="38">
        <v>0</v>
      </c>
      <c r="H28" s="38">
        <v>19183.08309</v>
      </c>
      <c r="I28" s="38">
        <v>0</v>
      </c>
      <c r="J28" s="38">
        <v>0</v>
      </c>
      <c r="K28" s="38">
        <v>0</v>
      </c>
      <c r="L28" s="38">
        <v>0</v>
      </c>
      <c r="M28" s="38">
        <v>0</v>
      </c>
      <c r="N28" s="38">
        <v>0</v>
      </c>
      <c r="O28" s="38">
        <v>0</v>
      </c>
      <c r="P28" s="38">
        <v>0</v>
      </c>
      <c r="Q28" s="38">
        <v>0</v>
      </c>
      <c r="R28" s="38">
        <v>0</v>
      </c>
      <c r="S28" s="38">
        <v>0</v>
      </c>
      <c r="T28" s="38">
        <v>0</v>
      </c>
      <c r="U28" s="38">
        <v>0</v>
      </c>
      <c r="V28" s="38">
        <v>0</v>
      </c>
      <c r="W28" s="38">
        <v>0</v>
      </c>
      <c r="X28" s="38">
        <v>2268554.9249999998</v>
      </c>
      <c r="Y28" s="38">
        <v>0</v>
      </c>
      <c r="Z28" s="38">
        <v>0</v>
      </c>
      <c r="AA28" s="38">
        <v>0</v>
      </c>
      <c r="AB28" s="38">
        <v>0</v>
      </c>
      <c r="AC28" s="38">
        <v>0</v>
      </c>
      <c r="AD28" s="39">
        <v>0</v>
      </c>
    </row>
    <row r="29" spans="1:30" s="1" customFormat="1" ht="15" customHeight="1" x14ac:dyDescent="0.25">
      <c r="A29" s="7" t="s">
        <v>14</v>
      </c>
      <c r="B29" s="10" t="s">
        <v>65</v>
      </c>
      <c r="C29" s="31">
        <v>7449977.218820001</v>
      </c>
      <c r="D29" s="31">
        <v>47974681.421999998</v>
      </c>
      <c r="E29" s="31">
        <v>1277809.18</v>
      </c>
      <c r="F29" s="31">
        <v>1851009.83195</v>
      </c>
      <c r="G29" s="31">
        <v>906108.61951999902</v>
      </c>
      <c r="H29" s="31">
        <v>602577.93935999996</v>
      </c>
      <c r="I29" s="31">
        <v>670114.94305000012</v>
      </c>
      <c r="J29" s="31">
        <v>197264.89232000001</v>
      </c>
      <c r="K29" s="31">
        <v>9925984.7651300002</v>
      </c>
      <c r="L29" s="31">
        <v>394539.73115999997</v>
      </c>
      <c r="M29" s="31">
        <v>139729.48316</v>
      </c>
      <c r="N29" s="31">
        <v>370918.64903000003</v>
      </c>
      <c r="O29" s="31">
        <v>16121427.64763</v>
      </c>
      <c r="P29" s="31">
        <v>428474.10043999995</v>
      </c>
      <c r="Q29" s="31">
        <v>62314019.479000002</v>
      </c>
      <c r="R29" s="31">
        <v>1852.47507</v>
      </c>
      <c r="S29" s="31">
        <v>31719489.471999999</v>
      </c>
      <c r="T29" s="31">
        <v>767316</v>
      </c>
      <c r="U29" s="31">
        <v>560484</v>
      </c>
      <c r="V29" s="31">
        <v>33752721.340000004</v>
      </c>
      <c r="W29" s="31">
        <v>3599153.9754999983</v>
      </c>
      <c r="X29" s="31">
        <v>41583492.936999999</v>
      </c>
      <c r="Y29" s="31">
        <v>1358811.733</v>
      </c>
      <c r="Z29" s="31">
        <v>2917153</v>
      </c>
      <c r="AA29" s="31">
        <v>3284416.3117600009</v>
      </c>
      <c r="AB29" s="31">
        <v>9917439.7650000006</v>
      </c>
      <c r="AC29" s="31">
        <v>355893.29373999999</v>
      </c>
      <c r="AD29" s="32">
        <v>1177439.74092</v>
      </c>
    </row>
    <row r="30" spans="1:30" s="1" customFormat="1" ht="15" customHeight="1" x14ac:dyDescent="0.25">
      <c r="A30" s="7"/>
      <c r="B30" s="11" t="s">
        <v>66</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2"/>
    </row>
    <row r="31" spans="1:30" s="1" customFormat="1" ht="15" customHeight="1" x14ac:dyDescent="0.25">
      <c r="A31" s="37"/>
      <c r="B31" s="35" t="s">
        <v>112</v>
      </c>
      <c r="C31" s="38">
        <v>2146677.8547200002</v>
      </c>
      <c r="D31" s="38">
        <v>10255688.078</v>
      </c>
      <c r="E31" s="38">
        <v>1087227.084</v>
      </c>
      <c r="F31" s="38">
        <v>1007448.38093</v>
      </c>
      <c r="G31" s="38">
        <v>847122.89300999907</v>
      </c>
      <c r="H31" s="38">
        <v>289468.27185000002</v>
      </c>
      <c r="I31" s="38">
        <v>248993.29258000001</v>
      </c>
      <c r="J31" s="38">
        <v>129638.22103</v>
      </c>
      <c r="K31" s="38">
        <v>8210996.1066899998</v>
      </c>
      <c r="L31" s="38">
        <v>211824.81495</v>
      </c>
      <c r="M31" s="38">
        <v>16498.094000000001</v>
      </c>
      <c r="N31" s="38">
        <v>108371.67237999999</v>
      </c>
      <c r="O31" s="38">
        <v>4930638.7945900001</v>
      </c>
      <c r="P31" s="38">
        <v>232226.76259</v>
      </c>
      <c r="Q31" s="38">
        <v>16925508.511999998</v>
      </c>
      <c r="R31" s="38">
        <v>0</v>
      </c>
      <c r="S31" s="38">
        <v>8618778</v>
      </c>
      <c r="T31" s="38">
        <v>20949</v>
      </c>
      <c r="U31" s="38">
        <v>6060</v>
      </c>
      <c r="V31" s="38">
        <v>7466753.6890000002</v>
      </c>
      <c r="W31" s="38">
        <v>680400</v>
      </c>
      <c r="X31" s="38">
        <v>4566274.3219999997</v>
      </c>
      <c r="Y31" s="38">
        <v>666549.071</v>
      </c>
      <c r="Z31" s="38">
        <v>31735</v>
      </c>
      <c r="AA31" s="38">
        <v>842191.6995000001</v>
      </c>
      <c r="AB31" s="38">
        <v>444234.63</v>
      </c>
      <c r="AC31" s="38">
        <v>100660.02781999999</v>
      </c>
      <c r="AD31" s="39">
        <v>0</v>
      </c>
    </row>
    <row r="32" spans="1:30" s="1" customFormat="1" ht="15" customHeight="1" x14ac:dyDescent="0.25">
      <c r="A32" s="37"/>
      <c r="B32" s="35" t="s">
        <v>113</v>
      </c>
      <c r="C32" s="38">
        <v>5303299.3641000008</v>
      </c>
      <c r="D32" s="38">
        <v>37718993.343999997</v>
      </c>
      <c r="E32" s="38">
        <v>190582.09599999999</v>
      </c>
      <c r="F32" s="38">
        <v>843561.45102000004</v>
      </c>
      <c r="G32" s="38">
        <v>58985.726509999899</v>
      </c>
      <c r="H32" s="38">
        <v>313109.66751</v>
      </c>
      <c r="I32" s="38">
        <v>421121.65047000005</v>
      </c>
      <c r="J32" s="38">
        <v>67626.671290000013</v>
      </c>
      <c r="K32" s="38">
        <v>1714988.6584400001</v>
      </c>
      <c r="L32" s="38">
        <v>182714.91621</v>
      </c>
      <c r="M32" s="38">
        <v>123231.38915999999</v>
      </c>
      <c r="N32" s="38">
        <v>262546.97665000003</v>
      </c>
      <c r="O32" s="38">
        <v>11190788.85304</v>
      </c>
      <c r="P32" s="38">
        <v>196247.33784999998</v>
      </c>
      <c r="Q32" s="38">
        <v>45388510.967</v>
      </c>
      <c r="R32" s="38">
        <v>1852.47507</v>
      </c>
      <c r="S32" s="38">
        <v>23100711.471999999</v>
      </c>
      <c r="T32" s="38">
        <v>746367</v>
      </c>
      <c r="U32" s="38">
        <v>554424</v>
      </c>
      <c r="V32" s="38">
        <v>26285967.651000001</v>
      </c>
      <c r="W32" s="38">
        <v>2918753.9754999983</v>
      </c>
      <c r="X32" s="38">
        <v>37017218.615000002</v>
      </c>
      <c r="Y32" s="38">
        <v>692262.66200000001</v>
      </c>
      <c r="Z32" s="38">
        <v>2885418</v>
      </c>
      <c r="AA32" s="38">
        <v>2442224.6122600008</v>
      </c>
      <c r="AB32" s="38">
        <v>9473205.1349999998</v>
      </c>
      <c r="AC32" s="38">
        <v>255233.26591999998</v>
      </c>
      <c r="AD32" s="39">
        <v>1177439.74092</v>
      </c>
    </row>
    <row r="33" spans="1:30" s="1" customFormat="1" ht="15" customHeight="1" x14ac:dyDescent="0.25">
      <c r="A33" s="7" t="s">
        <v>15</v>
      </c>
      <c r="B33" s="10" t="s">
        <v>67</v>
      </c>
      <c r="C33" s="31">
        <v>2528.19382</v>
      </c>
      <c r="D33" s="31">
        <v>28425.725999999999</v>
      </c>
      <c r="E33" s="31">
        <v>28176.955000000002</v>
      </c>
      <c r="F33" s="31">
        <v>0</v>
      </c>
      <c r="G33" s="31">
        <v>55571.232009999898</v>
      </c>
      <c r="H33" s="31">
        <v>66265.271590000004</v>
      </c>
      <c r="I33" s="31">
        <v>0</v>
      </c>
      <c r="J33" s="31">
        <v>110.19717999999999</v>
      </c>
      <c r="K33" s="31">
        <v>885429.28970000008</v>
      </c>
      <c r="L33" s="31">
        <v>0</v>
      </c>
      <c r="M33" s="31">
        <v>0</v>
      </c>
      <c r="N33" s="31">
        <v>0</v>
      </c>
      <c r="O33" s="31">
        <v>0</v>
      </c>
      <c r="P33" s="31">
        <v>0</v>
      </c>
      <c r="Q33" s="31">
        <v>51600.625999999997</v>
      </c>
      <c r="R33" s="31">
        <v>0</v>
      </c>
      <c r="S33" s="31">
        <v>562886</v>
      </c>
      <c r="T33" s="31">
        <v>0</v>
      </c>
      <c r="U33" s="31">
        <v>1033</v>
      </c>
      <c r="V33" s="31">
        <v>35726.214999999997</v>
      </c>
      <c r="W33" s="31">
        <v>0</v>
      </c>
      <c r="X33" s="31">
        <v>601826.65099999995</v>
      </c>
      <c r="Y33" s="31">
        <v>0</v>
      </c>
      <c r="Z33" s="31">
        <v>0</v>
      </c>
      <c r="AA33" s="31">
        <v>0</v>
      </c>
      <c r="AB33" s="31">
        <v>34666.131000000001</v>
      </c>
      <c r="AC33" s="31">
        <v>0</v>
      </c>
      <c r="AD33" s="32">
        <v>0</v>
      </c>
    </row>
    <row r="34" spans="1:30" ht="15" customHeight="1" x14ac:dyDescent="0.25">
      <c r="A34" s="7"/>
      <c r="B34" s="11" t="s">
        <v>115</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2"/>
    </row>
    <row r="35" spans="1:30" ht="15" customHeight="1" x14ac:dyDescent="0.25">
      <c r="A35" s="7" t="s">
        <v>16</v>
      </c>
      <c r="B35" s="10" t="s">
        <v>116</v>
      </c>
      <c r="C35" s="31">
        <v>0</v>
      </c>
      <c r="D35" s="31">
        <v>0</v>
      </c>
      <c r="E35" s="31">
        <v>0</v>
      </c>
      <c r="F35" s="31">
        <v>0</v>
      </c>
      <c r="G35" s="31">
        <v>0</v>
      </c>
      <c r="H35" s="31">
        <v>0</v>
      </c>
      <c r="I35" s="31">
        <v>0</v>
      </c>
      <c r="J35" s="31">
        <v>0</v>
      </c>
      <c r="K35" s="31">
        <v>0</v>
      </c>
      <c r="L35" s="31">
        <v>0</v>
      </c>
      <c r="M35" s="31">
        <v>0</v>
      </c>
      <c r="N35" s="31">
        <v>0</v>
      </c>
      <c r="O35" s="31">
        <v>0</v>
      </c>
      <c r="P35" s="31">
        <v>0</v>
      </c>
      <c r="Q35" s="31">
        <v>0</v>
      </c>
      <c r="R35" s="31">
        <v>0</v>
      </c>
      <c r="S35" s="31">
        <v>-382933</v>
      </c>
      <c r="T35" s="31">
        <v>0</v>
      </c>
      <c r="U35" s="31">
        <v>-999</v>
      </c>
      <c r="V35" s="31">
        <v>-111399.80899999999</v>
      </c>
      <c r="W35" s="31">
        <v>0</v>
      </c>
      <c r="X35" s="31">
        <v>0</v>
      </c>
      <c r="Y35" s="31">
        <v>0</v>
      </c>
      <c r="Z35" s="31">
        <v>0</v>
      </c>
      <c r="AA35" s="31">
        <v>0</v>
      </c>
      <c r="AB35" s="31">
        <v>-32991.387000000002</v>
      </c>
      <c r="AC35" s="31">
        <v>0</v>
      </c>
      <c r="AD35" s="32">
        <v>0</v>
      </c>
    </row>
    <row r="36" spans="1:30" s="1" customFormat="1" ht="15" customHeight="1" x14ac:dyDescent="0.25">
      <c r="A36" s="7"/>
      <c r="B36" s="11" t="s">
        <v>68</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2"/>
    </row>
    <row r="37" spans="1:30" s="1" customFormat="1" ht="15" customHeight="1" x14ac:dyDescent="0.25">
      <c r="A37" s="7" t="s">
        <v>17</v>
      </c>
      <c r="B37" s="10" t="s">
        <v>69</v>
      </c>
      <c r="C37" s="31">
        <v>0</v>
      </c>
      <c r="D37" s="31">
        <v>2481732.2859999998</v>
      </c>
      <c r="E37" s="31">
        <v>0</v>
      </c>
      <c r="F37" s="31">
        <v>148023.92794999998</v>
      </c>
      <c r="G37" s="31">
        <v>34838.624600000003</v>
      </c>
      <c r="H37" s="31">
        <v>219360.22782</v>
      </c>
      <c r="I37" s="31">
        <v>4937.2990300000001</v>
      </c>
      <c r="J37" s="31">
        <v>482.96967000000001</v>
      </c>
      <c r="K37" s="31">
        <v>62500</v>
      </c>
      <c r="L37" s="31">
        <v>21.25</v>
      </c>
      <c r="M37" s="31">
        <v>4103.3999999999996</v>
      </c>
      <c r="N37" s="31">
        <v>0</v>
      </c>
      <c r="O37" s="31">
        <v>324980.72331999999</v>
      </c>
      <c r="P37" s="31">
        <v>24.497070000000001</v>
      </c>
      <c r="Q37" s="31">
        <v>1249112.102</v>
      </c>
      <c r="R37" s="31">
        <v>3975.19749</v>
      </c>
      <c r="S37" s="31">
        <v>251457</v>
      </c>
      <c r="T37" s="31">
        <v>0</v>
      </c>
      <c r="U37" s="31">
        <v>0</v>
      </c>
      <c r="V37" s="31">
        <v>94231.816999999995</v>
      </c>
      <c r="W37" s="31">
        <v>0</v>
      </c>
      <c r="X37" s="31">
        <v>564536.96900000004</v>
      </c>
      <c r="Y37" s="31">
        <v>156221.03200000001</v>
      </c>
      <c r="Z37" s="31">
        <v>109749</v>
      </c>
      <c r="AA37" s="31">
        <v>7897.35545</v>
      </c>
      <c r="AB37" s="31">
        <v>0</v>
      </c>
      <c r="AC37" s="31">
        <v>53548.8995</v>
      </c>
      <c r="AD37" s="32">
        <v>0</v>
      </c>
    </row>
    <row r="38" spans="1:30" s="1" customFormat="1" ht="15" customHeight="1" x14ac:dyDescent="0.25">
      <c r="A38" s="7"/>
      <c r="B38" s="11" t="s">
        <v>109</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2"/>
    </row>
    <row r="39" spans="1:30" s="1" customFormat="1" ht="15" customHeight="1" x14ac:dyDescent="0.25">
      <c r="A39" s="7" t="s">
        <v>18</v>
      </c>
      <c r="B39" s="10" t="s">
        <v>70</v>
      </c>
      <c r="C39" s="31">
        <v>59933.63278</v>
      </c>
      <c r="D39" s="31">
        <v>300168.78700000001</v>
      </c>
      <c r="E39" s="31">
        <v>4747.6909999999998</v>
      </c>
      <c r="F39" s="31">
        <v>4128.83385</v>
      </c>
      <c r="G39" s="31">
        <v>15318.180789999999</v>
      </c>
      <c r="H39" s="31">
        <v>10509.39321</v>
      </c>
      <c r="I39" s="31">
        <v>5778.9052999999994</v>
      </c>
      <c r="J39" s="31">
        <v>11637.06928</v>
      </c>
      <c r="K39" s="31">
        <v>17846.728729999999</v>
      </c>
      <c r="L39" s="31">
        <v>8342.0371299999988</v>
      </c>
      <c r="M39" s="31">
        <v>5303.5868200000004</v>
      </c>
      <c r="N39" s="31">
        <v>6007.53388</v>
      </c>
      <c r="O39" s="31">
        <v>175004.59559000001</v>
      </c>
      <c r="P39" s="31">
        <v>720.65562</v>
      </c>
      <c r="Q39" s="31">
        <v>427582.09299999999</v>
      </c>
      <c r="R39" s="31">
        <v>1591.79528</v>
      </c>
      <c r="S39" s="31">
        <v>258963</v>
      </c>
      <c r="T39" s="31">
        <v>685</v>
      </c>
      <c r="U39" s="31">
        <v>5083</v>
      </c>
      <c r="V39" s="31">
        <v>198215.36799999999</v>
      </c>
      <c r="W39" s="31">
        <v>6136.8477400000047</v>
      </c>
      <c r="X39" s="31">
        <v>264188.53499999997</v>
      </c>
      <c r="Y39" s="31">
        <v>11963.732</v>
      </c>
      <c r="Z39" s="31">
        <v>19879</v>
      </c>
      <c r="AA39" s="31">
        <v>32441.326350000003</v>
      </c>
      <c r="AB39" s="31">
        <v>32256.026000000002</v>
      </c>
      <c r="AC39" s="31">
        <v>50353.00907</v>
      </c>
      <c r="AD39" s="32">
        <v>847.07203000000004</v>
      </c>
    </row>
    <row r="40" spans="1:30" s="1" customFormat="1" ht="15" customHeight="1" x14ac:dyDescent="0.25">
      <c r="A40" s="7"/>
      <c r="B40" s="11" t="s">
        <v>71</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2"/>
    </row>
    <row r="41" spans="1:30" s="1" customFormat="1" ht="15" customHeight="1" x14ac:dyDescent="0.25">
      <c r="A41" s="37"/>
      <c r="B41" s="35" t="s">
        <v>117</v>
      </c>
      <c r="C41" s="38">
        <v>59933.63278</v>
      </c>
      <c r="D41" s="38">
        <v>300168.78700000001</v>
      </c>
      <c r="E41" s="38">
        <v>4747.6909999999998</v>
      </c>
      <c r="F41" s="38">
        <v>4128.83385</v>
      </c>
      <c r="G41" s="38">
        <v>15318.180789999999</v>
      </c>
      <c r="H41" s="38">
        <v>9999.6844999999994</v>
      </c>
      <c r="I41" s="38">
        <v>5778.9052999999994</v>
      </c>
      <c r="J41" s="38">
        <v>11637.06928</v>
      </c>
      <c r="K41" s="38">
        <v>17846.728729999999</v>
      </c>
      <c r="L41" s="38">
        <v>8342.0371299999988</v>
      </c>
      <c r="M41" s="38">
        <v>5303.5868200000004</v>
      </c>
      <c r="N41" s="38">
        <v>6007.53388</v>
      </c>
      <c r="O41" s="38">
        <v>175004.59559000001</v>
      </c>
      <c r="P41" s="38">
        <v>720.65562</v>
      </c>
      <c r="Q41" s="38">
        <v>421459.74900000001</v>
      </c>
      <c r="R41" s="38">
        <v>1591.79528</v>
      </c>
      <c r="S41" s="38">
        <v>258963</v>
      </c>
      <c r="T41" s="38">
        <v>685</v>
      </c>
      <c r="U41" s="38">
        <v>5083</v>
      </c>
      <c r="V41" s="38">
        <v>198215.36799999999</v>
      </c>
      <c r="W41" s="38">
        <v>6136.8477400000047</v>
      </c>
      <c r="X41" s="38">
        <v>264188.53499999997</v>
      </c>
      <c r="Y41" s="38">
        <v>11963.732</v>
      </c>
      <c r="Z41" s="38">
        <v>19879</v>
      </c>
      <c r="AA41" s="38">
        <v>32441.326350000003</v>
      </c>
      <c r="AB41" s="38">
        <v>32256.026000000002</v>
      </c>
      <c r="AC41" s="38">
        <v>50353.00907</v>
      </c>
      <c r="AD41" s="39">
        <v>847.07203000000004</v>
      </c>
    </row>
    <row r="42" spans="1:30" s="1" customFormat="1" ht="15" customHeight="1" x14ac:dyDescent="0.25">
      <c r="A42" s="37"/>
      <c r="B42" s="35" t="s">
        <v>118</v>
      </c>
      <c r="C42" s="38">
        <v>0</v>
      </c>
      <c r="D42" s="38">
        <v>0</v>
      </c>
      <c r="E42" s="38">
        <v>0</v>
      </c>
      <c r="F42" s="38">
        <v>0</v>
      </c>
      <c r="G42" s="38">
        <v>0</v>
      </c>
      <c r="H42" s="38">
        <v>509.70871</v>
      </c>
      <c r="I42" s="38">
        <v>0</v>
      </c>
      <c r="J42" s="38">
        <v>0</v>
      </c>
      <c r="K42" s="38">
        <v>0</v>
      </c>
      <c r="L42" s="38">
        <v>0</v>
      </c>
      <c r="M42" s="38">
        <v>0</v>
      </c>
      <c r="N42" s="38">
        <v>0</v>
      </c>
      <c r="O42" s="38">
        <v>0</v>
      </c>
      <c r="P42" s="38">
        <v>0</v>
      </c>
      <c r="Q42" s="38">
        <v>6122.3440000000001</v>
      </c>
      <c r="R42" s="38">
        <v>0</v>
      </c>
      <c r="S42" s="38">
        <v>0</v>
      </c>
      <c r="T42" s="38">
        <v>0</v>
      </c>
      <c r="U42" s="38">
        <v>0</v>
      </c>
      <c r="V42" s="38">
        <v>0</v>
      </c>
      <c r="W42" s="38">
        <v>0</v>
      </c>
      <c r="X42" s="38">
        <v>0</v>
      </c>
      <c r="Y42" s="38">
        <v>0</v>
      </c>
      <c r="Z42" s="38">
        <v>0</v>
      </c>
      <c r="AA42" s="38">
        <v>0</v>
      </c>
      <c r="AB42" s="38">
        <v>0</v>
      </c>
      <c r="AC42" s="38">
        <v>0</v>
      </c>
      <c r="AD42" s="39">
        <v>0</v>
      </c>
    </row>
    <row r="43" spans="1:30" s="1" customFormat="1" ht="15" customHeight="1" x14ac:dyDescent="0.25">
      <c r="A43" s="7" t="s">
        <v>19</v>
      </c>
      <c r="B43" s="10" t="s">
        <v>72</v>
      </c>
      <c r="C43" s="31">
        <v>8701.73495</v>
      </c>
      <c r="D43" s="31">
        <v>77922.957999999999</v>
      </c>
      <c r="E43" s="31">
        <v>82.367999999999995</v>
      </c>
      <c r="F43" s="31">
        <v>20220.61476</v>
      </c>
      <c r="G43" s="31">
        <v>3610.1996400000003</v>
      </c>
      <c r="H43" s="31">
        <v>634.02999</v>
      </c>
      <c r="I43" s="31">
        <v>725.19514000000004</v>
      </c>
      <c r="J43" s="31">
        <v>863.47566000000006</v>
      </c>
      <c r="K43" s="31">
        <v>0</v>
      </c>
      <c r="L43" s="31">
        <v>343.81101000000024</v>
      </c>
      <c r="M43" s="31">
        <v>0</v>
      </c>
      <c r="N43" s="31">
        <v>1497.99389</v>
      </c>
      <c r="O43" s="31">
        <v>46942.030619999998</v>
      </c>
      <c r="P43" s="31">
        <v>268.33042</v>
      </c>
      <c r="Q43" s="31">
        <v>177430.22700000001</v>
      </c>
      <c r="R43" s="31">
        <v>3322.2088199999998</v>
      </c>
      <c r="S43" s="31">
        <v>69640</v>
      </c>
      <c r="T43" s="31">
        <v>82</v>
      </c>
      <c r="U43" s="31">
        <v>1</v>
      </c>
      <c r="V43" s="31">
        <v>108392.625</v>
      </c>
      <c r="W43" s="31">
        <v>19997.864460000004</v>
      </c>
      <c r="X43" s="31">
        <v>34284.050999999999</v>
      </c>
      <c r="Y43" s="31">
        <v>2105.0479999999998</v>
      </c>
      <c r="Z43" s="31">
        <v>7124</v>
      </c>
      <c r="AA43" s="31">
        <v>235.44763000000268</v>
      </c>
      <c r="AB43" s="31">
        <v>31132.386999999999</v>
      </c>
      <c r="AC43" s="31">
        <v>237.01300000000001</v>
      </c>
      <c r="AD43" s="32">
        <v>12667.814280000001</v>
      </c>
    </row>
    <row r="44" spans="1:30" s="1" customFormat="1" ht="15" customHeight="1" x14ac:dyDescent="0.25">
      <c r="A44" s="7"/>
      <c r="B44" s="11" t="s">
        <v>43</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2"/>
    </row>
    <row r="45" spans="1:30" s="1" customFormat="1" ht="15" customHeight="1" x14ac:dyDescent="0.25">
      <c r="A45" s="37"/>
      <c r="B45" s="35" t="s">
        <v>119</v>
      </c>
      <c r="C45" s="38">
        <v>0</v>
      </c>
      <c r="D45" s="38">
        <v>0</v>
      </c>
      <c r="E45" s="38">
        <v>0</v>
      </c>
      <c r="F45" s="38">
        <v>0</v>
      </c>
      <c r="G45" s="38">
        <v>0</v>
      </c>
      <c r="H45" s="38">
        <v>0</v>
      </c>
      <c r="I45" s="38">
        <v>0</v>
      </c>
      <c r="J45" s="38">
        <v>0</v>
      </c>
      <c r="K45" s="38">
        <v>0</v>
      </c>
      <c r="L45" s="38">
        <v>0</v>
      </c>
      <c r="M45" s="38">
        <v>0</v>
      </c>
      <c r="N45" s="38">
        <v>0</v>
      </c>
      <c r="O45" s="38">
        <v>0</v>
      </c>
      <c r="P45" s="38">
        <v>0</v>
      </c>
      <c r="Q45" s="38">
        <v>0</v>
      </c>
      <c r="R45" s="38">
        <v>0</v>
      </c>
      <c r="S45" s="38">
        <v>0</v>
      </c>
      <c r="T45" s="38">
        <v>0</v>
      </c>
      <c r="U45" s="38">
        <v>0</v>
      </c>
      <c r="V45" s="38">
        <v>0</v>
      </c>
      <c r="W45" s="38">
        <v>0</v>
      </c>
      <c r="X45" s="38">
        <v>0</v>
      </c>
      <c r="Y45" s="38">
        <v>0</v>
      </c>
      <c r="Z45" s="38">
        <v>0</v>
      </c>
      <c r="AA45" s="38">
        <v>0</v>
      </c>
      <c r="AB45" s="38">
        <v>0</v>
      </c>
      <c r="AC45" s="38">
        <v>0</v>
      </c>
      <c r="AD45" s="39">
        <v>11957.50965</v>
      </c>
    </row>
    <row r="46" spans="1:30" s="1" customFormat="1" ht="15" customHeight="1" x14ac:dyDescent="0.25">
      <c r="A46" s="37"/>
      <c r="B46" s="35" t="s">
        <v>120</v>
      </c>
      <c r="C46" s="38">
        <v>8701.73495</v>
      </c>
      <c r="D46" s="38">
        <v>77922.957999999999</v>
      </c>
      <c r="E46" s="38">
        <v>82.367999999999995</v>
      </c>
      <c r="F46" s="38">
        <v>20220.61476</v>
      </c>
      <c r="G46" s="38">
        <v>3610.1996400000003</v>
      </c>
      <c r="H46" s="38">
        <v>634.02999</v>
      </c>
      <c r="I46" s="38">
        <v>725.19514000000004</v>
      </c>
      <c r="J46" s="38">
        <v>863.47566000000006</v>
      </c>
      <c r="K46" s="38">
        <v>0</v>
      </c>
      <c r="L46" s="38">
        <v>343.81101000000024</v>
      </c>
      <c r="M46" s="38">
        <v>0</v>
      </c>
      <c r="N46" s="38">
        <v>1497.99389</v>
      </c>
      <c r="O46" s="38">
        <v>46942.030619999998</v>
      </c>
      <c r="P46" s="38">
        <v>268.33042</v>
      </c>
      <c r="Q46" s="38">
        <v>177430.22700000001</v>
      </c>
      <c r="R46" s="38">
        <v>3322.2088199999998</v>
      </c>
      <c r="S46" s="38">
        <v>69640</v>
      </c>
      <c r="T46" s="38">
        <v>82</v>
      </c>
      <c r="U46" s="38">
        <v>1</v>
      </c>
      <c r="V46" s="38">
        <v>108392.625</v>
      </c>
      <c r="W46" s="38">
        <v>19997.864460000004</v>
      </c>
      <c r="X46" s="38">
        <v>34284.050999999999</v>
      </c>
      <c r="Y46" s="38">
        <v>2105.0479999999998</v>
      </c>
      <c r="Z46" s="38">
        <v>7124</v>
      </c>
      <c r="AA46" s="38">
        <v>235.44763000000268</v>
      </c>
      <c r="AB46" s="38">
        <v>31132.386999999999</v>
      </c>
      <c r="AC46" s="38">
        <v>237.01300000000001</v>
      </c>
      <c r="AD46" s="39">
        <v>710.30462999999997</v>
      </c>
    </row>
    <row r="47" spans="1:30" s="1" customFormat="1" ht="15" customHeight="1" x14ac:dyDescent="0.25">
      <c r="A47" s="7" t="s">
        <v>20</v>
      </c>
      <c r="B47" s="10" t="s">
        <v>73</v>
      </c>
      <c r="C47" s="31">
        <v>33284.314149999998</v>
      </c>
      <c r="D47" s="31">
        <v>2761807.1159999999</v>
      </c>
      <c r="E47" s="31">
        <v>490.71300000000002</v>
      </c>
      <c r="F47" s="31">
        <v>869.65369999999996</v>
      </c>
      <c r="G47" s="31">
        <v>44111.067069999997</v>
      </c>
      <c r="H47" s="31">
        <v>13790.175380000001</v>
      </c>
      <c r="I47" s="31">
        <v>7984.5848999999998</v>
      </c>
      <c r="J47" s="31">
        <v>1597.4253000000001</v>
      </c>
      <c r="K47" s="31">
        <v>18768.147949999999</v>
      </c>
      <c r="L47" s="31">
        <v>582.51171999999997</v>
      </c>
      <c r="M47" s="31">
        <v>2089.95829</v>
      </c>
      <c r="N47" s="31">
        <v>1442.7008699999999</v>
      </c>
      <c r="O47" s="31">
        <v>423279.83632</v>
      </c>
      <c r="P47" s="31">
        <v>5807.8919699999997</v>
      </c>
      <c r="Q47" s="31">
        <v>987904.62</v>
      </c>
      <c r="R47" s="31">
        <v>7421.4813299999996</v>
      </c>
      <c r="S47" s="31">
        <v>947500</v>
      </c>
      <c r="T47" s="31">
        <v>1980</v>
      </c>
      <c r="U47" s="31">
        <v>2425</v>
      </c>
      <c r="V47" s="31">
        <v>183730.53099999999</v>
      </c>
      <c r="W47" s="31">
        <v>1189.27378</v>
      </c>
      <c r="X47" s="31">
        <v>218036.639</v>
      </c>
      <c r="Y47" s="31">
        <v>82348.402000000002</v>
      </c>
      <c r="Z47" s="31">
        <v>15043</v>
      </c>
      <c r="AA47" s="31">
        <v>40774.958660000004</v>
      </c>
      <c r="AB47" s="31">
        <v>19923.862000000001</v>
      </c>
      <c r="AC47" s="31">
        <v>19382.384409999999</v>
      </c>
      <c r="AD47" s="32">
        <v>9195.3953500000007</v>
      </c>
    </row>
    <row r="48" spans="1:30" s="1" customFormat="1" ht="15" customHeight="1" x14ac:dyDescent="0.25">
      <c r="A48" s="7"/>
      <c r="B48" s="11" t="s">
        <v>74</v>
      </c>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2"/>
    </row>
    <row r="49" spans="1:30" s="1" customFormat="1" ht="15" customHeight="1" x14ac:dyDescent="0.25">
      <c r="A49" s="37"/>
      <c r="B49" s="35" t="s">
        <v>121</v>
      </c>
      <c r="C49" s="38">
        <v>232.65442999999999</v>
      </c>
      <c r="D49" s="38">
        <v>10925.710999999999</v>
      </c>
      <c r="E49" s="38">
        <v>0</v>
      </c>
      <c r="F49" s="38">
        <v>0</v>
      </c>
      <c r="G49" s="38">
        <v>4501.7365799999998</v>
      </c>
      <c r="H49" s="38">
        <v>1052.57942</v>
      </c>
      <c r="I49" s="38">
        <v>2217.21263</v>
      </c>
      <c r="J49" s="38">
        <v>0</v>
      </c>
      <c r="K49" s="38">
        <v>1715.1639299999999</v>
      </c>
      <c r="L49" s="38">
        <v>0</v>
      </c>
      <c r="M49" s="38">
        <v>0</v>
      </c>
      <c r="N49" s="38">
        <v>99.421689999999998</v>
      </c>
      <c r="O49" s="38">
        <v>5722.4649900000004</v>
      </c>
      <c r="P49" s="38">
        <v>56.706089999999996</v>
      </c>
      <c r="Q49" s="38">
        <v>52702.89</v>
      </c>
      <c r="R49" s="38">
        <v>33.258330000000001</v>
      </c>
      <c r="S49" s="38">
        <v>30298</v>
      </c>
      <c r="T49" s="38">
        <v>20</v>
      </c>
      <c r="U49" s="38">
        <v>0</v>
      </c>
      <c r="V49" s="38">
        <v>5361.7449999999999</v>
      </c>
      <c r="W49" s="38">
        <v>0</v>
      </c>
      <c r="X49" s="38">
        <v>2022.9549999999999</v>
      </c>
      <c r="Y49" s="38">
        <v>17086.103999999999</v>
      </c>
      <c r="Z49" s="38">
        <v>618</v>
      </c>
      <c r="AA49" s="38">
        <v>8.0845599999999997</v>
      </c>
      <c r="AB49" s="38">
        <v>14667.781000000001</v>
      </c>
      <c r="AC49" s="38">
        <v>4008.17292</v>
      </c>
      <c r="AD49" s="39">
        <v>7382.2231300000003</v>
      </c>
    </row>
    <row r="50" spans="1:30" s="1" customFormat="1" ht="15" customHeight="1" x14ac:dyDescent="0.25">
      <c r="A50" s="37"/>
      <c r="B50" s="35" t="s">
        <v>122</v>
      </c>
      <c r="C50" s="38">
        <v>33051.659719999996</v>
      </c>
      <c r="D50" s="38">
        <v>2750881.4049999998</v>
      </c>
      <c r="E50" s="38">
        <v>490.71300000000002</v>
      </c>
      <c r="F50" s="38">
        <v>869.65369999999996</v>
      </c>
      <c r="G50" s="38">
        <v>39609.33049</v>
      </c>
      <c r="H50" s="38">
        <v>12737.595960000001</v>
      </c>
      <c r="I50" s="38">
        <v>5767.3722699999998</v>
      </c>
      <c r="J50" s="38">
        <v>1597.4253000000001</v>
      </c>
      <c r="K50" s="38">
        <v>17052.98402</v>
      </c>
      <c r="L50" s="38">
        <v>582.51171999999997</v>
      </c>
      <c r="M50" s="38">
        <v>2089.95829</v>
      </c>
      <c r="N50" s="38">
        <v>1343.27918</v>
      </c>
      <c r="O50" s="38">
        <v>417557.37132999999</v>
      </c>
      <c r="P50" s="38">
        <v>5751.18588</v>
      </c>
      <c r="Q50" s="38">
        <v>935201.73</v>
      </c>
      <c r="R50" s="38">
        <v>7388.223</v>
      </c>
      <c r="S50" s="38">
        <v>917202</v>
      </c>
      <c r="T50" s="38">
        <v>1960</v>
      </c>
      <c r="U50" s="38">
        <v>2425</v>
      </c>
      <c r="V50" s="38">
        <v>178368.78599999999</v>
      </c>
      <c r="W50" s="38">
        <v>1189.27378</v>
      </c>
      <c r="X50" s="38">
        <v>216013.68400000001</v>
      </c>
      <c r="Y50" s="38">
        <v>65262.298000000003</v>
      </c>
      <c r="Z50" s="38">
        <v>14425</v>
      </c>
      <c r="AA50" s="38">
        <v>40766.874100000001</v>
      </c>
      <c r="AB50" s="38">
        <v>5256.0810000000001</v>
      </c>
      <c r="AC50" s="38">
        <v>15374.21149</v>
      </c>
      <c r="AD50" s="39">
        <v>1813.1722199999999</v>
      </c>
    </row>
    <row r="51" spans="1:30" s="1" customFormat="1" ht="15" customHeight="1" x14ac:dyDescent="0.25">
      <c r="A51" s="7" t="s">
        <v>21</v>
      </c>
      <c r="B51" s="10" t="s">
        <v>75</v>
      </c>
      <c r="C51" s="31">
        <v>58488.694889999999</v>
      </c>
      <c r="D51" s="31">
        <v>1283265.8870000001</v>
      </c>
      <c r="E51" s="31">
        <v>38508.92</v>
      </c>
      <c r="F51" s="31">
        <v>48454.163420000004</v>
      </c>
      <c r="G51" s="31">
        <v>42463.734179999999</v>
      </c>
      <c r="H51" s="31">
        <v>14331.64993</v>
      </c>
      <c r="I51" s="31">
        <v>5574.2844100000002</v>
      </c>
      <c r="J51" s="31">
        <v>5256.125</v>
      </c>
      <c r="K51" s="31">
        <v>275576.55268999998</v>
      </c>
      <c r="L51" s="31">
        <v>1078.1318100000001</v>
      </c>
      <c r="M51" s="31">
        <v>4419.3791799999999</v>
      </c>
      <c r="N51" s="31">
        <v>3998.53087</v>
      </c>
      <c r="O51" s="31">
        <v>603854.87334000005</v>
      </c>
      <c r="P51" s="31">
        <v>12762.03377</v>
      </c>
      <c r="Q51" s="31">
        <v>636122.41599999997</v>
      </c>
      <c r="R51" s="31">
        <v>33569.360070000002</v>
      </c>
      <c r="S51" s="31">
        <v>1713116</v>
      </c>
      <c r="T51" s="31">
        <v>5962</v>
      </c>
      <c r="U51" s="31">
        <v>9461</v>
      </c>
      <c r="V51" s="31">
        <v>363328.10399999999</v>
      </c>
      <c r="W51" s="31">
        <v>29890.687030000008</v>
      </c>
      <c r="X51" s="31">
        <v>137811.78599999999</v>
      </c>
      <c r="Y51" s="31">
        <v>99445.304000000004</v>
      </c>
      <c r="Z51" s="31">
        <v>11846</v>
      </c>
      <c r="AA51" s="31">
        <v>18833.132180000001</v>
      </c>
      <c r="AB51" s="31">
        <v>32587.379000000001</v>
      </c>
      <c r="AC51" s="31">
        <v>371676.70714999997</v>
      </c>
      <c r="AD51" s="32">
        <v>7299.5196299999998</v>
      </c>
    </row>
    <row r="52" spans="1:30" s="1" customFormat="1" ht="15" customHeight="1" x14ac:dyDescent="0.25">
      <c r="A52" s="7"/>
      <c r="B52" s="11" t="s">
        <v>44</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2"/>
    </row>
    <row r="53" spans="1:30" s="1" customFormat="1" ht="15" customHeight="1" x14ac:dyDescent="0.25">
      <c r="A53" s="7" t="s">
        <v>22</v>
      </c>
      <c r="B53" s="10" t="s">
        <v>76</v>
      </c>
      <c r="C53" s="31">
        <v>3897.7669100000003</v>
      </c>
      <c r="D53" s="31">
        <v>257616.21</v>
      </c>
      <c r="E53" s="31">
        <v>0</v>
      </c>
      <c r="F53" s="31">
        <v>8911.4152300000005</v>
      </c>
      <c r="G53" s="31">
        <v>0</v>
      </c>
      <c r="H53" s="31">
        <v>0</v>
      </c>
      <c r="I53" s="31">
        <v>5586.3734800000002</v>
      </c>
      <c r="J53" s="31">
        <v>0</v>
      </c>
      <c r="K53" s="31">
        <v>6882.2835300000006</v>
      </c>
      <c r="L53" s="31">
        <v>2656.6134400000001</v>
      </c>
      <c r="M53" s="31">
        <v>847.74838</v>
      </c>
      <c r="N53" s="31">
        <v>1086.7041399999998</v>
      </c>
      <c r="O53" s="31">
        <v>0</v>
      </c>
      <c r="P53" s="31">
        <v>0</v>
      </c>
      <c r="Q53" s="31">
        <v>127231.97199999999</v>
      </c>
      <c r="R53" s="31">
        <v>0</v>
      </c>
      <c r="S53" s="31">
        <v>45071</v>
      </c>
      <c r="T53" s="31">
        <v>0</v>
      </c>
      <c r="U53" s="31">
        <v>0</v>
      </c>
      <c r="V53" s="31">
        <v>16898.089</v>
      </c>
      <c r="W53" s="31">
        <v>0</v>
      </c>
      <c r="X53" s="31">
        <v>39750.652999999998</v>
      </c>
      <c r="Y53" s="31">
        <v>0</v>
      </c>
      <c r="Z53" s="31">
        <v>22987</v>
      </c>
      <c r="AA53" s="31">
        <v>8176.3846100000001</v>
      </c>
      <c r="AB53" s="31">
        <v>4850.3069999999998</v>
      </c>
      <c r="AC53" s="31">
        <v>0</v>
      </c>
      <c r="AD53" s="32">
        <v>0</v>
      </c>
    </row>
    <row r="54" spans="1:30" s="1" customFormat="1" ht="15" customHeight="1" x14ac:dyDescent="0.25">
      <c r="A54" s="7"/>
      <c r="B54" s="11" t="s">
        <v>123</v>
      </c>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2"/>
    </row>
    <row r="55" spans="1:30" s="1" customFormat="1" ht="15" customHeight="1" x14ac:dyDescent="0.25">
      <c r="A55" s="36"/>
      <c r="B55" s="17" t="s">
        <v>124</v>
      </c>
      <c r="C55" s="27">
        <v>8998860.4947900008</v>
      </c>
      <c r="D55" s="27">
        <v>62649974.688999996</v>
      </c>
      <c r="E55" s="27">
        <v>3271354.7829999998</v>
      </c>
      <c r="F55" s="27">
        <v>2635039.1124399998</v>
      </c>
      <c r="G55" s="27">
        <v>2354101.7174499989</v>
      </c>
      <c r="H55" s="27">
        <v>1684646.3588899996</v>
      </c>
      <c r="I55" s="27">
        <v>1002259.43713</v>
      </c>
      <c r="J55" s="27">
        <v>568054.62847000011</v>
      </c>
      <c r="K55" s="27">
        <v>12707070.143850001</v>
      </c>
      <c r="L55" s="27">
        <v>794417.55457999976</v>
      </c>
      <c r="M55" s="27">
        <v>294259.28966000001</v>
      </c>
      <c r="N55" s="27">
        <v>491958.96884000005</v>
      </c>
      <c r="O55" s="27">
        <v>19443020.195110001</v>
      </c>
      <c r="P55" s="27">
        <v>520082.33520999987</v>
      </c>
      <c r="Q55" s="27">
        <v>90756053.963</v>
      </c>
      <c r="R55" s="27">
        <v>482946.16078999999</v>
      </c>
      <c r="S55" s="27">
        <v>45464048</v>
      </c>
      <c r="T55" s="27">
        <v>877544</v>
      </c>
      <c r="U55" s="27">
        <v>634513</v>
      </c>
      <c r="V55" s="27">
        <v>38720719.102000013</v>
      </c>
      <c r="W55" s="27">
        <v>4045471.7175799981</v>
      </c>
      <c r="X55" s="27">
        <v>57756669.367999986</v>
      </c>
      <c r="Y55" s="27">
        <v>2434625.9159999997</v>
      </c>
      <c r="Z55" s="27">
        <v>3228593</v>
      </c>
      <c r="AA55" s="27">
        <v>3659716.8967600013</v>
      </c>
      <c r="AB55" s="27">
        <v>10168930.343</v>
      </c>
      <c r="AC55" s="27">
        <v>2173833.2209999999</v>
      </c>
      <c r="AD55" s="29">
        <v>1222582.3037599998</v>
      </c>
    </row>
    <row r="56" spans="1:30" s="1" customFormat="1" ht="15" customHeight="1" x14ac:dyDescent="0.25">
      <c r="A56" s="8"/>
      <c r="B56" s="9" t="s">
        <v>45</v>
      </c>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41"/>
    </row>
    <row r="57" spans="1:30" s="1" customFormat="1" ht="15" customHeight="1" x14ac:dyDescent="0.25">
      <c r="A57" s="7" t="s">
        <v>9</v>
      </c>
      <c r="B57" s="10" t="s">
        <v>3</v>
      </c>
      <c r="C57" s="31">
        <v>2939.6673300000002</v>
      </c>
      <c r="D57" s="31">
        <v>191239.31899999999</v>
      </c>
      <c r="E57" s="31">
        <v>0</v>
      </c>
      <c r="F57" s="31">
        <v>26344.51742</v>
      </c>
      <c r="G57" s="31">
        <v>0</v>
      </c>
      <c r="H57" s="31">
        <v>44806.565240000004</v>
      </c>
      <c r="I57" s="31">
        <v>210.36027999999999</v>
      </c>
      <c r="J57" s="31">
        <v>767.97466000000009</v>
      </c>
      <c r="K57" s="31">
        <v>5215.7932499999997</v>
      </c>
      <c r="L57" s="31">
        <v>0</v>
      </c>
      <c r="M57" s="31">
        <v>0</v>
      </c>
      <c r="N57" s="31">
        <v>0</v>
      </c>
      <c r="O57" s="31">
        <v>17697.499769999999</v>
      </c>
      <c r="P57" s="31">
        <v>0</v>
      </c>
      <c r="Q57" s="31">
        <v>220947.226</v>
      </c>
      <c r="R57" s="31">
        <v>626.42181999999991</v>
      </c>
      <c r="S57" s="31">
        <v>99317</v>
      </c>
      <c r="T57" s="31">
        <v>847</v>
      </c>
      <c r="U57" s="31">
        <v>68</v>
      </c>
      <c r="V57" s="31">
        <v>87112.777000000002</v>
      </c>
      <c r="W57" s="31">
        <v>88086.703970000002</v>
      </c>
      <c r="X57" s="31">
        <v>508057.53499999997</v>
      </c>
      <c r="Y57" s="31">
        <v>38575.642000000007</v>
      </c>
      <c r="Z57" s="31">
        <v>0</v>
      </c>
      <c r="AA57" s="31">
        <v>8056.4794599999996</v>
      </c>
      <c r="AB57" s="31">
        <v>0</v>
      </c>
      <c r="AC57" s="31">
        <v>3492.6316099999999</v>
      </c>
      <c r="AD57" s="32">
        <v>0</v>
      </c>
    </row>
    <row r="58" spans="1:30" s="1" customFormat="1" ht="15" customHeight="1" x14ac:dyDescent="0.25">
      <c r="A58" s="7"/>
      <c r="B58" s="11" t="s">
        <v>46</v>
      </c>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2"/>
    </row>
    <row r="59" spans="1:30" s="1" customFormat="1" ht="15" customHeight="1" x14ac:dyDescent="0.25">
      <c r="A59" s="37"/>
      <c r="B59" s="35" t="s">
        <v>125</v>
      </c>
      <c r="C59" s="38">
        <v>2939.6673300000002</v>
      </c>
      <c r="D59" s="38">
        <v>187438.245</v>
      </c>
      <c r="E59" s="38">
        <v>0</v>
      </c>
      <c r="F59" s="38">
        <v>26344.51742</v>
      </c>
      <c r="G59" s="38">
        <v>0</v>
      </c>
      <c r="H59" s="38">
        <v>42761.565240000004</v>
      </c>
      <c r="I59" s="38">
        <v>210.36027999999999</v>
      </c>
      <c r="J59" s="38">
        <v>767.97466000000009</v>
      </c>
      <c r="K59" s="38">
        <v>5215.7932499999997</v>
      </c>
      <c r="L59" s="38">
        <v>0</v>
      </c>
      <c r="M59" s="38">
        <v>0</v>
      </c>
      <c r="N59" s="38">
        <v>0</v>
      </c>
      <c r="O59" s="38">
        <v>17697.499769999999</v>
      </c>
      <c r="P59" s="38">
        <v>0</v>
      </c>
      <c r="Q59" s="38">
        <v>220947.226</v>
      </c>
      <c r="R59" s="38">
        <v>626.42181999999991</v>
      </c>
      <c r="S59" s="38">
        <v>99317</v>
      </c>
      <c r="T59" s="38">
        <v>847</v>
      </c>
      <c r="U59" s="38">
        <v>68</v>
      </c>
      <c r="V59" s="38">
        <v>87112.777000000002</v>
      </c>
      <c r="W59" s="38">
        <v>88086.703970000002</v>
      </c>
      <c r="X59" s="38">
        <v>508057.53499999997</v>
      </c>
      <c r="Y59" s="38">
        <v>38479.160000000003</v>
      </c>
      <c r="Z59" s="38">
        <v>0</v>
      </c>
      <c r="AA59" s="38">
        <v>8056.4794599999996</v>
      </c>
      <c r="AB59" s="38">
        <v>0</v>
      </c>
      <c r="AC59" s="38">
        <v>3492.6316099999999</v>
      </c>
      <c r="AD59" s="39">
        <v>0</v>
      </c>
    </row>
    <row r="60" spans="1:30" s="1" customFormat="1" ht="15" customHeight="1" x14ac:dyDescent="0.25">
      <c r="A60" s="7"/>
      <c r="B60" s="35" t="s">
        <v>126</v>
      </c>
      <c r="C60" s="38">
        <v>0</v>
      </c>
      <c r="D60" s="38">
        <v>0</v>
      </c>
      <c r="E60" s="38">
        <v>0</v>
      </c>
      <c r="F60" s="38">
        <v>0</v>
      </c>
      <c r="G60" s="38">
        <v>0</v>
      </c>
      <c r="H60" s="38">
        <v>2045</v>
      </c>
      <c r="I60" s="38">
        <v>0</v>
      </c>
      <c r="J60" s="38">
        <v>0</v>
      </c>
      <c r="K60" s="38">
        <v>0</v>
      </c>
      <c r="L60" s="38">
        <v>0</v>
      </c>
      <c r="M60" s="38">
        <v>0</v>
      </c>
      <c r="N60" s="38">
        <v>0</v>
      </c>
      <c r="O60" s="38">
        <v>0</v>
      </c>
      <c r="P60" s="38">
        <v>0</v>
      </c>
      <c r="Q60" s="38">
        <v>0</v>
      </c>
      <c r="R60" s="38">
        <v>0</v>
      </c>
      <c r="S60" s="38">
        <v>0</v>
      </c>
      <c r="T60" s="38">
        <v>0</v>
      </c>
      <c r="U60" s="38">
        <v>0</v>
      </c>
      <c r="V60" s="38">
        <v>0</v>
      </c>
      <c r="W60" s="38">
        <v>0</v>
      </c>
      <c r="X60" s="38">
        <v>0</v>
      </c>
      <c r="Y60" s="38">
        <v>96.481999999999999</v>
      </c>
      <c r="Z60" s="38">
        <v>0</v>
      </c>
      <c r="AA60" s="38">
        <v>0</v>
      </c>
      <c r="AB60" s="38">
        <v>0</v>
      </c>
      <c r="AC60" s="38">
        <v>0</v>
      </c>
      <c r="AD60" s="39">
        <v>0</v>
      </c>
    </row>
    <row r="61" spans="1:30" s="1" customFormat="1" ht="15" customHeight="1" x14ac:dyDescent="0.25">
      <c r="A61" s="37"/>
      <c r="B61" s="35" t="s">
        <v>127</v>
      </c>
      <c r="C61" s="38">
        <v>0</v>
      </c>
      <c r="D61" s="38">
        <v>0</v>
      </c>
      <c r="E61" s="38">
        <v>0</v>
      </c>
      <c r="F61" s="38">
        <v>0</v>
      </c>
      <c r="G61" s="38">
        <v>0</v>
      </c>
      <c r="H61" s="38">
        <v>0</v>
      </c>
      <c r="I61" s="38">
        <v>0</v>
      </c>
      <c r="J61" s="38">
        <v>0</v>
      </c>
      <c r="K61" s="38">
        <v>0</v>
      </c>
      <c r="L61" s="38">
        <v>0</v>
      </c>
      <c r="M61" s="38">
        <v>0</v>
      </c>
      <c r="N61" s="38">
        <v>0</v>
      </c>
      <c r="O61" s="38">
        <v>0</v>
      </c>
      <c r="P61" s="38">
        <v>0</v>
      </c>
      <c r="Q61" s="38">
        <v>0</v>
      </c>
      <c r="R61" s="38">
        <v>0</v>
      </c>
      <c r="S61" s="38">
        <v>0</v>
      </c>
      <c r="T61" s="38">
        <v>0</v>
      </c>
      <c r="U61" s="38">
        <v>0</v>
      </c>
      <c r="V61" s="38">
        <v>0</v>
      </c>
      <c r="W61" s="38">
        <v>0</v>
      </c>
      <c r="X61" s="38">
        <v>0</v>
      </c>
      <c r="Y61" s="38">
        <v>0</v>
      </c>
      <c r="Z61" s="38">
        <v>0</v>
      </c>
      <c r="AA61" s="38">
        <v>0</v>
      </c>
      <c r="AB61" s="38">
        <v>0</v>
      </c>
      <c r="AC61" s="38">
        <v>0</v>
      </c>
      <c r="AD61" s="39">
        <v>0</v>
      </c>
    </row>
    <row r="62" spans="1:30" s="1" customFormat="1" ht="15" customHeight="1" x14ac:dyDescent="0.25">
      <c r="A62" s="37"/>
      <c r="B62" s="35" t="s">
        <v>128</v>
      </c>
      <c r="C62" s="38">
        <v>0</v>
      </c>
      <c r="D62" s="38">
        <v>0</v>
      </c>
      <c r="E62" s="38">
        <v>0</v>
      </c>
      <c r="F62" s="38">
        <v>0</v>
      </c>
      <c r="G62" s="38">
        <v>0</v>
      </c>
      <c r="H62" s="38">
        <v>0</v>
      </c>
      <c r="I62" s="38">
        <v>0</v>
      </c>
      <c r="J62" s="38">
        <v>0</v>
      </c>
      <c r="K62" s="38">
        <v>0</v>
      </c>
      <c r="L62" s="38">
        <v>0</v>
      </c>
      <c r="M62" s="38">
        <v>0</v>
      </c>
      <c r="N62" s="38">
        <v>0</v>
      </c>
      <c r="O62" s="38">
        <v>0</v>
      </c>
      <c r="P62" s="38">
        <v>0</v>
      </c>
      <c r="Q62" s="38">
        <v>0</v>
      </c>
      <c r="R62" s="38">
        <v>0</v>
      </c>
      <c r="S62" s="38">
        <v>0</v>
      </c>
      <c r="T62" s="38">
        <v>0</v>
      </c>
      <c r="U62" s="38">
        <v>0</v>
      </c>
      <c r="V62" s="38">
        <v>0</v>
      </c>
      <c r="W62" s="38">
        <v>0</v>
      </c>
      <c r="X62" s="38">
        <v>0</v>
      </c>
      <c r="Y62" s="38">
        <v>0</v>
      </c>
      <c r="Z62" s="38">
        <v>0</v>
      </c>
      <c r="AA62" s="38">
        <v>0</v>
      </c>
      <c r="AB62" s="38">
        <v>0</v>
      </c>
      <c r="AC62" s="38">
        <v>0</v>
      </c>
      <c r="AD62" s="39">
        <v>0</v>
      </c>
    </row>
    <row r="63" spans="1:30" s="1" customFormat="1" ht="15" customHeight="1" x14ac:dyDescent="0.25">
      <c r="A63" s="37"/>
      <c r="B63" s="35" t="s">
        <v>129</v>
      </c>
      <c r="C63" s="38">
        <v>0</v>
      </c>
      <c r="D63" s="38">
        <v>3801.0740000000001</v>
      </c>
      <c r="E63" s="38">
        <v>0</v>
      </c>
      <c r="F63" s="38">
        <v>0</v>
      </c>
      <c r="G63" s="38">
        <v>0</v>
      </c>
      <c r="H63" s="38">
        <v>0</v>
      </c>
      <c r="I63" s="38">
        <v>0</v>
      </c>
      <c r="J63" s="38">
        <v>0</v>
      </c>
      <c r="K63" s="38">
        <v>0</v>
      </c>
      <c r="L63" s="38">
        <v>0</v>
      </c>
      <c r="M63" s="38">
        <v>0</v>
      </c>
      <c r="N63" s="38">
        <v>0</v>
      </c>
      <c r="O63" s="38">
        <v>0</v>
      </c>
      <c r="P63" s="38">
        <v>0</v>
      </c>
      <c r="Q63" s="38">
        <v>0</v>
      </c>
      <c r="R63" s="38">
        <v>0</v>
      </c>
      <c r="S63" s="38">
        <v>0</v>
      </c>
      <c r="T63" s="38">
        <v>0</v>
      </c>
      <c r="U63" s="38">
        <v>0</v>
      </c>
      <c r="V63" s="38">
        <v>0</v>
      </c>
      <c r="W63" s="38">
        <v>0</v>
      </c>
      <c r="X63" s="38">
        <v>0</v>
      </c>
      <c r="Y63" s="38">
        <v>0</v>
      </c>
      <c r="Z63" s="38">
        <v>0</v>
      </c>
      <c r="AA63" s="38">
        <v>0</v>
      </c>
      <c r="AB63" s="38">
        <v>0</v>
      </c>
      <c r="AC63" s="38">
        <v>0</v>
      </c>
      <c r="AD63" s="39">
        <v>0</v>
      </c>
    </row>
    <row r="64" spans="1:30" s="1" customFormat="1" ht="15" customHeight="1" x14ac:dyDescent="0.25">
      <c r="A64" s="7" t="s">
        <v>10</v>
      </c>
      <c r="B64" s="10" t="s">
        <v>78</v>
      </c>
      <c r="C64" s="31">
        <v>0</v>
      </c>
      <c r="D64" s="31">
        <v>1817679.7650000001</v>
      </c>
      <c r="E64" s="31">
        <v>0</v>
      </c>
      <c r="F64" s="31">
        <v>0</v>
      </c>
      <c r="G64" s="31">
        <v>20831.23503</v>
      </c>
      <c r="H64" s="31">
        <v>0</v>
      </c>
      <c r="I64" s="31">
        <v>0</v>
      </c>
      <c r="J64" s="31">
        <v>0</v>
      </c>
      <c r="K64" s="31">
        <v>0</v>
      </c>
      <c r="L64" s="31">
        <v>0</v>
      </c>
      <c r="M64" s="31">
        <v>0</v>
      </c>
      <c r="N64" s="31">
        <v>0</v>
      </c>
      <c r="O64" s="31">
        <v>61564.977920000005</v>
      </c>
      <c r="P64" s="31">
        <v>0</v>
      </c>
      <c r="Q64" s="31">
        <v>0</v>
      </c>
      <c r="R64" s="31">
        <v>0</v>
      </c>
      <c r="S64" s="31">
        <v>0</v>
      </c>
      <c r="T64" s="31">
        <v>0</v>
      </c>
      <c r="U64" s="31">
        <v>0</v>
      </c>
      <c r="V64" s="31">
        <v>0</v>
      </c>
      <c r="W64" s="31">
        <v>0</v>
      </c>
      <c r="X64" s="31">
        <v>0</v>
      </c>
      <c r="Y64" s="31">
        <v>0</v>
      </c>
      <c r="Z64" s="31">
        <v>0</v>
      </c>
      <c r="AA64" s="31">
        <v>0</v>
      </c>
      <c r="AB64" s="31">
        <v>0</v>
      </c>
      <c r="AC64" s="31">
        <v>0</v>
      </c>
      <c r="AD64" s="32">
        <v>0</v>
      </c>
    </row>
    <row r="65" spans="1:30" s="1" customFormat="1" ht="15" customHeight="1" x14ac:dyDescent="0.25">
      <c r="A65" s="37"/>
      <c r="B65" s="11" t="s">
        <v>79</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2"/>
    </row>
    <row r="66" spans="1:30" s="1" customFormat="1" ht="15" customHeight="1" x14ac:dyDescent="0.25">
      <c r="A66" s="7"/>
      <c r="B66" s="35" t="s">
        <v>127</v>
      </c>
      <c r="C66" s="38">
        <v>0</v>
      </c>
      <c r="D66" s="38">
        <v>476671.45500000002</v>
      </c>
      <c r="E66" s="38">
        <v>0</v>
      </c>
      <c r="F66" s="38">
        <v>0</v>
      </c>
      <c r="G66" s="38">
        <v>0</v>
      </c>
      <c r="H66" s="38">
        <v>0</v>
      </c>
      <c r="I66" s="38">
        <v>0</v>
      </c>
      <c r="J66" s="38">
        <v>0</v>
      </c>
      <c r="K66" s="38">
        <v>0</v>
      </c>
      <c r="L66" s="38">
        <v>0</v>
      </c>
      <c r="M66" s="38">
        <v>0</v>
      </c>
      <c r="N66" s="38">
        <v>0</v>
      </c>
      <c r="O66" s="38">
        <v>61564.977920000005</v>
      </c>
      <c r="P66" s="38">
        <v>0</v>
      </c>
      <c r="Q66" s="38">
        <v>0</v>
      </c>
      <c r="R66" s="38">
        <v>0</v>
      </c>
      <c r="S66" s="38">
        <v>0</v>
      </c>
      <c r="T66" s="38">
        <v>0</v>
      </c>
      <c r="U66" s="38">
        <v>0</v>
      </c>
      <c r="V66" s="38">
        <v>0</v>
      </c>
      <c r="W66" s="38">
        <v>0</v>
      </c>
      <c r="X66" s="38">
        <v>0</v>
      </c>
      <c r="Y66" s="38">
        <v>0</v>
      </c>
      <c r="Z66" s="38">
        <v>0</v>
      </c>
      <c r="AA66" s="38">
        <v>0</v>
      </c>
      <c r="AB66" s="38">
        <v>0</v>
      </c>
      <c r="AC66" s="38">
        <v>0</v>
      </c>
      <c r="AD66" s="39">
        <v>0</v>
      </c>
    </row>
    <row r="67" spans="1:30" s="1" customFormat="1" ht="15" customHeight="1" x14ac:dyDescent="0.25">
      <c r="A67" s="37"/>
      <c r="B67" s="35" t="s">
        <v>128</v>
      </c>
      <c r="C67" s="38">
        <v>0</v>
      </c>
      <c r="D67" s="38">
        <v>1341008.31</v>
      </c>
      <c r="E67" s="38">
        <v>0</v>
      </c>
      <c r="F67" s="38">
        <v>0</v>
      </c>
      <c r="G67" s="38">
        <v>0</v>
      </c>
      <c r="H67" s="38">
        <v>0</v>
      </c>
      <c r="I67" s="38">
        <v>0</v>
      </c>
      <c r="J67" s="38">
        <v>0</v>
      </c>
      <c r="K67" s="38">
        <v>0</v>
      </c>
      <c r="L67" s="38">
        <v>0</v>
      </c>
      <c r="M67" s="38">
        <v>0</v>
      </c>
      <c r="N67" s="38">
        <v>0</v>
      </c>
      <c r="O67" s="38">
        <v>0</v>
      </c>
      <c r="P67" s="38">
        <v>0</v>
      </c>
      <c r="Q67" s="38">
        <v>0</v>
      </c>
      <c r="R67" s="38">
        <v>0</v>
      </c>
      <c r="S67" s="38">
        <v>0</v>
      </c>
      <c r="T67" s="38">
        <v>0</v>
      </c>
      <c r="U67" s="38">
        <v>0</v>
      </c>
      <c r="V67" s="38">
        <v>0</v>
      </c>
      <c r="W67" s="38">
        <v>0</v>
      </c>
      <c r="X67" s="38">
        <v>0</v>
      </c>
      <c r="Y67" s="38">
        <v>0</v>
      </c>
      <c r="Z67" s="38">
        <v>0</v>
      </c>
      <c r="AA67" s="38">
        <v>0</v>
      </c>
      <c r="AB67" s="38">
        <v>0</v>
      </c>
      <c r="AC67" s="38">
        <v>0</v>
      </c>
      <c r="AD67" s="39">
        <v>0</v>
      </c>
    </row>
    <row r="68" spans="1:30" s="1" customFormat="1" ht="15" customHeight="1" x14ac:dyDescent="0.25">
      <c r="A68" s="37"/>
      <c r="B68" s="35" t="s">
        <v>129</v>
      </c>
      <c r="C68" s="38">
        <v>0</v>
      </c>
      <c r="D68" s="38">
        <v>0</v>
      </c>
      <c r="E68" s="38">
        <v>0</v>
      </c>
      <c r="F68" s="38">
        <v>0</v>
      </c>
      <c r="G68" s="38">
        <v>20831.23503</v>
      </c>
      <c r="H68" s="38">
        <v>0</v>
      </c>
      <c r="I68" s="38">
        <v>0</v>
      </c>
      <c r="J68" s="38">
        <v>0</v>
      </c>
      <c r="K68" s="38">
        <v>0</v>
      </c>
      <c r="L68" s="38">
        <v>0</v>
      </c>
      <c r="M68" s="38">
        <v>0</v>
      </c>
      <c r="N68" s="38">
        <v>0</v>
      </c>
      <c r="O68" s="38">
        <v>0</v>
      </c>
      <c r="P68" s="38">
        <v>0</v>
      </c>
      <c r="Q68" s="38">
        <v>0</v>
      </c>
      <c r="R68" s="38">
        <v>0</v>
      </c>
      <c r="S68" s="38">
        <v>0</v>
      </c>
      <c r="T68" s="38">
        <v>0</v>
      </c>
      <c r="U68" s="38">
        <v>0</v>
      </c>
      <c r="V68" s="38">
        <v>0</v>
      </c>
      <c r="W68" s="38">
        <v>0</v>
      </c>
      <c r="X68" s="38">
        <v>0</v>
      </c>
      <c r="Y68" s="38">
        <v>0</v>
      </c>
      <c r="Z68" s="38">
        <v>0</v>
      </c>
      <c r="AA68" s="38">
        <v>0</v>
      </c>
      <c r="AB68" s="38">
        <v>0</v>
      </c>
      <c r="AC68" s="38">
        <v>0</v>
      </c>
      <c r="AD68" s="39">
        <v>0</v>
      </c>
    </row>
    <row r="69" spans="1:30" s="1" customFormat="1" ht="15" customHeight="1" x14ac:dyDescent="0.25">
      <c r="A69" s="7" t="s">
        <v>11</v>
      </c>
      <c r="B69" s="10" t="s">
        <v>80</v>
      </c>
      <c r="C69" s="31">
        <v>8254149.2114400007</v>
      </c>
      <c r="D69" s="31">
        <v>54287251.002000004</v>
      </c>
      <c r="E69" s="31">
        <v>3045563.0919999997</v>
      </c>
      <c r="F69" s="31">
        <v>2301593.7039999994</v>
      </c>
      <c r="G69" s="31">
        <v>1924062.1984799998</v>
      </c>
      <c r="H69" s="31">
        <v>1231220.8187299999</v>
      </c>
      <c r="I69" s="31">
        <v>835745.60998999991</v>
      </c>
      <c r="J69" s="31">
        <v>523673.26273000002</v>
      </c>
      <c r="K69" s="31">
        <v>11142750.142879998</v>
      </c>
      <c r="L69" s="31">
        <v>691699.67611</v>
      </c>
      <c r="M69" s="31">
        <v>260787.68277000001</v>
      </c>
      <c r="N69" s="31">
        <v>458650.12407000002</v>
      </c>
      <c r="O69" s="31">
        <v>17554753.785840001</v>
      </c>
      <c r="P69" s="31">
        <v>332674.52032000001</v>
      </c>
      <c r="Q69" s="31">
        <v>80634111.325000003</v>
      </c>
      <c r="R69" s="31">
        <v>79036.150519999996</v>
      </c>
      <c r="S69" s="31">
        <v>40904697</v>
      </c>
      <c r="T69" s="31">
        <v>781271</v>
      </c>
      <c r="U69" s="31">
        <v>578770</v>
      </c>
      <c r="V69" s="31">
        <v>34435882.024999999</v>
      </c>
      <c r="W69" s="31">
        <v>3523442.3862900008</v>
      </c>
      <c r="X69" s="31">
        <v>52790318.967</v>
      </c>
      <c r="Y69" s="31">
        <v>1718083.3609999998</v>
      </c>
      <c r="Z69" s="31">
        <v>3010741</v>
      </c>
      <c r="AA69" s="31">
        <v>3152597.1393100005</v>
      </c>
      <c r="AB69" s="31">
        <v>10059118.930000002</v>
      </c>
      <c r="AC69" s="31">
        <v>1821966.82715</v>
      </c>
      <c r="AD69" s="32">
        <v>1181610.50639</v>
      </c>
    </row>
    <row r="70" spans="1:30" s="1" customFormat="1" ht="15" customHeight="1" x14ac:dyDescent="0.25">
      <c r="A70" s="37"/>
      <c r="B70" s="11" t="s">
        <v>81</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2"/>
    </row>
    <row r="71" spans="1:30" s="1" customFormat="1" ht="15" customHeight="1" x14ac:dyDescent="0.25">
      <c r="A71" s="7"/>
      <c r="B71" s="35" t="s">
        <v>127</v>
      </c>
      <c r="C71" s="38">
        <v>7252279.3260600008</v>
      </c>
      <c r="D71" s="38">
        <v>51870591.938000001</v>
      </c>
      <c r="E71" s="38">
        <v>3041852.5929999999</v>
      </c>
      <c r="F71" s="38">
        <v>2298310.3871799996</v>
      </c>
      <c r="G71" s="38">
        <v>1895979.7832799999</v>
      </c>
      <c r="H71" s="38">
        <v>853901</v>
      </c>
      <c r="I71" s="38">
        <v>823275.04276999994</v>
      </c>
      <c r="J71" s="38">
        <v>522945.26861000003</v>
      </c>
      <c r="K71" s="38">
        <v>10805479.571559999</v>
      </c>
      <c r="L71" s="38">
        <v>691228.60141999996</v>
      </c>
      <c r="M71" s="38">
        <v>260787.68277000001</v>
      </c>
      <c r="N71" s="38">
        <v>454316.99066000001</v>
      </c>
      <c r="O71" s="38">
        <v>16399074.470000001</v>
      </c>
      <c r="P71" s="38">
        <v>332674.52032000001</v>
      </c>
      <c r="Q71" s="38">
        <v>76746435.724000007</v>
      </c>
      <c r="R71" s="38">
        <v>79036.150519999996</v>
      </c>
      <c r="S71" s="38">
        <v>38931732</v>
      </c>
      <c r="T71" s="38">
        <v>778466</v>
      </c>
      <c r="U71" s="38">
        <v>566559</v>
      </c>
      <c r="V71" s="38">
        <v>31747427.070999999</v>
      </c>
      <c r="W71" s="38">
        <v>2650743.4903300004</v>
      </c>
      <c r="X71" s="38">
        <v>46278054.109999999</v>
      </c>
      <c r="Y71" s="38">
        <v>1337782.9909999999</v>
      </c>
      <c r="Z71" s="38">
        <v>2990246</v>
      </c>
      <c r="AA71" s="38">
        <v>3152597.1393100005</v>
      </c>
      <c r="AB71" s="38">
        <v>10010000.891000001</v>
      </c>
      <c r="AC71" s="38">
        <v>1821966.82715</v>
      </c>
      <c r="AD71" s="39">
        <v>559530.97239999997</v>
      </c>
    </row>
    <row r="72" spans="1:30" s="1" customFormat="1" ht="15" customHeight="1" x14ac:dyDescent="0.25">
      <c r="A72" s="7"/>
      <c r="B72" s="35" t="s">
        <v>128</v>
      </c>
      <c r="C72" s="38">
        <v>0</v>
      </c>
      <c r="D72" s="38">
        <v>2295616.7880000002</v>
      </c>
      <c r="E72" s="38">
        <v>0</v>
      </c>
      <c r="F72" s="38">
        <v>0</v>
      </c>
      <c r="G72" s="38">
        <v>0</v>
      </c>
      <c r="H72" s="38">
        <v>212080</v>
      </c>
      <c r="I72" s="38">
        <v>0</v>
      </c>
      <c r="J72" s="38">
        <v>0</v>
      </c>
      <c r="K72" s="38">
        <v>301171.23287999997</v>
      </c>
      <c r="L72" s="38">
        <v>0</v>
      </c>
      <c r="M72" s="38">
        <v>0</v>
      </c>
      <c r="N72" s="38">
        <v>1822.9166499999999</v>
      </c>
      <c r="O72" s="38">
        <v>1155679.3158399998</v>
      </c>
      <c r="P72" s="38">
        <v>0</v>
      </c>
      <c r="Q72" s="38">
        <v>2486819.7409999999</v>
      </c>
      <c r="R72" s="38">
        <v>0</v>
      </c>
      <c r="S72" s="38">
        <v>1601454</v>
      </c>
      <c r="T72" s="38">
        <v>0</v>
      </c>
      <c r="U72" s="38">
        <v>11009</v>
      </c>
      <c r="V72" s="38">
        <v>2339449.9989999998</v>
      </c>
      <c r="W72" s="38">
        <v>818806.12159</v>
      </c>
      <c r="X72" s="38">
        <v>3227311.2009999999</v>
      </c>
      <c r="Y72" s="38">
        <v>370851.47</v>
      </c>
      <c r="Z72" s="38">
        <v>0</v>
      </c>
      <c r="AA72" s="38">
        <v>0</v>
      </c>
      <c r="AB72" s="38">
        <v>0</v>
      </c>
      <c r="AC72" s="38">
        <v>0</v>
      </c>
      <c r="AD72" s="39">
        <v>611947.06302999996</v>
      </c>
    </row>
    <row r="73" spans="1:30" s="1" customFormat="1" ht="15" customHeight="1" x14ac:dyDescent="0.25">
      <c r="A73" s="7"/>
      <c r="B73" s="35" t="s">
        <v>129</v>
      </c>
      <c r="C73" s="38">
        <v>1001869.88538</v>
      </c>
      <c r="D73" s="38">
        <v>121042.276</v>
      </c>
      <c r="E73" s="38">
        <v>3710.4989999999998</v>
      </c>
      <c r="F73" s="38">
        <v>3283.31682</v>
      </c>
      <c r="G73" s="38">
        <v>28082.415199999898</v>
      </c>
      <c r="H73" s="38">
        <v>165240</v>
      </c>
      <c r="I73" s="38">
        <v>12470.567220000001</v>
      </c>
      <c r="J73" s="38">
        <v>727.99411999999995</v>
      </c>
      <c r="K73" s="38">
        <v>36099.33844</v>
      </c>
      <c r="L73" s="38">
        <v>471.07468999999998</v>
      </c>
      <c r="M73" s="38">
        <v>0</v>
      </c>
      <c r="N73" s="38">
        <v>2510.2167599999998</v>
      </c>
      <c r="O73" s="38">
        <v>0</v>
      </c>
      <c r="P73" s="38">
        <v>0</v>
      </c>
      <c r="Q73" s="38">
        <v>1400855.86</v>
      </c>
      <c r="R73" s="38">
        <v>0</v>
      </c>
      <c r="S73" s="38">
        <v>371511</v>
      </c>
      <c r="T73" s="38">
        <v>2805</v>
      </c>
      <c r="U73" s="38">
        <v>1202</v>
      </c>
      <c r="V73" s="38">
        <v>349004.95500000002</v>
      </c>
      <c r="W73" s="38">
        <v>53892.774370000006</v>
      </c>
      <c r="X73" s="38">
        <v>3284953.656</v>
      </c>
      <c r="Y73" s="38">
        <v>9448.9</v>
      </c>
      <c r="Z73" s="38">
        <v>20495</v>
      </c>
      <c r="AA73" s="38">
        <v>0</v>
      </c>
      <c r="AB73" s="38">
        <v>49118.038999999997</v>
      </c>
      <c r="AC73" s="38">
        <v>0</v>
      </c>
      <c r="AD73" s="39">
        <v>10132.470960000001</v>
      </c>
    </row>
    <row r="74" spans="1:30" s="1" customFormat="1" ht="15" customHeight="1" x14ac:dyDescent="0.25">
      <c r="A74" s="7" t="s">
        <v>12</v>
      </c>
      <c r="B74" s="10" t="s">
        <v>67</v>
      </c>
      <c r="C74" s="31">
        <v>0</v>
      </c>
      <c r="D74" s="31">
        <v>59547.964</v>
      </c>
      <c r="E74" s="31">
        <v>0</v>
      </c>
      <c r="F74" s="31">
        <v>0</v>
      </c>
      <c r="G74" s="31">
        <v>0</v>
      </c>
      <c r="H74" s="31">
        <v>0</v>
      </c>
      <c r="I74" s="31">
        <v>0</v>
      </c>
      <c r="J74" s="31">
        <v>0</v>
      </c>
      <c r="K74" s="31">
        <v>27415.373809999997</v>
      </c>
      <c r="L74" s="31">
        <v>0</v>
      </c>
      <c r="M74" s="31">
        <v>0</v>
      </c>
      <c r="N74" s="31">
        <v>0</v>
      </c>
      <c r="O74" s="31">
        <v>0</v>
      </c>
      <c r="P74" s="31">
        <v>0</v>
      </c>
      <c r="Q74" s="31">
        <v>309.54199999999997</v>
      </c>
      <c r="R74" s="31">
        <v>0</v>
      </c>
      <c r="S74" s="31">
        <v>120612</v>
      </c>
      <c r="T74" s="31">
        <v>0</v>
      </c>
      <c r="U74" s="31">
        <v>41</v>
      </c>
      <c r="V74" s="31">
        <v>21908.521000000001</v>
      </c>
      <c r="W74" s="31">
        <v>0</v>
      </c>
      <c r="X74" s="31">
        <v>183770.601</v>
      </c>
      <c r="Y74" s="31">
        <v>0</v>
      </c>
      <c r="Z74" s="31">
        <v>0</v>
      </c>
      <c r="AA74" s="31">
        <v>0</v>
      </c>
      <c r="AB74" s="31">
        <v>385.94799999999998</v>
      </c>
      <c r="AC74" s="31">
        <v>0</v>
      </c>
      <c r="AD74" s="32">
        <v>0</v>
      </c>
    </row>
    <row r="75" spans="1:30" s="1" customFormat="1" ht="15" customHeight="1" x14ac:dyDescent="0.25">
      <c r="A75" s="37"/>
      <c r="B75" s="11" t="s">
        <v>115</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2"/>
    </row>
    <row r="76" spans="1:30" s="1" customFormat="1" ht="15" customHeight="1" x14ac:dyDescent="0.25">
      <c r="A76" s="7" t="s">
        <v>13</v>
      </c>
      <c r="B76" s="10" t="s">
        <v>116</v>
      </c>
      <c r="C76" s="31">
        <v>0</v>
      </c>
      <c r="D76" s="31">
        <v>0</v>
      </c>
      <c r="E76" s="31">
        <v>0</v>
      </c>
      <c r="F76" s="31">
        <v>0</v>
      </c>
      <c r="G76" s="31">
        <v>0</v>
      </c>
      <c r="H76" s="31">
        <v>0</v>
      </c>
      <c r="I76" s="31">
        <v>0</v>
      </c>
      <c r="J76" s="31">
        <v>0</v>
      </c>
      <c r="K76" s="31">
        <v>0</v>
      </c>
      <c r="L76" s="31">
        <v>0</v>
      </c>
      <c r="M76" s="31">
        <v>0</v>
      </c>
      <c r="N76" s="31">
        <v>0</v>
      </c>
      <c r="O76" s="31">
        <v>0</v>
      </c>
      <c r="P76" s="31">
        <v>0</v>
      </c>
      <c r="Q76" s="31">
        <v>0</v>
      </c>
      <c r="R76" s="31">
        <v>0</v>
      </c>
      <c r="S76" s="31">
        <v>0</v>
      </c>
      <c r="T76" s="31">
        <v>0</v>
      </c>
      <c r="U76" s="31">
        <v>0</v>
      </c>
      <c r="V76" s="31">
        <v>-151088.538</v>
      </c>
      <c r="W76" s="31">
        <v>0</v>
      </c>
      <c r="X76" s="31">
        <v>0</v>
      </c>
      <c r="Y76" s="31">
        <v>0</v>
      </c>
      <c r="Z76" s="31">
        <v>0</v>
      </c>
      <c r="AA76" s="31">
        <v>0</v>
      </c>
      <c r="AB76" s="31">
        <v>0</v>
      </c>
      <c r="AC76" s="31">
        <v>0</v>
      </c>
      <c r="AD76" s="32">
        <v>0</v>
      </c>
    </row>
    <row r="77" spans="1:30" s="1" customFormat="1" ht="15" customHeight="1" x14ac:dyDescent="0.25">
      <c r="A77" s="7"/>
      <c r="B77" s="11" t="s">
        <v>68</v>
      </c>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2"/>
    </row>
    <row r="78" spans="1:30" s="1" customFormat="1" ht="15" customHeight="1" x14ac:dyDescent="0.25">
      <c r="A78" s="7" t="s">
        <v>14</v>
      </c>
      <c r="B78" s="10" t="s">
        <v>4</v>
      </c>
      <c r="C78" s="31">
        <v>26718.973290000002</v>
      </c>
      <c r="D78" s="31">
        <v>363699.04399999999</v>
      </c>
      <c r="E78" s="31">
        <v>584.27800000000002</v>
      </c>
      <c r="F78" s="31">
        <v>476.60578000000004</v>
      </c>
      <c r="G78" s="31">
        <v>466.65719999999999</v>
      </c>
      <c r="H78" s="31">
        <v>1.6863699999999999</v>
      </c>
      <c r="I78" s="31">
        <v>6790.5539200000003</v>
      </c>
      <c r="J78" s="31">
        <v>209.80842999999999</v>
      </c>
      <c r="K78" s="31">
        <v>8547.3875200000002</v>
      </c>
      <c r="L78" s="31">
        <v>253.93887000000001</v>
      </c>
      <c r="M78" s="31">
        <v>277.4853</v>
      </c>
      <c r="N78" s="31">
        <v>77.323779999999999</v>
      </c>
      <c r="O78" s="31">
        <v>28624.466009999996</v>
      </c>
      <c r="P78" s="31">
        <v>1407.5403499999998</v>
      </c>
      <c r="Q78" s="31">
        <v>856044.83900000004</v>
      </c>
      <c r="R78" s="31">
        <v>2433.2266199999999</v>
      </c>
      <c r="S78" s="31">
        <v>423190</v>
      </c>
      <c r="T78" s="31">
        <v>3940</v>
      </c>
      <c r="U78" s="31">
        <v>1236</v>
      </c>
      <c r="V78" s="31">
        <v>49079.78</v>
      </c>
      <c r="W78" s="31">
        <v>1913.2661099999998</v>
      </c>
      <c r="X78" s="31">
        <v>155216.83100000001</v>
      </c>
      <c r="Y78" s="31">
        <v>3634.5709999999999</v>
      </c>
      <c r="Z78" s="31">
        <v>4732</v>
      </c>
      <c r="AA78" s="31">
        <v>12075.77311</v>
      </c>
      <c r="AB78" s="31">
        <v>6906.2759999999998</v>
      </c>
      <c r="AC78" s="31">
        <v>12832.582809999998</v>
      </c>
      <c r="AD78" s="32">
        <v>6136.4729300000008</v>
      </c>
    </row>
    <row r="79" spans="1:30" s="1" customFormat="1" ht="15" customHeight="1" x14ac:dyDescent="0.25">
      <c r="A79" s="7"/>
      <c r="B79" s="11" t="s">
        <v>42</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2"/>
    </row>
    <row r="80" spans="1:30" s="1" customFormat="1" ht="15" customHeight="1" x14ac:dyDescent="0.25">
      <c r="A80" s="7" t="s">
        <v>15</v>
      </c>
      <c r="B80" s="10" t="s">
        <v>82</v>
      </c>
      <c r="C80" s="31">
        <v>11518.08469</v>
      </c>
      <c r="D80" s="31">
        <v>2026.671</v>
      </c>
      <c r="E80" s="31">
        <v>6234.5020000000004</v>
      </c>
      <c r="F80" s="31">
        <v>391.81628000000001</v>
      </c>
      <c r="G80" s="31">
        <v>0</v>
      </c>
      <c r="H80" s="31">
        <v>60.768660000000004</v>
      </c>
      <c r="I80" s="31">
        <v>0</v>
      </c>
      <c r="J80" s="31">
        <v>1178.7723099999998</v>
      </c>
      <c r="K80" s="31">
        <v>648.43014000000005</v>
      </c>
      <c r="L80" s="31">
        <v>492.85776000000004</v>
      </c>
      <c r="M80" s="31">
        <v>30.71069</v>
      </c>
      <c r="N80" s="31">
        <v>28.439630000000001</v>
      </c>
      <c r="O80" s="31">
        <v>424.35874999999999</v>
      </c>
      <c r="P80" s="31">
        <v>563.97312999999997</v>
      </c>
      <c r="Q80" s="31">
        <v>61268.186000000002</v>
      </c>
      <c r="R80" s="31">
        <v>3222.5022599999998</v>
      </c>
      <c r="S80" s="31">
        <v>4505</v>
      </c>
      <c r="T80" s="31">
        <v>0</v>
      </c>
      <c r="U80" s="31">
        <v>729</v>
      </c>
      <c r="V80" s="31">
        <v>113194.39600000001</v>
      </c>
      <c r="W80" s="31">
        <v>6635.8150400000004</v>
      </c>
      <c r="X80" s="31">
        <v>249309.85100000002</v>
      </c>
      <c r="Y80" s="31">
        <v>11752.817999999999</v>
      </c>
      <c r="Z80" s="31">
        <v>0</v>
      </c>
      <c r="AA80" s="31">
        <v>4717.2450900000003</v>
      </c>
      <c r="AB80" s="31">
        <v>46886.245999999999</v>
      </c>
      <c r="AC80" s="31">
        <v>12891.517309999999</v>
      </c>
      <c r="AD80" s="32">
        <v>1395.9585500000001</v>
      </c>
    </row>
    <row r="81" spans="1:30" s="1" customFormat="1" ht="15" customHeight="1" x14ac:dyDescent="0.25">
      <c r="A81" s="7"/>
      <c r="B81" s="11" t="s">
        <v>83</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2"/>
    </row>
    <row r="82" spans="1:30" s="1" customFormat="1" ht="15" customHeight="1" x14ac:dyDescent="0.25">
      <c r="A82" s="7"/>
      <c r="B82" s="35" t="s">
        <v>130</v>
      </c>
      <c r="C82" s="38">
        <v>10886.212949999999</v>
      </c>
      <c r="D82" s="38">
        <v>2026.671</v>
      </c>
      <c r="E82" s="38">
        <v>6234.5020000000004</v>
      </c>
      <c r="F82" s="38">
        <v>0</v>
      </c>
      <c r="G82" s="38">
        <v>0</v>
      </c>
      <c r="H82" s="38">
        <v>60.768660000000004</v>
      </c>
      <c r="I82" s="38">
        <v>0</v>
      </c>
      <c r="J82" s="38">
        <v>76.714160000000007</v>
      </c>
      <c r="K82" s="38">
        <v>0</v>
      </c>
      <c r="L82" s="38">
        <v>257.04360000000003</v>
      </c>
      <c r="M82" s="38">
        <v>15.754490000000001</v>
      </c>
      <c r="N82" s="38">
        <v>10.849629999999999</v>
      </c>
      <c r="O82" s="38">
        <v>424.35874999999999</v>
      </c>
      <c r="P82" s="38">
        <v>563.97312999999997</v>
      </c>
      <c r="Q82" s="38">
        <v>2171.482</v>
      </c>
      <c r="R82" s="38">
        <v>3201.6638199999998</v>
      </c>
      <c r="S82" s="38">
        <v>4505</v>
      </c>
      <c r="T82" s="38">
        <v>0</v>
      </c>
      <c r="U82" s="38">
        <v>729</v>
      </c>
      <c r="V82" s="38">
        <v>48992.993999999999</v>
      </c>
      <c r="W82" s="38">
        <v>6635.8150400000004</v>
      </c>
      <c r="X82" s="38">
        <v>129708.22500000001</v>
      </c>
      <c r="Y82" s="38">
        <v>5959.0969999999998</v>
      </c>
      <c r="Z82" s="38">
        <v>0</v>
      </c>
      <c r="AA82" s="38">
        <v>2116.4527200000002</v>
      </c>
      <c r="AB82" s="38">
        <v>19413.687000000002</v>
      </c>
      <c r="AC82" s="38">
        <v>854.06116000000009</v>
      </c>
      <c r="AD82" s="39">
        <v>0</v>
      </c>
    </row>
    <row r="83" spans="1:30" s="1" customFormat="1" ht="15" customHeight="1" x14ac:dyDescent="0.25">
      <c r="A83" s="7"/>
      <c r="B83" s="35" t="s">
        <v>131</v>
      </c>
      <c r="C83" s="38">
        <v>631.87174000000005</v>
      </c>
      <c r="D83" s="38">
        <v>0</v>
      </c>
      <c r="E83" s="38">
        <v>0</v>
      </c>
      <c r="F83" s="38">
        <v>391.81628000000001</v>
      </c>
      <c r="G83" s="38">
        <v>0</v>
      </c>
      <c r="H83" s="38">
        <v>0</v>
      </c>
      <c r="I83" s="38">
        <v>0</v>
      </c>
      <c r="J83" s="38">
        <v>1102.0581499999998</v>
      </c>
      <c r="K83" s="38">
        <v>648.43014000000005</v>
      </c>
      <c r="L83" s="38">
        <v>235.81416000000002</v>
      </c>
      <c r="M83" s="38">
        <v>14.956200000000001</v>
      </c>
      <c r="N83" s="38">
        <v>17.59</v>
      </c>
      <c r="O83" s="38">
        <v>0</v>
      </c>
      <c r="P83" s="38">
        <v>0</v>
      </c>
      <c r="Q83" s="38">
        <v>59096.703999999998</v>
      </c>
      <c r="R83" s="38">
        <v>20.838439999999999</v>
      </c>
      <c r="S83" s="38">
        <v>0</v>
      </c>
      <c r="T83" s="38">
        <v>0</v>
      </c>
      <c r="U83" s="38">
        <v>0</v>
      </c>
      <c r="V83" s="38">
        <v>64201.402000000002</v>
      </c>
      <c r="W83" s="38">
        <v>0</v>
      </c>
      <c r="X83" s="38">
        <v>119601.626</v>
      </c>
      <c r="Y83" s="38">
        <v>5793.7209999999995</v>
      </c>
      <c r="Z83" s="38">
        <v>0</v>
      </c>
      <c r="AA83" s="38">
        <v>2600.7923700000001</v>
      </c>
      <c r="AB83" s="38">
        <v>27472.559000000001</v>
      </c>
      <c r="AC83" s="38">
        <v>12037.45615</v>
      </c>
      <c r="AD83" s="39">
        <v>1395.9585500000001</v>
      </c>
    </row>
    <row r="84" spans="1:30" s="1" customFormat="1" ht="15" customHeight="1" x14ac:dyDescent="0.25">
      <c r="A84" s="7" t="s">
        <v>16</v>
      </c>
      <c r="B84" s="10" t="s">
        <v>84</v>
      </c>
      <c r="C84" s="31">
        <v>0</v>
      </c>
      <c r="D84" s="31">
        <v>0</v>
      </c>
      <c r="E84" s="31">
        <v>0</v>
      </c>
      <c r="F84" s="31">
        <v>0</v>
      </c>
      <c r="G84" s="31">
        <v>12231.975</v>
      </c>
      <c r="H84" s="31">
        <v>0</v>
      </c>
      <c r="I84" s="31">
        <v>0</v>
      </c>
      <c r="J84" s="31">
        <v>0</v>
      </c>
      <c r="K84" s="31">
        <v>0</v>
      </c>
      <c r="L84" s="31">
        <v>19.560970000000001</v>
      </c>
      <c r="M84" s="31">
        <v>0</v>
      </c>
      <c r="N84" s="31">
        <v>0</v>
      </c>
      <c r="O84" s="31">
        <v>0</v>
      </c>
      <c r="P84" s="31">
        <v>0</v>
      </c>
      <c r="Q84" s="31">
        <v>0</v>
      </c>
      <c r="R84" s="31">
        <v>0</v>
      </c>
      <c r="S84" s="31">
        <v>0</v>
      </c>
      <c r="T84" s="31">
        <v>0</v>
      </c>
      <c r="U84" s="31">
        <v>0</v>
      </c>
      <c r="V84" s="31">
        <v>0</v>
      </c>
      <c r="W84" s="31">
        <v>0</v>
      </c>
      <c r="X84" s="31">
        <v>0</v>
      </c>
      <c r="Y84" s="31">
        <v>0</v>
      </c>
      <c r="Z84" s="31">
        <v>0</v>
      </c>
      <c r="AA84" s="31">
        <v>0</v>
      </c>
      <c r="AB84" s="31">
        <v>0</v>
      </c>
      <c r="AC84" s="31">
        <v>0</v>
      </c>
      <c r="AD84" s="32">
        <v>0</v>
      </c>
    </row>
    <row r="85" spans="1:30" s="1" customFormat="1" ht="15" customHeight="1" x14ac:dyDescent="0.25">
      <c r="A85" s="7"/>
      <c r="B85" s="11" t="s">
        <v>85</v>
      </c>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2"/>
    </row>
    <row r="86" spans="1:30" s="1" customFormat="1" ht="15" customHeight="1" x14ac:dyDescent="0.25">
      <c r="A86" s="7" t="s">
        <v>17</v>
      </c>
      <c r="B86" s="10" t="s">
        <v>5</v>
      </c>
      <c r="C86" s="31">
        <v>94035.217180000007</v>
      </c>
      <c r="D86" s="31">
        <v>662463.38</v>
      </c>
      <c r="E86" s="31">
        <v>5956.3249999999998</v>
      </c>
      <c r="F86" s="31">
        <v>53972.869159999995</v>
      </c>
      <c r="G86" s="31">
        <v>65307.55831</v>
      </c>
      <c r="H86" s="31">
        <v>11058.304390000001</v>
      </c>
      <c r="I86" s="31">
        <v>11317.9593362001</v>
      </c>
      <c r="J86" s="31">
        <v>5556.8258099999994</v>
      </c>
      <c r="K86" s="31">
        <v>998758.01016999991</v>
      </c>
      <c r="L86" s="31">
        <v>4773.8950800000002</v>
      </c>
      <c r="M86" s="31">
        <v>1453.4658999999999</v>
      </c>
      <c r="N86" s="31">
        <v>4365.4106600000005</v>
      </c>
      <c r="O86" s="31">
        <v>245717.43575999999</v>
      </c>
      <c r="P86" s="31">
        <v>2253.8649</v>
      </c>
      <c r="Q86" s="31">
        <v>844855.48300000001</v>
      </c>
      <c r="R86" s="31">
        <v>29968.381839999998</v>
      </c>
      <c r="S86" s="31">
        <v>844779</v>
      </c>
      <c r="T86" s="31">
        <v>12575</v>
      </c>
      <c r="U86" s="31">
        <v>1959</v>
      </c>
      <c r="V86" s="31">
        <v>470361.25599999999</v>
      </c>
      <c r="W86" s="31">
        <v>74049.594049999985</v>
      </c>
      <c r="X86" s="31">
        <v>337022.14199999999</v>
      </c>
      <c r="Y86" s="31">
        <v>40108.366000000002</v>
      </c>
      <c r="Z86" s="31">
        <v>18501</v>
      </c>
      <c r="AA86" s="31">
        <v>89712.827650000007</v>
      </c>
      <c r="AB86" s="31">
        <v>16055.494000000001</v>
      </c>
      <c r="AC86" s="31">
        <v>167380.54863</v>
      </c>
      <c r="AD86" s="32">
        <v>12999.497789999999</v>
      </c>
    </row>
    <row r="87" spans="1:30" s="1" customFormat="1" ht="15" customHeight="1" x14ac:dyDescent="0.25">
      <c r="A87" s="7"/>
      <c r="B87" s="11" t="s">
        <v>47</v>
      </c>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2"/>
    </row>
    <row r="88" spans="1:30" s="1" customFormat="1" ht="15" customHeight="1" x14ac:dyDescent="0.25">
      <c r="A88" s="7" t="s">
        <v>18</v>
      </c>
      <c r="B88" s="10" t="s">
        <v>132</v>
      </c>
      <c r="C88" s="31">
        <v>0</v>
      </c>
      <c r="D88" s="31">
        <v>0</v>
      </c>
      <c r="E88" s="31">
        <v>0</v>
      </c>
      <c r="F88" s="31">
        <v>0</v>
      </c>
      <c r="G88" s="31">
        <v>0</v>
      </c>
      <c r="H88" s="31">
        <v>0</v>
      </c>
      <c r="I88" s="31">
        <v>0</v>
      </c>
      <c r="J88" s="31">
        <v>0</v>
      </c>
      <c r="K88" s="31">
        <v>0</v>
      </c>
      <c r="L88" s="31">
        <v>0</v>
      </c>
      <c r="M88" s="31">
        <v>0</v>
      </c>
      <c r="N88" s="31">
        <v>0</v>
      </c>
      <c r="O88" s="31">
        <v>0</v>
      </c>
      <c r="P88" s="31">
        <v>0</v>
      </c>
      <c r="Q88" s="31">
        <v>0</v>
      </c>
      <c r="R88" s="31">
        <v>0</v>
      </c>
      <c r="S88" s="31">
        <v>0</v>
      </c>
      <c r="T88" s="31">
        <v>0</v>
      </c>
      <c r="U88" s="31">
        <v>0</v>
      </c>
      <c r="V88" s="31">
        <v>0</v>
      </c>
      <c r="W88" s="31">
        <v>0</v>
      </c>
      <c r="X88" s="31">
        <v>0</v>
      </c>
      <c r="Y88" s="31">
        <v>0</v>
      </c>
      <c r="Z88" s="31">
        <v>0</v>
      </c>
      <c r="AA88" s="31">
        <v>0</v>
      </c>
      <c r="AB88" s="31">
        <v>0</v>
      </c>
      <c r="AC88" s="31">
        <v>0</v>
      </c>
      <c r="AD88" s="32">
        <v>0</v>
      </c>
    </row>
    <row r="89" spans="1:30" s="1" customFormat="1" ht="15" customHeight="1" x14ac:dyDescent="0.25">
      <c r="A89" s="7"/>
      <c r="B89" s="11" t="s">
        <v>86</v>
      </c>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2"/>
    </row>
    <row r="90" spans="1:30" ht="15" customHeight="1" x14ac:dyDescent="0.25">
      <c r="A90" s="8"/>
      <c r="B90" s="40" t="s">
        <v>136</v>
      </c>
      <c r="C90" s="22">
        <v>8389361.153930001</v>
      </c>
      <c r="D90" s="22">
        <v>57383907.145000003</v>
      </c>
      <c r="E90" s="22">
        <v>3058338.1969999997</v>
      </c>
      <c r="F90" s="22">
        <v>2382779.5126399989</v>
      </c>
      <c r="G90" s="22">
        <v>2022899.62402</v>
      </c>
      <c r="H90" s="22">
        <v>1287148.1433899999</v>
      </c>
      <c r="I90" s="22">
        <v>854064.48352620006</v>
      </c>
      <c r="J90" s="22">
        <v>531386.64393999998</v>
      </c>
      <c r="K90" s="22">
        <v>12183335.137769999</v>
      </c>
      <c r="L90" s="22">
        <v>697239.92879000003</v>
      </c>
      <c r="M90" s="22">
        <v>262549.34466</v>
      </c>
      <c r="N90" s="22">
        <v>463121.29813999997</v>
      </c>
      <c r="O90" s="22">
        <v>17908782.524050001</v>
      </c>
      <c r="P90" s="22">
        <v>336899.89870000002</v>
      </c>
      <c r="Q90" s="22">
        <v>82617536.600999996</v>
      </c>
      <c r="R90" s="22">
        <v>115286.68306</v>
      </c>
      <c r="S90" s="22">
        <v>42397100</v>
      </c>
      <c r="T90" s="22">
        <v>798633</v>
      </c>
      <c r="U90" s="22">
        <v>582803</v>
      </c>
      <c r="V90" s="22">
        <v>35026450.216999993</v>
      </c>
      <c r="W90" s="22">
        <v>3694127.7654600008</v>
      </c>
      <c r="X90" s="22">
        <v>54223695.927000001</v>
      </c>
      <c r="Y90" s="22">
        <v>1812154.7579999997</v>
      </c>
      <c r="Z90" s="22">
        <v>3033974</v>
      </c>
      <c r="AA90" s="22">
        <v>3267159.4646200002</v>
      </c>
      <c r="AB90" s="22">
        <v>10129352.894000003</v>
      </c>
      <c r="AC90" s="22">
        <v>2018564.1075100002</v>
      </c>
      <c r="AD90" s="26">
        <v>1202142.43566</v>
      </c>
    </row>
    <row r="91" spans="1:30" ht="15" customHeight="1" x14ac:dyDescent="0.25">
      <c r="A91" s="8"/>
      <c r="B91" s="13" t="s">
        <v>48</v>
      </c>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6"/>
    </row>
    <row r="92" spans="1:30" s="1" customFormat="1" ht="15" customHeight="1" x14ac:dyDescent="0.25">
      <c r="A92" s="7" t="s">
        <v>19</v>
      </c>
      <c r="B92" s="10" t="s">
        <v>6</v>
      </c>
      <c r="C92" s="31">
        <v>410429.8</v>
      </c>
      <c r="D92" s="31">
        <v>3000000</v>
      </c>
      <c r="E92" s="31">
        <v>127600</v>
      </c>
      <c r="F92" s="31">
        <v>296400</v>
      </c>
      <c r="G92" s="31">
        <v>186947.38800000001</v>
      </c>
      <c r="H92" s="31">
        <v>150000</v>
      </c>
      <c r="I92" s="31">
        <v>47500</v>
      </c>
      <c r="J92" s="31">
        <v>20000</v>
      </c>
      <c r="K92" s="31">
        <v>312706.85499999998</v>
      </c>
      <c r="L92" s="31">
        <v>61981.43</v>
      </c>
      <c r="M92" s="31">
        <v>14326.69</v>
      </c>
      <c r="N92" s="31">
        <v>19931.622059999998</v>
      </c>
      <c r="O92" s="31">
        <v>2420000</v>
      </c>
      <c r="P92" s="31">
        <v>180000</v>
      </c>
      <c r="Q92" s="31">
        <v>3844143.7349999999</v>
      </c>
      <c r="R92" s="31">
        <v>81250</v>
      </c>
      <c r="S92" s="31">
        <v>6304661</v>
      </c>
      <c r="T92" s="31">
        <v>63000</v>
      </c>
      <c r="U92" s="31">
        <v>18638</v>
      </c>
      <c r="V92" s="31">
        <v>1293063.325</v>
      </c>
      <c r="W92" s="31">
        <v>124000</v>
      </c>
      <c r="X92" s="31">
        <v>1391779.6740000001</v>
      </c>
      <c r="Y92" s="31">
        <v>863278.72499999998</v>
      </c>
      <c r="Z92" s="31">
        <v>260306</v>
      </c>
      <c r="AA92" s="31">
        <v>280000</v>
      </c>
      <c r="AB92" s="31">
        <v>0</v>
      </c>
      <c r="AC92" s="31">
        <v>107102.66439000001</v>
      </c>
      <c r="AD92" s="32">
        <v>0</v>
      </c>
    </row>
    <row r="93" spans="1:30" s="1" customFormat="1" ht="15" customHeight="1" x14ac:dyDescent="0.25">
      <c r="A93" s="7"/>
      <c r="B93" s="12" t="s">
        <v>6</v>
      </c>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2"/>
    </row>
    <row r="94" spans="1:30" s="4" customFormat="1" ht="15" customHeight="1" x14ac:dyDescent="0.25">
      <c r="A94" s="7" t="s">
        <v>20</v>
      </c>
      <c r="B94" s="10" t="s">
        <v>7</v>
      </c>
      <c r="C94" s="31">
        <v>6790.3831799999998</v>
      </c>
      <c r="D94" s="31">
        <v>16470.667000000001</v>
      </c>
      <c r="E94" s="31">
        <v>0</v>
      </c>
      <c r="F94" s="31">
        <v>0</v>
      </c>
      <c r="G94" s="31">
        <v>1362.2807700000001</v>
      </c>
      <c r="H94" s="31">
        <v>12849.132</v>
      </c>
      <c r="I94" s="31">
        <v>0</v>
      </c>
      <c r="J94" s="31">
        <v>369.25690000000003</v>
      </c>
      <c r="K94" s="31">
        <v>0</v>
      </c>
      <c r="L94" s="31">
        <v>0</v>
      </c>
      <c r="M94" s="31">
        <v>0</v>
      </c>
      <c r="N94" s="31">
        <v>0</v>
      </c>
      <c r="O94" s="31">
        <v>0</v>
      </c>
      <c r="P94" s="31">
        <v>0</v>
      </c>
      <c r="Q94" s="31">
        <v>0</v>
      </c>
      <c r="R94" s="31">
        <v>0</v>
      </c>
      <c r="S94" s="31">
        <v>0</v>
      </c>
      <c r="T94" s="31">
        <v>0</v>
      </c>
      <c r="U94" s="31">
        <v>6681</v>
      </c>
      <c r="V94" s="31">
        <v>0</v>
      </c>
      <c r="W94" s="31">
        <v>0</v>
      </c>
      <c r="X94" s="31">
        <v>193389.954</v>
      </c>
      <c r="Y94" s="31">
        <v>8796.3050000000003</v>
      </c>
      <c r="Z94" s="31">
        <v>0</v>
      </c>
      <c r="AA94" s="31">
        <v>0</v>
      </c>
      <c r="AB94" s="31">
        <v>0</v>
      </c>
      <c r="AC94" s="31">
        <v>0</v>
      </c>
      <c r="AD94" s="32">
        <v>0</v>
      </c>
    </row>
    <row r="95" spans="1:30" s="4" customFormat="1" ht="15" customHeight="1" x14ac:dyDescent="0.25">
      <c r="A95" s="7"/>
      <c r="B95" s="12" t="s">
        <v>49</v>
      </c>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2"/>
    </row>
    <row r="96" spans="1:30" s="4" customFormat="1" ht="15" customHeight="1" x14ac:dyDescent="0.25">
      <c r="A96" s="7" t="s">
        <v>21</v>
      </c>
      <c r="B96" s="10" t="s">
        <v>133</v>
      </c>
      <c r="C96" s="31">
        <v>0</v>
      </c>
      <c r="D96" s="31">
        <v>400000</v>
      </c>
      <c r="E96" s="31">
        <v>0</v>
      </c>
      <c r="F96" s="31">
        <v>0</v>
      </c>
      <c r="G96" s="31">
        <v>0</v>
      </c>
      <c r="H96" s="31">
        <v>0</v>
      </c>
      <c r="I96" s="31">
        <v>0</v>
      </c>
      <c r="J96" s="31">
        <v>0</v>
      </c>
      <c r="K96" s="31">
        <v>100000</v>
      </c>
      <c r="L96" s="31">
        <v>0</v>
      </c>
      <c r="M96" s="31">
        <v>0</v>
      </c>
      <c r="N96" s="31">
        <v>0</v>
      </c>
      <c r="O96" s="31">
        <v>0</v>
      </c>
      <c r="P96" s="31">
        <v>0</v>
      </c>
      <c r="Q96" s="31">
        <v>0</v>
      </c>
      <c r="R96" s="31">
        <v>0</v>
      </c>
      <c r="S96" s="31">
        <v>0</v>
      </c>
      <c r="T96" s="31">
        <v>0</v>
      </c>
      <c r="U96" s="31">
        <v>0</v>
      </c>
      <c r="V96" s="31">
        <v>275000</v>
      </c>
      <c r="W96" s="31">
        <v>52558.480009999999</v>
      </c>
      <c r="X96" s="31">
        <v>400000</v>
      </c>
      <c r="Y96" s="31">
        <v>105042.01700000001</v>
      </c>
      <c r="Z96" s="31">
        <v>0</v>
      </c>
      <c r="AA96" s="31">
        <v>0</v>
      </c>
      <c r="AB96" s="31">
        <v>0</v>
      </c>
      <c r="AC96" s="31">
        <v>0</v>
      </c>
      <c r="AD96" s="32">
        <v>0</v>
      </c>
    </row>
    <row r="97" spans="1:30" s="4" customFormat="1" ht="15" customHeight="1" x14ac:dyDescent="0.25">
      <c r="A97" s="7"/>
      <c r="B97" s="12" t="s">
        <v>87</v>
      </c>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2"/>
    </row>
    <row r="98" spans="1:30" s="4" customFormat="1" ht="15" customHeight="1" x14ac:dyDescent="0.25">
      <c r="A98" s="7" t="s">
        <v>22</v>
      </c>
      <c r="B98" s="10" t="s">
        <v>88</v>
      </c>
      <c r="C98" s="31">
        <v>0</v>
      </c>
      <c r="D98" s="31">
        <v>0</v>
      </c>
      <c r="E98" s="31">
        <v>0</v>
      </c>
      <c r="F98" s="31">
        <v>0</v>
      </c>
      <c r="G98" s="31">
        <v>0</v>
      </c>
      <c r="H98" s="31">
        <v>0</v>
      </c>
      <c r="I98" s="31">
        <v>0</v>
      </c>
      <c r="J98" s="31">
        <v>0</v>
      </c>
      <c r="K98" s="31">
        <v>0</v>
      </c>
      <c r="L98" s="31">
        <v>0</v>
      </c>
      <c r="M98" s="31">
        <v>0</v>
      </c>
      <c r="N98" s="31">
        <v>0</v>
      </c>
      <c r="O98" s="31">
        <v>0</v>
      </c>
      <c r="P98" s="31">
        <v>0</v>
      </c>
      <c r="Q98" s="31">
        <v>0</v>
      </c>
      <c r="R98" s="31">
        <v>0</v>
      </c>
      <c r="S98" s="31">
        <v>0</v>
      </c>
      <c r="T98" s="31">
        <v>0</v>
      </c>
      <c r="U98" s="31">
        <v>0</v>
      </c>
      <c r="V98" s="31">
        <v>0</v>
      </c>
      <c r="W98" s="31">
        <v>0</v>
      </c>
      <c r="X98" s="31">
        <v>0</v>
      </c>
      <c r="Y98" s="31">
        <v>0</v>
      </c>
      <c r="Z98" s="31">
        <v>0</v>
      </c>
      <c r="AA98" s="31">
        <v>0</v>
      </c>
      <c r="AB98" s="31">
        <v>0</v>
      </c>
      <c r="AC98" s="31">
        <v>0</v>
      </c>
      <c r="AD98" s="32">
        <v>0</v>
      </c>
    </row>
    <row r="99" spans="1:30" s="4" customFormat="1" ht="15" customHeight="1" x14ac:dyDescent="0.25">
      <c r="A99" s="7"/>
      <c r="B99" s="12" t="s">
        <v>89</v>
      </c>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2"/>
    </row>
    <row r="100" spans="1:30" s="4" customFormat="1" ht="15" customHeight="1" x14ac:dyDescent="0.25">
      <c r="A100" s="7" t="s">
        <v>23</v>
      </c>
      <c r="B100" s="10" t="s">
        <v>90</v>
      </c>
      <c r="C100" s="31">
        <v>-2456.6021300000002</v>
      </c>
      <c r="D100" s="31">
        <v>-3949182.0580000002</v>
      </c>
      <c r="E100" s="31">
        <v>-7520.5450000000001</v>
      </c>
      <c r="F100" s="31">
        <v>0</v>
      </c>
      <c r="G100" s="31">
        <v>-89346.450799999991</v>
      </c>
      <c r="H100" s="31">
        <v>-25376.868780000001</v>
      </c>
      <c r="I100" s="31">
        <v>-9972.3995661999998</v>
      </c>
      <c r="J100" s="31">
        <v>-2685.3729900000003</v>
      </c>
      <c r="K100" s="31">
        <v>-17119.204859999998</v>
      </c>
      <c r="L100" s="31">
        <v>1098.9599599999999</v>
      </c>
      <c r="M100" s="31">
        <v>0</v>
      </c>
      <c r="N100" s="31">
        <v>0</v>
      </c>
      <c r="O100" s="31">
        <v>-142078.78918999998</v>
      </c>
      <c r="P100" s="31">
        <v>68.653840000000002</v>
      </c>
      <c r="Q100" s="31">
        <v>-206325.201</v>
      </c>
      <c r="R100" s="31">
        <v>-10687.39215102</v>
      </c>
      <c r="S100" s="31">
        <v>-1155271</v>
      </c>
      <c r="T100" s="31">
        <v>-5450</v>
      </c>
      <c r="U100" s="31">
        <v>-11424</v>
      </c>
      <c r="V100" s="31">
        <v>-272811.15399999998</v>
      </c>
      <c r="W100" s="31">
        <v>-22367.610139999997</v>
      </c>
      <c r="X100" s="31">
        <v>-264757.82799999998</v>
      </c>
      <c r="Y100" s="31">
        <v>-25720.422999999999</v>
      </c>
      <c r="Z100" s="31">
        <v>30</v>
      </c>
      <c r="AA100" s="31">
        <v>-20052.050460000002</v>
      </c>
      <c r="AB100" s="31">
        <v>3792.7530000000002</v>
      </c>
      <c r="AC100" s="31">
        <v>259.32794999999999</v>
      </c>
      <c r="AD100" s="32">
        <v>675.60784999999998</v>
      </c>
    </row>
    <row r="101" spans="1:30" s="4" customFormat="1" ht="15" customHeight="1" x14ac:dyDescent="0.25">
      <c r="A101" s="7"/>
      <c r="B101" s="12" t="s">
        <v>91</v>
      </c>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2"/>
    </row>
    <row r="102" spans="1:30" s="4" customFormat="1" ht="15" customHeight="1" x14ac:dyDescent="0.25">
      <c r="A102" s="7" t="s">
        <v>24</v>
      </c>
      <c r="B102" s="10" t="s">
        <v>92</v>
      </c>
      <c r="C102" s="31">
        <v>62150.665359999999</v>
      </c>
      <c r="D102" s="31">
        <v>834752.21100000001</v>
      </c>
      <c r="E102" s="31">
        <v>59816.85</v>
      </c>
      <c r="F102" s="31">
        <v>-60020.325899999996</v>
      </c>
      <c r="G102" s="31">
        <v>0</v>
      </c>
      <c r="H102" s="31">
        <v>39.719410000000003</v>
      </c>
      <c r="I102" s="31">
        <v>4746.7921699999997</v>
      </c>
      <c r="J102" s="31">
        <v>3083.62246</v>
      </c>
      <c r="K102" s="31">
        <v>9227.7741300000016</v>
      </c>
      <c r="L102" s="31">
        <v>-0.97524</v>
      </c>
      <c r="M102" s="31">
        <v>0</v>
      </c>
      <c r="N102" s="31">
        <v>1567.9149399999999</v>
      </c>
      <c r="O102" s="31">
        <v>-1134697.57033</v>
      </c>
      <c r="P102" s="31">
        <v>-30049.10154</v>
      </c>
      <c r="Q102" s="31">
        <v>-1816016.8219999999</v>
      </c>
      <c r="R102" s="31">
        <v>38592.118029999998</v>
      </c>
      <c r="S102" s="31">
        <v>-8577074</v>
      </c>
      <c r="T102" s="31">
        <v>0</v>
      </c>
      <c r="U102" s="31">
        <v>0</v>
      </c>
      <c r="V102" s="31">
        <v>2122011.7590000001</v>
      </c>
      <c r="W102" s="31">
        <v>116572.43937999997</v>
      </c>
      <c r="X102" s="31">
        <v>382933.26400000002</v>
      </c>
      <c r="Y102" s="31">
        <v>-502017.96299999999</v>
      </c>
      <c r="Z102" s="31">
        <v>-61461</v>
      </c>
      <c r="AA102" s="31">
        <v>90286.38354000001</v>
      </c>
      <c r="AB102" s="31">
        <v>2079.9630000000002</v>
      </c>
      <c r="AC102" s="31">
        <v>48565.33309</v>
      </c>
      <c r="AD102" s="32">
        <v>0</v>
      </c>
    </row>
    <row r="103" spans="1:30" s="4" customFormat="1" ht="15" customHeight="1" x14ac:dyDescent="0.25">
      <c r="A103" s="7"/>
      <c r="B103" s="12" t="s">
        <v>93</v>
      </c>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2"/>
    </row>
    <row r="104" spans="1:30" s="4" customFormat="1" ht="15" customHeight="1" x14ac:dyDescent="0.25">
      <c r="A104" s="7" t="s">
        <v>25</v>
      </c>
      <c r="B104" s="10" t="s">
        <v>8</v>
      </c>
      <c r="C104" s="31">
        <v>0</v>
      </c>
      <c r="D104" s="31">
        <v>0</v>
      </c>
      <c r="E104" s="31">
        <v>0</v>
      </c>
      <c r="F104" s="31">
        <v>0</v>
      </c>
      <c r="G104" s="31">
        <v>0</v>
      </c>
      <c r="H104" s="31">
        <v>0</v>
      </c>
      <c r="I104" s="31">
        <v>0</v>
      </c>
      <c r="J104" s="31">
        <v>0</v>
      </c>
      <c r="K104" s="31">
        <v>460.98793999999998</v>
      </c>
      <c r="L104" s="31">
        <v>-394.05034000000001</v>
      </c>
      <c r="M104" s="31">
        <v>-5992.9555799999998</v>
      </c>
      <c r="N104" s="31">
        <v>249.22396000000001</v>
      </c>
      <c r="O104" s="31">
        <v>0</v>
      </c>
      <c r="P104" s="31">
        <v>0</v>
      </c>
      <c r="Q104" s="31">
        <v>0</v>
      </c>
      <c r="R104" s="31">
        <v>0</v>
      </c>
      <c r="S104" s="31">
        <v>0</v>
      </c>
      <c r="T104" s="31">
        <v>0</v>
      </c>
      <c r="U104" s="31">
        <v>0</v>
      </c>
      <c r="V104" s="31">
        <v>0</v>
      </c>
      <c r="W104" s="31">
        <v>0</v>
      </c>
      <c r="X104" s="31">
        <v>0</v>
      </c>
      <c r="Y104" s="31">
        <v>0</v>
      </c>
      <c r="Z104" s="31">
        <v>0</v>
      </c>
      <c r="AA104" s="31">
        <v>173.35302999999999</v>
      </c>
      <c r="AB104" s="31">
        <v>0</v>
      </c>
      <c r="AC104" s="31">
        <v>-1681.75523</v>
      </c>
      <c r="AD104" s="32">
        <v>0</v>
      </c>
    </row>
    <row r="105" spans="1:30" s="4" customFormat="1" ht="15" customHeight="1" x14ac:dyDescent="0.25">
      <c r="A105" s="7"/>
      <c r="B105" s="12" t="s">
        <v>50</v>
      </c>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2"/>
    </row>
    <row r="106" spans="1:30" s="4" customFormat="1" ht="15" customHeight="1" x14ac:dyDescent="0.25">
      <c r="A106" s="7" t="s">
        <v>26</v>
      </c>
      <c r="B106" s="10" t="s">
        <v>94</v>
      </c>
      <c r="C106" s="31">
        <v>92325.447950000002</v>
      </c>
      <c r="D106" s="31">
        <v>4485618.4740000004</v>
      </c>
      <c r="E106" s="31">
        <v>13977.968999999999</v>
      </c>
      <c r="F106" s="31">
        <v>1223.9813899999999</v>
      </c>
      <c r="G106" s="31">
        <v>223536.92456000001</v>
      </c>
      <c r="H106" s="31">
        <v>274128.64720000001</v>
      </c>
      <c r="I106" s="31">
        <v>88761.247269999993</v>
      </c>
      <c r="J106" s="31">
        <v>14306.884330000001</v>
      </c>
      <c r="K106" s="31">
        <v>96115.895999999993</v>
      </c>
      <c r="L106" s="31">
        <v>32217.981670000001</v>
      </c>
      <c r="M106" s="31">
        <v>23025.371469999998</v>
      </c>
      <c r="N106" s="31">
        <v>6708.5652</v>
      </c>
      <c r="O106" s="31">
        <v>355343.61316000001</v>
      </c>
      <c r="P106" s="31">
        <v>30570.72451</v>
      </c>
      <c r="Q106" s="31">
        <v>5644426.6030000001</v>
      </c>
      <c r="R106" s="31">
        <v>245994.26689</v>
      </c>
      <c r="S106" s="31">
        <v>6040802</v>
      </c>
      <c r="T106" s="31">
        <v>19695</v>
      </c>
      <c r="U106" s="31">
        <v>33178</v>
      </c>
      <c r="V106" s="31">
        <v>-57079.298999999999</v>
      </c>
      <c r="W106" s="31">
        <v>31197.650249999999</v>
      </c>
      <c r="X106" s="31">
        <v>828170.76399999997</v>
      </c>
      <c r="Y106" s="31">
        <v>153877.42499999999</v>
      </c>
      <c r="Z106" s="31">
        <v>-4797</v>
      </c>
      <c r="AA106" s="31">
        <v>0</v>
      </c>
      <c r="AB106" s="31">
        <v>0</v>
      </c>
      <c r="AC106" s="31">
        <v>387.96762999999999</v>
      </c>
      <c r="AD106" s="32">
        <v>0</v>
      </c>
    </row>
    <row r="107" spans="1:30" s="4" customFormat="1" ht="15" customHeight="1" x14ac:dyDescent="0.25">
      <c r="A107" s="7"/>
      <c r="B107" s="12" t="s">
        <v>95</v>
      </c>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2"/>
    </row>
    <row r="108" spans="1:30" s="4" customFormat="1" ht="15" customHeight="1" x14ac:dyDescent="0.25">
      <c r="A108" s="7" t="s">
        <v>27</v>
      </c>
      <c r="B108" s="10" t="s">
        <v>96</v>
      </c>
      <c r="C108" s="31">
        <v>0</v>
      </c>
      <c r="D108" s="31">
        <v>0</v>
      </c>
      <c r="E108" s="31">
        <v>0</v>
      </c>
      <c r="F108" s="31">
        <v>0</v>
      </c>
      <c r="G108" s="31">
        <v>-2.32599</v>
      </c>
      <c r="H108" s="31">
        <v>-21092.944</v>
      </c>
      <c r="I108" s="31">
        <v>0</v>
      </c>
      <c r="J108" s="31">
        <v>0</v>
      </c>
      <c r="K108" s="31">
        <v>0</v>
      </c>
      <c r="L108" s="31">
        <v>0</v>
      </c>
      <c r="M108" s="31">
        <v>0</v>
      </c>
      <c r="N108" s="31">
        <v>0</v>
      </c>
      <c r="O108" s="31">
        <v>0</v>
      </c>
      <c r="P108" s="31">
        <v>0</v>
      </c>
      <c r="Q108" s="31">
        <v>0</v>
      </c>
      <c r="R108" s="31">
        <v>0</v>
      </c>
      <c r="S108" s="31">
        <v>0</v>
      </c>
      <c r="T108" s="31">
        <v>0</v>
      </c>
      <c r="U108" s="31">
        <v>0</v>
      </c>
      <c r="V108" s="31">
        <v>0</v>
      </c>
      <c r="W108" s="31">
        <v>0</v>
      </c>
      <c r="X108" s="31">
        <v>-2226.9499999999998</v>
      </c>
      <c r="Y108" s="31">
        <v>0</v>
      </c>
      <c r="Z108" s="31">
        <v>0</v>
      </c>
      <c r="AA108" s="31">
        <v>0</v>
      </c>
      <c r="AB108" s="31">
        <v>0</v>
      </c>
      <c r="AC108" s="31">
        <v>0</v>
      </c>
      <c r="AD108" s="32">
        <v>0</v>
      </c>
    </row>
    <row r="109" spans="1:30" s="4" customFormat="1" ht="15" customHeight="1" x14ac:dyDescent="0.25">
      <c r="A109" s="7"/>
      <c r="B109" s="12" t="s">
        <v>97</v>
      </c>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2"/>
    </row>
    <row r="110" spans="1:30" s="4" customFormat="1" ht="15" customHeight="1" x14ac:dyDescent="0.25">
      <c r="A110" s="7" t="s">
        <v>28</v>
      </c>
      <c r="B110" s="10" t="s">
        <v>98</v>
      </c>
      <c r="C110" s="31">
        <v>40259.646500000003</v>
      </c>
      <c r="D110" s="31">
        <v>478408.25</v>
      </c>
      <c r="E110" s="31">
        <v>19142.312000000002</v>
      </c>
      <c r="F110" s="31">
        <v>14655.944310000001</v>
      </c>
      <c r="G110" s="31">
        <v>8704.2768900000901</v>
      </c>
      <c r="H110" s="31">
        <v>6950.72084</v>
      </c>
      <c r="I110" s="31">
        <v>17159.313730000002</v>
      </c>
      <c r="J110" s="31">
        <v>1593.59383</v>
      </c>
      <c r="K110" s="31">
        <v>22342.69787</v>
      </c>
      <c r="L110" s="31">
        <v>2274.2797400000013</v>
      </c>
      <c r="M110" s="31">
        <v>350.83911000000001</v>
      </c>
      <c r="N110" s="31">
        <v>380.34453999999999</v>
      </c>
      <c r="O110" s="31">
        <v>35670.417420000005</v>
      </c>
      <c r="P110" s="31">
        <v>2592.1597000000002</v>
      </c>
      <c r="Q110" s="31">
        <v>672289.04700000002</v>
      </c>
      <c r="R110" s="31">
        <v>12510.484980000001</v>
      </c>
      <c r="S110" s="31">
        <v>453830</v>
      </c>
      <c r="T110" s="31">
        <v>1666</v>
      </c>
      <c r="U110" s="31">
        <v>4637</v>
      </c>
      <c r="V110" s="31">
        <v>334084.25400000002</v>
      </c>
      <c r="W110" s="31">
        <v>49382.992619999983</v>
      </c>
      <c r="X110" s="31">
        <v>603684.56299999997</v>
      </c>
      <c r="Y110" s="31">
        <v>19215.072</v>
      </c>
      <c r="Z110" s="31">
        <v>541</v>
      </c>
      <c r="AA110" s="31">
        <v>42149.746029999391</v>
      </c>
      <c r="AB110" s="31">
        <v>33704.733</v>
      </c>
      <c r="AC110" s="31">
        <v>635.57566000000008</v>
      </c>
      <c r="AD110" s="32">
        <v>19764.260249999999</v>
      </c>
    </row>
    <row r="111" spans="1:30" s="4" customFormat="1" ht="15" customHeight="1" x14ac:dyDescent="0.25">
      <c r="A111" s="7"/>
      <c r="B111" s="12" t="s">
        <v>99</v>
      </c>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2"/>
    </row>
    <row r="112" spans="1:30" s="4" customFormat="1" ht="15" customHeight="1" x14ac:dyDescent="0.25">
      <c r="A112" s="7" t="s">
        <v>29</v>
      </c>
      <c r="B112" s="10" t="s">
        <v>100</v>
      </c>
      <c r="C112" s="31">
        <v>0</v>
      </c>
      <c r="D112" s="31">
        <v>0</v>
      </c>
      <c r="E112" s="31">
        <v>0</v>
      </c>
      <c r="F112" s="31">
        <v>0</v>
      </c>
      <c r="G112" s="31">
        <v>0</v>
      </c>
      <c r="H112" s="31">
        <v>0</v>
      </c>
      <c r="I112" s="31">
        <v>0</v>
      </c>
      <c r="J112" s="31">
        <v>0</v>
      </c>
      <c r="K112" s="31">
        <v>0</v>
      </c>
      <c r="L112" s="31">
        <v>0</v>
      </c>
      <c r="M112" s="31">
        <v>0</v>
      </c>
      <c r="N112" s="31">
        <v>0</v>
      </c>
      <c r="O112" s="31">
        <v>0</v>
      </c>
      <c r="P112" s="31">
        <v>0</v>
      </c>
      <c r="Q112" s="31">
        <v>0</v>
      </c>
      <c r="R112" s="31">
        <v>0</v>
      </c>
      <c r="S112" s="31">
        <v>0</v>
      </c>
      <c r="T112" s="31">
        <v>0</v>
      </c>
      <c r="U112" s="31">
        <v>0</v>
      </c>
      <c r="V112" s="31">
        <v>0</v>
      </c>
      <c r="W112" s="31">
        <v>0</v>
      </c>
      <c r="X112" s="31">
        <v>0</v>
      </c>
      <c r="Y112" s="31">
        <v>0</v>
      </c>
      <c r="Z112" s="31">
        <v>0</v>
      </c>
      <c r="AA112" s="31">
        <v>0</v>
      </c>
      <c r="AB112" s="31">
        <v>0</v>
      </c>
      <c r="AC112" s="31">
        <v>0</v>
      </c>
      <c r="AD112" s="32">
        <v>0</v>
      </c>
    </row>
    <row r="113" spans="1:30" s="4" customFormat="1" ht="15" customHeight="1" x14ac:dyDescent="0.25">
      <c r="A113" s="7"/>
      <c r="B113" s="12" t="s">
        <v>101</v>
      </c>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3"/>
    </row>
    <row r="114" spans="1:30" s="1" customFormat="1" ht="15" customHeight="1" x14ac:dyDescent="0.25">
      <c r="A114" s="14"/>
      <c r="B114" s="15" t="s">
        <v>51</v>
      </c>
      <c r="C114" s="28">
        <v>609499.34086</v>
      </c>
      <c r="D114" s="28">
        <v>5266067.5439999998</v>
      </c>
      <c r="E114" s="28">
        <v>213016.58600000001</v>
      </c>
      <c r="F114" s="28">
        <v>252259.5998</v>
      </c>
      <c r="G114" s="28">
        <v>331202.09343000018</v>
      </c>
      <c r="H114" s="28">
        <v>397498.40667</v>
      </c>
      <c r="I114" s="28">
        <v>148194.95360379998</v>
      </c>
      <c r="J114" s="28">
        <v>36667.984530000002</v>
      </c>
      <c r="K114" s="28">
        <v>523735.00607999996</v>
      </c>
      <c r="L114" s="28">
        <v>97177.625789999991</v>
      </c>
      <c r="M114" s="28">
        <v>31709.945</v>
      </c>
      <c r="N114" s="28">
        <v>28837.670699999995</v>
      </c>
      <c r="O114" s="28">
        <v>1534237.6710600001</v>
      </c>
      <c r="P114" s="28">
        <v>183182.43651</v>
      </c>
      <c r="Q114" s="28">
        <v>8138517.3620000007</v>
      </c>
      <c r="R114" s="28">
        <v>367659.47774897999</v>
      </c>
      <c r="S114" s="28">
        <v>3066948</v>
      </c>
      <c r="T114" s="28">
        <v>78911</v>
      </c>
      <c r="U114" s="28">
        <v>51710</v>
      </c>
      <c r="V114" s="28">
        <v>3694268.8850000002</v>
      </c>
      <c r="W114" s="28">
        <v>351343.95211999991</v>
      </c>
      <c r="X114" s="28">
        <v>3532973.4410000001</v>
      </c>
      <c r="Y114" s="28">
        <v>622471.15800000017</v>
      </c>
      <c r="Z114" s="28">
        <v>194619</v>
      </c>
      <c r="AA114" s="28">
        <v>392557.43213999941</v>
      </c>
      <c r="AB114" s="28">
        <v>39577.449000000001</v>
      </c>
      <c r="AC114" s="28">
        <v>155269.11349000002</v>
      </c>
      <c r="AD114" s="30">
        <v>20439.8681</v>
      </c>
    </row>
    <row r="115" spans="1:30" ht="15" customHeight="1" x14ac:dyDescent="0.25">
      <c r="A115" s="16"/>
      <c r="B115" s="17" t="s">
        <v>52</v>
      </c>
      <c r="C115" s="27">
        <v>8998860.4947900008</v>
      </c>
      <c r="D115" s="27">
        <v>62649974.689000003</v>
      </c>
      <c r="E115" s="27">
        <v>3271354.7829999998</v>
      </c>
      <c r="F115" s="27">
        <v>2635039.1124399989</v>
      </c>
      <c r="G115" s="27">
        <v>2354101.7174500003</v>
      </c>
      <c r="H115" s="27">
        <v>1684646</v>
      </c>
      <c r="I115" s="27">
        <v>1002259.43713</v>
      </c>
      <c r="J115" s="27">
        <v>568054.62847</v>
      </c>
      <c r="K115" s="27">
        <v>12707070.143849999</v>
      </c>
      <c r="L115" s="27">
        <v>794417.55458</v>
      </c>
      <c r="M115" s="27">
        <v>294259.28966000001</v>
      </c>
      <c r="N115" s="27">
        <v>491958.96883999999</v>
      </c>
      <c r="O115" s="27">
        <v>19443020.195110001</v>
      </c>
      <c r="P115" s="27">
        <v>520082.33521000005</v>
      </c>
      <c r="Q115" s="27">
        <v>90756053.963</v>
      </c>
      <c r="R115" s="27">
        <v>482946.16080898</v>
      </c>
      <c r="S115" s="27">
        <v>45464048</v>
      </c>
      <c r="T115" s="27">
        <v>877544</v>
      </c>
      <c r="U115" s="27">
        <v>634513</v>
      </c>
      <c r="V115" s="27">
        <v>38720719.101999991</v>
      </c>
      <c r="W115" s="27">
        <v>4045471.7175800009</v>
      </c>
      <c r="X115" s="27">
        <v>57756669.368000001</v>
      </c>
      <c r="Y115" s="27">
        <v>2434625.9159999997</v>
      </c>
      <c r="Z115" s="27">
        <v>3228593</v>
      </c>
      <c r="AA115" s="27">
        <v>3659716.8967599995</v>
      </c>
      <c r="AB115" s="27">
        <v>10168930.343000002</v>
      </c>
      <c r="AC115" s="27">
        <v>2173833.2210000004</v>
      </c>
      <c r="AD115" s="29">
        <v>1222582.30376</v>
      </c>
    </row>
    <row r="116" spans="1:30" ht="15" customHeight="1" x14ac:dyDescent="0.25">
      <c r="A116" s="1"/>
      <c r="B116" s="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row>
    <row r="117" spans="1:30" ht="15" customHeight="1" x14ac:dyDescent="0.25">
      <c r="A117" s="1"/>
      <c r="B117" s="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row>
    <row r="118" spans="1:30" ht="15" customHeight="1" x14ac:dyDescent="0.25">
      <c r="A118" s="1"/>
      <c r="B118" s="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row>
    <row r="119" spans="1:30" ht="15" customHeight="1" x14ac:dyDescent="0.25">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row>
    <row r="120" spans="1:30" ht="15" customHeight="1" x14ac:dyDescent="0.25">
      <c r="A120" s="33" t="s">
        <v>154</v>
      </c>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row>
    <row r="121" spans="1:30" x14ac:dyDescent="0.25">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row>
    <row r="122" spans="1:30" ht="30" customHeight="1" x14ac:dyDescent="0.25">
      <c r="A122" s="58"/>
      <c r="B122" s="49"/>
      <c r="C122" s="44" t="s">
        <v>137</v>
      </c>
      <c r="D122" s="46" t="s">
        <v>31</v>
      </c>
      <c r="E122" s="46" t="s">
        <v>32</v>
      </c>
      <c r="F122" s="46" t="s">
        <v>102</v>
      </c>
      <c r="G122" s="46" t="s">
        <v>1</v>
      </c>
      <c r="H122" s="46" t="s">
        <v>34</v>
      </c>
      <c r="I122" s="46" t="s">
        <v>35</v>
      </c>
      <c r="J122" s="46" t="s">
        <v>56</v>
      </c>
      <c r="K122" s="46" t="s">
        <v>103</v>
      </c>
      <c r="L122" s="46" t="s">
        <v>156</v>
      </c>
      <c r="M122" s="46" t="s">
        <v>157</v>
      </c>
      <c r="N122" s="46" t="s">
        <v>159</v>
      </c>
      <c r="O122" s="46" t="s">
        <v>36</v>
      </c>
      <c r="P122" s="46" t="s">
        <v>104</v>
      </c>
      <c r="Q122" s="46" t="s">
        <v>2</v>
      </c>
      <c r="R122" s="46" t="s">
        <v>37</v>
      </c>
      <c r="S122" s="46" t="s">
        <v>54</v>
      </c>
      <c r="T122" s="46" t="s">
        <v>33</v>
      </c>
      <c r="U122" s="46" t="s">
        <v>55</v>
      </c>
      <c r="V122" s="46" t="s">
        <v>30</v>
      </c>
      <c r="W122" s="46" t="s">
        <v>105</v>
      </c>
      <c r="X122" s="46" t="s">
        <v>38</v>
      </c>
      <c r="Y122" s="46" t="s">
        <v>57</v>
      </c>
      <c r="Z122" s="46" t="s">
        <v>155</v>
      </c>
      <c r="AA122" s="46" t="s">
        <v>0</v>
      </c>
      <c r="AB122" s="46" t="s">
        <v>58</v>
      </c>
      <c r="AC122" s="46" t="s">
        <v>39</v>
      </c>
      <c r="AD122" s="47" t="s">
        <v>106</v>
      </c>
    </row>
    <row r="123" spans="1:30" x14ac:dyDescent="0.25">
      <c r="A123" s="57"/>
      <c r="B123" s="51" t="s">
        <v>138</v>
      </c>
      <c r="C123" s="48">
        <v>5482477.9641700005</v>
      </c>
      <c r="D123" s="48">
        <v>38645320.334999993</v>
      </c>
      <c r="E123" s="48">
        <v>194723.571</v>
      </c>
      <c r="F123" s="48">
        <v>847929.03909000009</v>
      </c>
      <c r="G123" s="48">
        <v>59085.816420000003</v>
      </c>
      <c r="H123" s="48">
        <v>445723.90526000003</v>
      </c>
      <c r="I123" s="48">
        <v>448978.6897500006</v>
      </c>
      <c r="J123" s="48">
        <v>68922.387060000008</v>
      </c>
      <c r="K123" s="48">
        <v>1765466.6171899997</v>
      </c>
      <c r="L123" s="48">
        <v>188016.34917999999</v>
      </c>
      <c r="M123" s="48">
        <v>126707.28119999998</v>
      </c>
      <c r="N123" s="48">
        <v>269772.41665000003</v>
      </c>
      <c r="O123" s="48">
        <v>11519242.283260001</v>
      </c>
      <c r="P123" s="48">
        <v>199450.31411000001</v>
      </c>
      <c r="Q123" s="48">
        <v>47570324.576000005</v>
      </c>
      <c r="R123" s="48">
        <v>3712.2266</v>
      </c>
      <c r="S123" s="48">
        <v>24158970</v>
      </c>
      <c r="T123" s="48">
        <v>747320</v>
      </c>
      <c r="U123" s="48">
        <v>568055</v>
      </c>
      <c r="V123" s="48">
        <v>26805243.969999999</v>
      </c>
      <c r="W123" s="48">
        <v>2994803.8498899979</v>
      </c>
      <c r="X123" s="48">
        <v>40227566.136</v>
      </c>
      <c r="Y123" s="48">
        <v>785811.35800000001</v>
      </c>
      <c r="Z123" s="48">
        <v>2919485</v>
      </c>
      <c r="AA123" s="48">
        <v>2575420.0836</v>
      </c>
      <c r="AB123" s="63">
        <v>0</v>
      </c>
      <c r="AC123" s="48">
        <v>262580</v>
      </c>
      <c r="AD123" s="52">
        <v>1269769.3840399999</v>
      </c>
    </row>
    <row r="124" spans="1:30" x14ac:dyDescent="0.25">
      <c r="A124" s="57"/>
      <c r="B124" s="60" t="s">
        <v>147</v>
      </c>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52"/>
    </row>
    <row r="125" spans="1:30" x14ac:dyDescent="0.25">
      <c r="A125" s="50"/>
      <c r="B125" s="53" t="s">
        <v>139</v>
      </c>
      <c r="C125" s="38">
        <v>5689.7600300000004</v>
      </c>
      <c r="D125" s="38">
        <v>0</v>
      </c>
      <c r="E125" s="38">
        <v>0</v>
      </c>
      <c r="F125" s="38">
        <v>0</v>
      </c>
      <c r="G125" s="38">
        <v>0</v>
      </c>
      <c r="H125" s="38">
        <v>0</v>
      </c>
      <c r="I125" s="38">
        <v>0</v>
      </c>
      <c r="J125" s="38">
        <v>0</v>
      </c>
      <c r="K125" s="38">
        <v>0</v>
      </c>
      <c r="L125" s="38">
        <v>0</v>
      </c>
      <c r="M125" s="38">
        <v>0</v>
      </c>
      <c r="N125" s="38">
        <v>0</v>
      </c>
      <c r="O125" s="38">
        <v>0</v>
      </c>
      <c r="P125" s="38">
        <v>0</v>
      </c>
      <c r="Q125" s="38">
        <v>218900.802</v>
      </c>
      <c r="R125" s="38">
        <v>0</v>
      </c>
      <c r="S125" s="38">
        <v>0</v>
      </c>
      <c r="T125" s="38">
        <v>0</v>
      </c>
      <c r="U125" s="38">
        <v>0</v>
      </c>
      <c r="V125" s="38">
        <v>0</v>
      </c>
      <c r="W125" s="38">
        <v>0</v>
      </c>
      <c r="X125" s="38">
        <v>10.542999999999999</v>
      </c>
      <c r="Y125" s="38">
        <v>28543.356</v>
      </c>
      <c r="Z125" s="38">
        <v>0</v>
      </c>
      <c r="AA125" s="38">
        <v>0</v>
      </c>
      <c r="AB125" s="64">
        <v>0</v>
      </c>
      <c r="AC125" s="38">
        <v>0</v>
      </c>
      <c r="AD125" s="39">
        <v>3763.99944</v>
      </c>
    </row>
    <row r="126" spans="1:30" x14ac:dyDescent="0.25">
      <c r="A126" s="50"/>
      <c r="B126" s="59" t="s">
        <v>146</v>
      </c>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9"/>
    </row>
    <row r="127" spans="1:30" x14ac:dyDescent="0.25">
      <c r="A127" s="50"/>
      <c r="B127" s="53" t="s">
        <v>140</v>
      </c>
      <c r="C127" s="38">
        <v>202250.26033000002</v>
      </c>
      <c r="D127" s="38">
        <v>374560.67200000002</v>
      </c>
      <c r="E127" s="38">
        <v>0</v>
      </c>
      <c r="F127" s="38">
        <v>142624.69243</v>
      </c>
      <c r="G127" s="38">
        <v>1777.9266499999999</v>
      </c>
      <c r="H127" s="38">
        <v>70207.664250000002</v>
      </c>
      <c r="I127" s="38">
        <v>1000</v>
      </c>
      <c r="J127" s="38">
        <v>1696.9538500000001</v>
      </c>
      <c r="K127" s="38">
        <v>263869.75663999998</v>
      </c>
      <c r="L127" s="38">
        <v>25536.821479999999</v>
      </c>
      <c r="M127" s="38">
        <v>21942.930489999999</v>
      </c>
      <c r="N127" s="38">
        <v>2800.4317400000004</v>
      </c>
      <c r="O127" s="38">
        <v>430918.01698000001</v>
      </c>
      <c r="P127" s="38">
        <v>0</v>
      </c>
      <c r="Q127" s="38">
        <v>2404427.5789999999</v>
      </c>
      <c r="R127" s="38">
        <v>0</v>
      </c>
      <c r="S127" s="38">
        <v>146138</v>
      </c>
      <c r="T127" s="38">
        <v>629293</v>
      </c>
      <c r="U127" s="38">
        <v>201345</v>
      </c>
      <c r="V127" s="38">
        <v>819160.97600000002</v>
      </c>
      <c r="W127" s="38">
        <v>152485.18204999997</v>
      </c>
      <c r="X127" s="38">
        <v>453267.31900000002</v>
      </c>
      <c r="Y127" s="38">
        <v>23526.027999999998</v>
      </c>
      <c r="Z127" s="38">
        <v>30428</v>
      </c>
      <c r="AA127" s="38">
        <v>2174.3090299999999</v>
      </c>
      <c r="AB127" s="64">
        <v>0</v>
      </c>
      <c r="AC127" s="38">
        <v>66693</v>
      </c>
      <c r="AD127" s="39">
        <v>0</v>
      </c>
    </row>
    <row r="128" spans="1:30" x14ac:dyDescent="0.25">
      <c r="A128" s="50"/>
      <c r="B128" s="59" t="s">
        <v>148</v>
      </c>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9"/>
    </row>
    <row r="129" spans="1:30" x14ac:dyDescent="0.25">
      <c r="A129" s="50"/>
      <c r="B129" s="53" t="s">
        <v>141</v>
      </c>
      <c r="C129" s="38">
        <v>2951145.1932700006</v>
      </c>
      <c r="D129" s="38">
        <v>17039710.936999999</v>
      </c>
      <c r="E129" s="38">
        <v>0</v>
      </c>
      <c r="F129" s="38">
        <v>42941.209790000001</v>
      </c>
      <c r="G129" s="38">
        <v>25732.787310000003</v>
      </c>
      <c r="H129" s="38">
        <v>260412.37118000002</v>
      </c>
      <c r="I129" s="38">
        <v>121752.21451677053</v>
      </c>
      <c r="J129" s="38">
        <v>54665.894900000007</v>
      </c>
      <c r="K129" s="38">
        <v>1154297.4530999998</v>
      </c>
      <c r="L129" s="38">
        <v>90204.486919999996</v>
      </c>
      <c r="M129" s="38">
        <v>56507.09717999999</v>
      </c>
      <c r="N129" s="38">
        <v>145299.63832000003</v>
      </c>
      <c r="O129" s="38">
        <v>4780427.55975</v>
      </c>
      <c r="P129" s="38">
        <v>195700.22722</v>
      </c>
      <c r="Q129" s="38">
        <v>17321525.254000001</v>
      </c>
      <c r="R129" s="38">
        <v>1926.0231100000001</v>
      </c>
      <c r="S129" s="38">
        <v>14095105</v>
      </c>
      <c r="T129" s="38">
        <v>31913</v>
      </c>
      <c r="U129" s="38">
        <v>132581</v>
      </c>
      <c r="V129" s="38">
        <v>9837409.9010000005</v>
      </c>
      <c r="W129" s="38">
        <v>617328.27902999939</v>
      </c>
      <c r="X129" s="38">
        <v>14158688.062000001</v>
      </c>
      <c r="Y129" s="38">
        <v>733739.66399999999</v>
      </c>
      <c r="Z129" s="38">
        <v>975953</v>
      </c>
      <c r="AA129" s="38">
        <v>1467254.1213800001</v>
      </c>
      <c r="AB129" s="64">
        <v>0</v>
      </c>
      <c r="AC129" s="38">
        <v>191588</v>
      </c>
      <c r="AD129" s="39">
        <v>58091.280639999997</v>
      </c>
    </row>
    <row r="130" spans="1:30" x14ac:dyDescent="0.25">
      <c r="A130" s="50"/>
      <c r="B130" s="59" t="s">
        <v>149</v>
      </c>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9"/>
    </row>
    <row r="131" spans="1:30" x14ac:dyDescent="0.25">
      <c r="A131" s="50"/>
      <c r="B131" s="53" t="s">
        <v>142</v>
      </c>
      <c r="C131" s="38">
        <v>2323392.7505399999</v>
      </c>
      <c r="D131" s="38">
        <v>21231048.726</v>
      </c>
      <c r="E131" s="38">
        <v>194723.571</v>
      </c>
      <c r="F131" s="38">
        <v>662363.13687000005</v>
      </c>
      <c r="G131" s="38">
        <v>31575.102459999998</v>
      </c>
      <c r="H131" s="38">
        <v>115103.86983000001</v>
      </c>
      <c r="I131" s="38">
        <v>326226.4752332301</v>
      </c>
      <c r="J131" s="38">
        <v>12559.538309999998</v>
      </c>
      <c r="K131" s="38">
        <v>347299.40744999994</v>
      </c>
      <c r="L131" s="38">
        <v>72275.040779999996</v>
      </c>
      <c r="M131" s="38">
        <v>48257.253530000002</v>
      </c>
      <c r="N131" s="38">
        <v>121672.34659</v>
      </c>
      <c r="O131" s="38">
        <v>6307896.706530001</v>
      </c>
      <c r="P131" s="38">
        <v>3750.0868899999996</v>
      </c>
      <c r="Q131" s="38">
        <v>27625470.941</v>
      </c>
      <c r="R131" s="38">
        <v>1786.2034900000001</v>
      </c>
      <c r="S131" s="38">
        <v>9917727</v>
      </c>
      <c r="T131" s="38">
        <v>86114</v>
      </c>
      <c r="U131" s="38">
        <v>234129</v>
      </c>
      <c r="V131" s="38">
        <v>16148673.093</v>
      </c>
      <c r="W131" s="38">
        <v>2224990.3888099985</v>
      </c>
      <c r="X131" s="38">
        <v>25615600.212000001</v>
      </c>
      <c r="Y131" s="38">
        <v>2.31</v>
      </c>
      <c r="Z131" s="38">
        <v>1913104</v>
      </c>
      <c r="AA131" s="38">
        <v>1105991.65319</v>
      </c>
      <c r="AB131" s="64">
        <v>0</v>
      </c>
      <c r="AC131" s="38">
        <v>4298</v>
      </c>
      <c r="AD131" s="39">
        <v>1207914.10396</v>
      </c>
    </row>
    <row r="132" spans="1:30" x14ac:dyDescent="0.25">
      <c r="A132" s="50"/>
      <c r="B132" s="59" t="s">
        <v>150</v>
      </c>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9"/>
    </row>
    <row r="133" spans="1:30" x14ac:dyDescent="0.25">
      <c r="A133" s="57"/>
      <c r="B133" s="51" t="s">
        <v>143</v>
      </c>
      <c r="C133" s="48">
        <v>-179178.60006999999</v>
      </c>
      <c r="D133" s="48">
        <v>-926326.99099999992</v>
      </c>
      <c r="E133" s="48">
        <v>-4142</v>
      </c>
      <c r="F133" s="48">
        <v>-4367.5880699999998</v>
      </c>
      <c r="G133" s="48">
        <v>-100.08991000000002</v>
      </c>
      <c r="H133" s="48">
        <v>-113431.15465999999</v>
      </c>
      <c r="I133" s="48">
        <v>-27857.039280000005</v>
      </c>
      <c r="J133" s="48">
        <v>-1297</v>
      </c>
      <c r="K133" s="48">
        <v>-50477.958750000005</v>
      </c>
      <c r="L133" s="48">
        <v>-5301.4329700000008</v>
      </c>
      <c r="M133" s="48">
        <v>-3475.8920399999997</v>
      </c>
      <c r="N133" s="48">
        <v>-7225.4398899999997</v>
      </c>
      <c r="O133" s="48">
        <v>-328038.27283999999</v>
      </c>
      <c r="P133" s="48">
        <v>-3202.9762600000004</v>
      </c>
      <c r="Q133" s="48">
        <v>-2117044.946</v>
      </c>
      <c r="R133" s="48">
        <v>-1859.7514740270001</v>
      </c>
      <c r="S133" s="48">
        <v>-1058241</v>
      </c>
      <c r="T133" s="48">
        <v>-953</v>
      </c>
      <c r="U133" s="48">
        <v>-13631</v>
      </c>
      <c r="V133" s="48">
        <v>-519276.31900000002</v>
      </c>
      <c r="W133" s="48">
        <v>-76049.874389999895</v>
      </c>
      <c r="X133" s="48">
        <v>-941792</v>
      </c>
      <c r="Y133" s="48">
        <v>-93528</v>
      </c>
      <c r="Z133" s="48">
        <v>-34067</v>
      </c>
      <c r="AA133" s="48">
        <v>-133195.47134000002</v>
      </c>
      <c r="AB133" s="63">
        <v>0</v>
      </c>
      <c r="AC133" s="48">
        <v>-7347</v>
      </c>
      <c r="AD133" s="52">
        <v>-92329.643119999993</v>
      </c>
    </row>
    <row r="134" spans="1:30" x14ac:dyDescent="0.25">
      <c r="A134" s="57"/>
      <c r="B134" s="60" t="s">
        <v>152</v>
      </c>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52"/>
    </row>
    <row r="135" spans="1:30" x14ac:dyDescent="0.25">
      <c r="A135" s="57"/>
      <c r="B135" s="51" t="s">
        <v>144</v>
      </c>
      <c r="C135" s="48">
        <v>7252279.3260599989</v>
      </c>
      <c r="D135" s="48">
        <v>52347263.394000001</v>
      </c>
      <c r="E135" s="48">
        <v>3041852.5929999999</v>
      </c>
      <c r="F135" s="48">
        <v>2298310.3871800001</v>
      </c>
      <c r="G135" s="48">
        <v>1895979.783280001</v>
      </c>
      <c r="H135" s="48">
        <v>853901</v>
      </c>
      <c r="I135" s="48">
        <v>823275.04276999994</v>
      </c>
      <c r="J135" s="48">
        <v>522945.26861000003</v>
      </c>
      <c r="K135" s="48">
        <v>10805479.571559999</v>
      </c>
      <c r="L135" s="48">
        <v>691228.60141999752</v>
      </c>
      <c r="M135" s="48">
        <v>260787.68276999998</v>
      </c>
      <c r="N135" s="48">
        <v>454316.99066000001</v>
      </c>
      <c r="O135" s="48">
        <v>16460639.44792</v>
      </c>
      <c r="P135" s="48">
        <v>332674.52032000001</v>
      </c>
      <c r="Q135" s="48">
        <v>76746435.724000007</v>
      </c>
      <c r="R135" s="48">
        <v>79036.150519999996</v>
      </c>
      <c r="S135" s="48">
        <v>38931732</v>
      </c>
      <c r="T135" s="48">
        <v>778466</v>
      </c>
      <c r="U135" s="48">
        <v>566559</v>
      </c>
      <c r="V135" s="48">
        <v>31747427.071000002</v>
      </c>
      <c r="W135" s="48">
        <v>2650743.4903300004</v>
      </c>
      <c r="X135" s="48">
        <v>46278054.109999999</v>
      </c>
      <c r="Y135" s="48">
        <v>1337782.9909999999</v>
      </c>
      <c r="Z135" s="48">
        <v>2990246</v>
      </c>
      <c r="AA135" s="48">
        <v>3152597.13931</v>
      </c>
      <c r="AB135" s="63">
        <v>0</v>
      </c>
      <c r="AC135" s="48">
        <v>1821966.8271499998</v>
      </c>
      <c r="AD135" s="52">
        <v>559530.97239999997</v>
      </c>
    </row>
    <row r="136" spans="1:30" x14ac:dyDescent="0.25">
      <c r="A136" s="57"/>
      <c r="B136" s="60" t="s">
        <v>153</v>
      </c>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52"/>
    </row>
    <row r="137" spans="1:30" x14ac:dyDescent="0.25">
      <c r="A137" s="50"/>
      <c r="B137" s="53" t="s">
        <v>139</v>
      </c>
      <c r="C137" s="38">
        <v>886801.53140999994</v>
      </c>
      <c r="D137" s="38">
        <v>605302.25699999998</v>
      </c>
      <c r="E137" s="38">
        <v>0</v>
      </c>
      <c r="F137" s="38">
        <v>0</v>
      </c>
      <c r="G137" s="38">
        <v>25017.361109999998</v>
      </c>
      <c r="H137" s="38">
        <v>0</v>
      </c>
      <c r="I137" s="38">
        <v>173826.42157000001</v>
      </c>
      <c r="J137" s="38">
        <v>0</v>
      </c>
      <c r="K137" s="38">
        <v>28203.605469999999</v>
      </c>
      <c r="L137" s="38">
        <v>0</v>
      </c>
      <c r="M137" s="38">
        <v>0</v>
      </c>
      <c r="N137" s="38">
        <v>0</v>
      </c>
      <c r="O137" s="38">
        <v>2889991.1150799999</v>
      </c>
      <c r="P137" s="38">
        <v>0</v>
      </c>
      <c r="Q137" s="38">
        <v>60431.697999999997</v>
      </c>
      <c r="R137" s="38">
        <v>0</v>
      </c>
      <c r="S137" s="38">
        <v>6327198</v>
      </c>
      <c r="T137" s="38">
        <v>0</v>
      </c>
      <c r="U137" s="38">
        <v>0</v>
      </c>
      <c r="V137" s="38">
        <v>436632.81699999998</v>
      </c>
      <c r="W137" s="38">
        <v>0</v>
      </c>
      <c r="X137" s="38">
        <v>4113714.3130000001</v>
      </c>
      <c r="Y137" s="38">
        <v>298418.18199999997</v>
      </c>
      <c r="Z137" s="38">
        <v>0</v>
      </c>
      <c r="AA137" s="38">
        <v>0</v>
      </c>
      <c r="AB137" s="64">
        <v>0</v>
      </c>
      <c r="AC137" s="38">
        <v>0</v>
      </c>
      <c r="AD137" s="39">
        <v>0</v>
      </c>
    </row>
    <row r="138" spans="1:30" x14ac:dyDescent="0.25">
      <c r="A138" s="50"/>
      <c r="B138" s="59" t="s">
        <v>146</v>
      </c>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9"/>
    </row>
    <row r="139" spans="1:30" x14ac:dyDescent="0.25">
      <c r="A139" s="50"/>
      <c r="B139" s="53" t="s">
        <v>140</v>
      </c>
      <c r="C139" s="38">
        <v>190798.9774</v>
      </c>
      <c r="D139" s="38">
        <v>1580455.69</v>
      </c>
      <c r="E139" s="38">
        <v>26890</v>
      </c>
      <c r="F139" s="38">
        <v>15022.592720000001</v>
      </c>
      <c r="G139" s="38">
        <v>227054.79163999998</v>
      </c>
      <c r="H139" s="38">
        <v>1102</v>
      </c>
      <c r="I139" s="38">
        <v>7257.5693099999999</v>
      </c>
      <c r="J139" s="38">
        <v>7936.4338099999995</v>
      </c>
      <c r="K139" s="38">
        <v>9923804.1544400007</v>
      </c>
      <c r="L139" s="38">
        <v>46.143459999999997</v>
      </c>
      <c r="M139" s="38">
        <v>16.977060000000002</v>
      </c>
      <c r="N139" s="38">
        <v>82.206630000000004</v>
      </c>
      <c r="O139" s="38">
        <v>396806.57233999996</v>
      </c>
      <c r="P139" s="38">
        <v>332674.52032000001</v>
      </c>
      <c r="Q139" s="38">
        <v>752319.06</v>
      </c>
      <c r="R139" s="38">
        <v>11365.793529999999</v>
      </c>
      <c r="S139" s="38">
        <v>4179311</v>
      </c>
      <c r="T139" s="38">
        <v>36296</v>
      </c>
      <c r="U139" s="38">
        <v>113373</v>
      </c>
      <c r="V139" s="38">
        <v>984506.92299999995</v>
      </c>
      <c r="W139" s="38">
        <v>2650743.4903300004</v>
      </c>
      <c r="X139" s="38">
        <v>2814411.8229999999</v>
      </c>
      <c r="Y139" s="38">
        <v>544415.64</v>
      </c>
      <c r="Z139" s="38">
        <v>1582371</v>
      </c>
      <c r="AA139" s="38">
        <v>951117.78828999994</v>
      </c>
      <c r="AB139" s="64">
        <v>0</v>
      </c>
      <c r="AC139" s="38">
        <v>316226.01013999997</v>
      </c>
      <c r="AD139" s="39">
        <v>558435.16185999999</v>
      </c>
    </row>
    <row r="140" spans="1:30" x14ac:dyDescent="0.25">
      <c r="A140" s="50"/>
      <c r="B140" s="59" t="s">
        <v>148</v>
      </c>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9"/>
    </row>
    <row r="141" spans="1:30" x14ac:dyDescent="0.25">
      <c r="A141" s="50"/>
      <c r="B141" s="53" t="s">
        <v>145</v>
      </c>
      <c r="C141" s="38">
        <v>6174678.8172499994</v>
      </c>
      <c r="D141" s="38">
        <v>50161505.446999997</v>
      </c>
      <c r="E141" s="38">
        <v>3014962.5929999999</v>
      </c>
      <c r="F141" s="38">
        <v>2283287.79446</v>
      </c>
      <c r="G141" s="38">
        <v>1643907.6305300011</v>
      </c>
      <c r="H141" s="38">
        <v>852799</v>
      </c>
      <c r="I141" s="38">
        <v>642191.05189</v>
      </c>
      <c r="J141" s="38">
        <v>515008.83479999995</v>
      </c>
      <c r="K141" s="38">
        <v>853471.81165000005</v>
      </c>
      <c r="L141" s="38">
        <v>691182.45795999747</v>
      </c>
      <c r="M141" s="38">
        <v>260770.70571000001</v>
      </c>
      <c r="N141" s="38">
        <v>454234.78403000004</v>
      </c>
      <c r="O141" s="38">
        <v>13173841.760500001</v>
      </c>
      <c r="P141" s="38">
        <v>0</v>
      </c>
      <c r="Q141" s="38">
        <v>75933684.966000006</v>
      </c>
      <c r="R141" s="38">
        <v>67670.35699</v>
      </c>
      <c r="S141" s="38">
        <v>28425223</v>
      </c>
      <c r="T141" s="38">
        <v>742170</v>
      </c>
      <c r="U141" s="38">
        <v>453186</v>
      </c>
      <c r="V141" s="38">
        <v>30326287.331</v>
      </c>
      <c r="W141" s="38">
        <v>0</v>
      </c>
      <c r="X141" s="38">
        <v>39349927.973999999</v>
      </c>
      <c r="Y141" s="38">
        <v>494949.16899999999</v>
      </c>
      <c r="Z141" s="38">
        <v>1407875</v>
      </c>
      <c r="AA141" s="38">
        <v>2201479.3510199999</v>
      </c>
      <c r="AB141" s="64">
        <v>0</v>
      </c>
      <c r="AC141" s="38">
        <v>1505740.8170099999</v>
      </c>
      <c r="AD141" s="39">
        <v>1095.8105399999999</v>
      </c>
    </row>
    <row r="142" spans="1:30" x14ac:dyDescent="0.25">
      <c r="A142" s="54"/>
      <c r="B142" s="61" t="s">
        <v>151</v>
      </c>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6"/>
    </row>
    <row r="144" spans="1:30" x14ac:dyDescent="0.25">
      <c r="A144" s="18" t="s">
        <v>135</v>
      </c>
    </row>
    <row r="145" spans="1:30" x14ac:dyDescent="0.25">
      <c r="A145" s="19" t="s">
        <v>53</v>
      </c>
    </row>
    <row r="146" spans="1:30" x14ac:dyDescent="0.25">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row>
  </sheetData>
  <pageMargins left="0.70866141732283472" right="0.70866141732283472" top="0.27559055118110237" bottom="0.39370078740157483" header="0.15748031496062992" footer="0.31496062992125984"/>
  <pageSetup paperSize="9" scale="60" orientation="landscape" r:id="rId1"/>
  <rowBreaks count="1" manualBreakCount="1">
    <brk id="5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146"/>
  <sheetViews>
    <sheetView showGridLines="0" zoomScaleNormal="100" workbookViewId="0"/>
  </sheetViews>
  <sheetFormatPr defaultRowHeight="15" x14ac:dyDescent="0.25"/>
  <cols>
    <col min="1" max="1" width="5.7109375" customWidth="1"/>
    <col min="2" max="2" width="70.28515625" style="2" bestFit="1" customWidth="1"/>
    <col min="3" max="31" width="11.28515625" style="20" customWidth="1"/>
    <col min="33" max="33" width="11.28515625" bestFit="1" customWidth="1"/>
  </cols>
  <sheetData>
    <row r="1" spans="1:36" x14ac:dyDescent="0.25">
      <c r="A1" s="33" t="s">
        <v>40</v>
      </c>
      <c r="F1" s="20" t="s">
        <v>354</v>
      </c>
    </row>
    <row r="2" spans="1:36" x14ac:dyDescent="0.25">
      <c r="A2" s="33" t="s">
        <v>387</v>
      </c>
      <c r="B2" s="5"/>
    </row>
    <row r="3" spans="1:36" ht="15.75" customHeight="1" x14ac:dyDescent="0.25">
      <c r="A3" s="34" t="s">
        <v>134</v>
      </c>
      <c r="B3" s="5"/>
    </row>
    <row r="4" spans="1:36" s="18" customFormat="1" ht="30" customHeight="1" x14ac:dyDescent="0.25">
      <c r="A4" s="45"/>
      <c r="B4" s="6"/>
      <c r="C4" s="44" t="s">
        <v>137</v>
      </c>
      <c r="D4" s="46" t="s">
        <v>31</v>
      </c>
      <c r="E4" s="46" t="s">
        <v>32</v>
      </c>
      <c r="F4" s="46" t="s">
        <v>102</v>
      </c>
      <c r="G4" s="46" t="s">
        <v>1</v>
      </c>
      <c r="H4" s="46" t="s">
        <v>34</v>
      </c>
      <c r="I4" s="46" t="s">
        <v>35</v>
      </c>
      <c r="J4" s="46" t="s">
        <v>56</v>
      </c>
      <c r="K4" s="46" t="s">
        <v>103</v>
      </c>
      <c r="L4" s="46" t="s">
        <v>156</v>
      </c>
      <c r="M4" s="46" t="s">
        <v>157</v>
      </c>
      <c r="N4" s="46" t="s">
        <v>159</v>
      </c>
      <c r="O4" s="46" t="s">
        <v>36</v>
      </c>
      <c r="P4" s="46" t="s">
        <v>104</v>
      </c>
      <c r="Q4" s="46" t="s">
        <v>2</v>
      </c>
      <c r="R4" s="46" t="s">
        <v>37</v>
      </c>
      <c r="S4" s="46" t="s">
        <v>54</v>
      </c>
      <c r="T4" s="46" t="s">
        <v>33</v>
      </c>
      <c r="U4" s="46" t="s">
        <v>55</v>
      </c>
      <c r="V4" s="46" t="s">
        <v>30</v>
      </c>
      <c r="W4" s="46" t="s">
        <v>105</v>
      </c>
      <c r="X4" s="46" t="s">
        <v>38</v>
      </c>
      <c r="Y4" s="46" t="s">
        <v>57</v>
      </c>
      <c r="Z4" s="46" t="s">
        <v>155</v>
      </c>
      <c r="AA4" s="46" t="s">
        <v>0</v>
      </c>
      <c r="AB4" s="46" t="s">
        <v>58</v>
      </c>
      <c r="AC4" s="46" t="s">
        <v>39</v>
      </c>
      <c r="AD4" s="46" t="s">
        <v>178</v>
      </c>
      <c r="AE4" s="47" t="s">
        <v>106</v>
      </c>
    </row>
    <row r="5" spans="1:36" x14ac:dyDescent="0.25">
      <c r="A5" s="8"/>
      <c r="B5" s="9" t="s">
        <v>77</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5"/>
    </row>
    <row r="6" spans="1:36" s="1" customFormat="1" ht="15" customHeight="1" x14ac:dyDescent="0.25">
      <c r="A6" s="7" t="s">
        <v>9</v>
      </c>
      <c r="B6" s="10" t="s">
        <v>107</v>
      </c>
      <c r="C6" s="31">
        <v>1463404.3521800002</v>
      </c>
      <c r="D6" s="31">
        <v>6568074.8080000002</v>
      </c>
      <c r="E6" s="31">
        <v>237254.50200000001</v>
      </c>
      <c r="F6" s="31">
        <v>625855.65684000007</v>
      </c>
      <c r="G6" s="31">
        <v>264173.4458300001</v>
      </c>
      <c r="H6" s="31">
        <v>50675.133520000003</v>
      </c>
      <c r="I6" s="31">
        <v>64819.422019999998</v>
      </c>
      <c r="J6" s="31">
        <v>199548.50654000003</v>
      </c>
      <c r="K6" s="31">
        <v>3824057.6576399999</v>
      </c>
      <c r="L6" s="31">
        <v>266147.77088999999</v>
      </c>
      <c r="M6" s="31">
        <v>65173.36894</v>
      </c>
      <c r="N6" s="31">
        <v>119278.83387000002</v>
      </c>
      <c r="O6" s="31">
        <v>1834599.2779199998</v>
      </c>
      <c r="P6" s="31">
        <v>823.17506000000003</v>
      </c>
      <c r="Q6" s="31">
        <v>23580309.787</v>
      </c>
      <c r="R6" s="31">
        <v>168914.57167999999</v>
      </c>
      <c r="S6" s="31">
        <v>6053289</v>
      </c>
      <c r="T6" s="31">
        <v>71587</v>
      </c>
      <c r="U6" s="31">
        <v>20836</v>
      </c>
      <c r="V6" s="31">
        <v>6401956.1239999998</v>
      </c>
      <c r="W6" s="31">
        <v>221010.21651000003</v>
      </c>
      <c r="X6" s="31">
        <v>10760001.104</v>
      </c>
      <c r="Y6" s="31">
        <v>649100.93799999997</v>
      </c>
      <c r="Z6" s="31">
        <v>132411</v>
      </c>
      <c r="AA6" s="31">
        <v>295291.62434000004</v>
      </c>
      <c r="AB6" s="31">
        <v>569571.91700999998</v>
      </c>
      <c r="AC6" s="31">
        <v>415805.22576999996</v>
      </c>
      <c r="AD6" s="31">
        <v>1.25</v>
      </c>
      <c r="AE6" s="32">
        <v>13009.824280000001</v>
      </c>
      <c r="AF6" s="31"/>
      <c r="AG6" s="31"/>
      <c r="AH6" s="31"/>
      <c r="AI6" s="31"/>
      <c r="AJ6" s="31"/>
    </row>
    <row r="7" spans="1:36" s="1" customFormat="1" ht="15" customHeight="1" x14ac:dyDescent="0.25">
      <c r="A7" s="7"/>
      <c r="B7" s="11" t="s">
        <v>59</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2"/>
    </row>
    <row r="8" spans="1:36" s="1" customFormat="1" ht="15" customHeight="1" x14ac:dyDescent="0.25">
      <c r="A8" s="7" t="s">
        <v>10</v>
      </c>
      <c r="B8" s="10" t="s">
        <v>60</v>
      </c>
      <c r="C8" s="31">
        <v>89.85042</v>
      </c>
      <c r="D8" s="31">
        <v>1709378.662</v>
      </c>
      <c r="E8" s="31">
        <v>0</v>
      </c>
      <c r="F8" s="31">
        <v>0</v>
      </c>
      <c r="G8" s="31">
        <v>70496.814379999894</v>
      </c>
      <c r="H8" s="31">
        <v>65462.162639999995</v>
      </c>
      <c r="I8" s="31">
        <v>38979.097979999999</v>
      </c>
      <c r="J8" s="31">
        <v>4357.19877</v>
      </c>
      <c r="K8" s="31">
        <v>3321.3472000000002</v>
      </c>
      <c r="L8" s="31">
        <v>0</v>
      </c>
      <c r="M8" s="31">
        <v>0</v>
      </c>
      <c r="N8" s="31">
        <v>0</v>
      </c>
      <c r="O8" s="31">
        <v>9263.8566300000002</v>
      </c>
      <c r="P8" s="31">
        <v>0</v>
      </c>
      <c r="Q8" s="31">
        <v>1356372.047</v>
      </c>
      <c r="R8" s="31">
        <v>35903.652180000005</v>
      </c>
      <c r="S8" s="31">
        <v>200102</v>
      </c>
      <c r="T8" s="31">
        <v>1014</v>
      </c>
      <c r="U8" s="31">
        <v>25</v>
      </c>
      <c r="V8" s="31">
        <v>101376.34800000001</v>
      </c>
      <c r="W8" s="31">
        <v>0</v>
      </c>
      <c r="X8" s="31">
        <v>466593.43</v>
      </c>
      <c r="Y8" s="31">
        <v>105953.83600000001</v>
      </c>
      <c r="Z8" s="31">
        <v>0</v>
      </c>
      <c r="AA8" s="31">
        <v>19013.237229999999</v>
      </c>
      <c r="AB8" s="31">
        <v>2450.8189799999959</v>
      </c>
      <c r="AC8" s="31">
        <v>1386.2162299999977</v>
      </c>
      <c r="AD8" s="31">
        <v>0</v>
      </c>
      <c r="AE8" s="32">
        <v>0</v>
      </c>
    </row>
    <row r="9" spans="1:36" s="1" customFormat="1" ht="15" customHeight="1" x14ac:dyDescent="0.25">
      <c r="A9" s="7"/>
      <c r="B9" s="11" t="s">
        <v>41</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2"/>
    </row>
    <row r="10" spans="1:36" s="1" customFormat="1" ht="15" customHeight="1" x14ac:dyDescent="0.25">
      <c r="A10" s="37"/>
      <c r="B10" s="35" t="s">
        <v>110</v>
      </c>
      <c r="C10" s="38">
        <v>89.85042</v>
      </c>
      <c r="D10" s="38">
        <v>406680.05900000001</v>
      </c>
      <c r="E10" s="38">
        <v>0</v>
      </c>
      <c r="F10" s="38">
        <v>0</v>
      </c>
      <c r="G10" s="38">
        <v>4.6748100000000008</v>
      </c>
      <c r="H10" s="38">
        <v>54542.689709999999</v>
      </c>
      <c r="I10" s="38">
        <v>1492.0372600000001</v>
      </c>
      <c r="J10" s="38">
        <v>2122.6975899999998</v>
      </c>
      <c r="K10" s="38">
        <v>3321.3472000000002</v>
      </c>
      <c r="L10" s="38">
        <v>0</v>
      </c>
      <c r="M10" s="38">
        <v>0</v>
      </c>
      <c r="N10" s="38">
        <v>0</v>
      </c>
      <c r="O10" s="38">
        <v>2856.3343799999998</v>
      </c>
      <c r="P10" s="38">
        <v>0</v>
      </c>
      <c r="Q10" s="38">
        <v>320800.95199999999</v>
      </c>
      <c r="R10" s="38">
        <v>549.89217000000008</v>
      </c>
      <c r="S10" s="38">
        <v>164292</v>
      </c>
      <c r="T10" s="38">
        <v>1014</v>
      </c>
      <c r="U10" s="38">
        <v>25</v>
      </c>
      <c r="V10" s="38">
        <v>95456.229000000007</v>
      </c>
      <c r="W10" s="38">
        <v>0</v>
      </c>
      <c r="X10" s="38">
        <v>466593.43</v>
      </c>
      <c r="Y10" s="38">
        <v>69261.191000000006</v>
      </c>
      <c r="Z10" s="38">
        <v>0</v>
      </c>
      <c r="AA10" s="38">
        <v>19013.237229999999</v>
      </c>
      <c r="AB10" s="38">
        <v>2450.8189799999959</v>
      </c>
      <c r="AC10" s="38">
        <v>1386.2162299999977</v>
      </c>
      <c r="AD10" s="38">
        <v>0</v>
      </c>
      <c r="AE10" s="39">
        <v>0</v>
      </c>
    </row>
    <row r="11" spans="1:36" s="1" customFormat="1" ht="15" customHeight="1" x14ac:dyDescent="0.25">
      <c r="A11" s="37"/>
      <c r="B11" s="35" t="s">
        <v>111</v>
      </c>
      <c r="C11" s="38">
        <v>0</v>
      </c>
      <c r="D11" s="38">
        <v>55069.78</v>
      </c>
      <c r="E11" s="38">
        <v>0</v>
      </c>
      <c r="F11" s="38">
        <v>0</v>
      </c>
      <c r="G11" s="38">
        <v>46127.179899999901</v>
      </c>
      <c r="H11" s="38">
        <v>0</v>
      </c>
      <c r="I11" s="38">
        <v>2054.1465699999999</v>
      </c>
      <c r="J11" s="38">
        <v>395.05581999999998</v>
      </c>
      <c r="K11" s="38">
        <v>0</v>
      </c>
      <c r="L11" s="38">
        <v>0</v>
      </c>
      <c r="M11" s="38">
        <v>0</v>
      </c>
      <c r="N11" s="38">
        <v>0</v>
      </c>
      <c r="O11" s="38">
        <v>1346.9365</v>
      </c>
      <c r="P11" s="38">
        <v>0</v>
      </c>
      <c r="Q11" s="38">
        <v>1282.31</v>
      </c>
      <c r="R11" s="38">
        <v>91.56617</v>
      </c>
      <c r="S11" s="38">
        <v>0</v>
      </c>
      <c r="T11" s="38">
        <v>0</v>
      </c>
      <c r="U11" s="38">
        <v>0</v>
      </c>
      <c r="V11" s="38">
        <v>1380.2809999999999</v>
      </c>
      <c r="W11" s="38">
        <v>0</v>
      </c>
      <c r="X11" s="38">
        <v>0</v>
      </c>
      <c r="Y11" s="38">
        <v>38.417999999999999</v>
      </c>
      <c r="Z11" s="38">
        <v>0</v>
      </c>
      <c r="AA11" s="38">
        <v>0</v>
      </c>
      <c r="AB11" s="38">
        <v>0</v>
      </c>
      <c r="AC11" s="38">
        <v>0</v>
      </c>
      <c r="AD11" s="38">
        <v>0</v>
      </c>
      <c r="AE11" s="39">
        <v>0</v>
      </c>
    </row>
    <row r="12" spans="1:36" s="1" customFormat="1" ht="15" customHeight="1" x14ac:dyDescent="0.25">
      <c r="A12" s="37"/>
      <c r="B12" s="35" t="s">
        <v>112</v>
      </c>
      <c r="C12" s="38">
        <v>0</v>
      </c>
      <c r="D12" s="38">
        <v>1247628.8230000001</v>
      </c>
      <c r="E12" s="38">
        <v>0</v>
      </c>
      <c r="F12" s="38">
        <v>0</v>
      </c>
      <c r="G12" s="38">
        <v>24364.95967</v>
      </c>
      <c r="H12" s="38">
        <v>10919.47293</v>
      </c>
      <c r="I12" s="38">
        <v>35432.914149999997</v>
      </c>
      <c r="J12" s="38">
        <v>1839.4453600000002</v>
      </c>
      <c r="K12" s="38">
        <v>0</v>
      </c>
      <c r="L12" s="38">
        <v>0</v>
      </c>
      <c r="M12" s="38">
        <v>0</v>
      </c>
      <c r="N12" s="38">
        <v>0</v>
      </c>
      <c r="O12" s="38">
        <v>5060.5857500000002</v>
      </c>
      <c r="P12" s="38">
        <v>0</v>
      </c>
      <c r="Q12" s="38">
        <v>1034288.785</v>
      </c>
      <c r="R12" s="38">
        <v>35262.193840000007</v>
      </c>
      <c r="S12" s="38">
        <v>35810</v>
      </c>
      <c r="T12" s="38">
        <v>0</v>
      </c>
      <c r="U12" s="38">
        <v>0</v>
      </c>
      <c r="V12" s="38">
        <v>4539.8379999999997</v>
      </c>
      <c r="W12" s="38">
        <v>0</v>
      </c>
      <c r="X12" s="38">
        <v>0</v>
      </c>
      <c r="Y12" s="38">
        <v>36654.226999999999</v>
      </c>
      <c r="Z12" s="38">
        <v>0</v>
      </c>
      <c r="AA12" s="38">
        <v>0</v>
      </c>
      <c r="AB12" s="38">
        <v>0</v>
      </c>
      <c r="AC12" s="38">
        <v>0</v>
      </c>
      <c r="AD12" s="38">
        <v>0</v>
      </c>
      <c r="AE12" s="39">
        <v>0</v>
      </c>
    </row>
    <row r="13" spans="1:36" s="1" customFormat="1" ht="15" customHeight="1" x14ac:dyDescent="0.25">
      <c r="A13" s="37"/>
      <c r="B13" s="35" t="s">
        <v>113</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9">
        <v>0</v>
      </c>
    </row>
    <row r="14" spans="1:36" s="1" customFormat="1" ht="15" customHeight="1" x14ac:dyDescent="0.25">
      <c r="A14" s="7" t="s">
        <v>11</v>
      </c>
      <c r="B14" s="10" t="s">
        <v>61</v>
      </c>
      <c r="C14" s="31">
        <v>31867.142370000001</v>
      </c>
      <c r="D14" s="31">
        <v>1170498.892</v>
      </c>
      <c r="E14" s="31">
        <v>17.917999999999999</v>
      </c>
      <c r="F14" s="31">
        <v>25891.746030000002</v>
      </c>
      <c r="G14" s="31">
        <v>0</v>
      </c>
      <c r="H14" s="31">
        <v>438.20780999999999</v>
      </c>
      <c r="I14" s="31">
        <v>20607.299719999999</v>
      </c>
      <c r="J14" s="31">
        <v>10752.128699999999</v>
      </c>
      <c r="K14" s="31">
        <v>144809.90015999999</v>
      </c>
      <c r="L14" s="31">
        <v>6.6381999999999994</v>
      </c>
      <c r="M14" s="31">
        <v>1088.1044299999999</v>
      </c>
      <c r="N14" s="31">
        <v>0</v>
      </c>
      <c r="O14" s="31">
        <v>221739.58870999998</v>
      </c>
      <c r="P14" s="31">
        <v>51676.998299999999</v>
      </c>
      <c r="Q14" s="31">
        <v>2453656.4909999999</v>
      </c>
      <c r="R14" s="31">
        <v>0</v>
      </c>
      <c r="S14" s="31">
        <v>1975984</v>
      </c>
      <c r="T14" s="31">
        <v>684</v>
      </c>
      <c r="U14" s="31">
        <v>535</v>
      </c>
      <c r="V14" s="31">
        <v>87420.686000000002</v>
      </c>
      <c r="W14" s="31">
        <v>153151.00612000001</v>
      </c>
      <c r="X14" s="31">
        <v>1106395.875</v>
      </c>
      <c r="Y14" s="31">
        <v>13136.634</v>
      </c>
      <c r="Z14" s="31">
        <v>2593</v>
      </c>
      <c r="AA14" s="31">
        <v>0</v>
      </c>
      <c r="AB14" s="31">
        <v>4382.7275</v>
      </c>
      <c r="AC14" s="31">
        <v>693.66407000000004</v>
      </c>
      <c r="AD14" s="31">
        <v>0</v>
      </c>
      <c r="AE14" s="32">
        <v>0</v>
      </c>
    </row>
    <row r="15" spans="1:36" s="1" customFormat="1" ht="15" customHeight="1" x14ac:dyDescent="0.25">
      <c r="A15" s="7"/>
      <c r="B15" s="11" t="s">
        <v>62</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2"/>
    </row>
    <row r="16" spans="1:36" s="1" customFormat="1" ht="15" customHeight="1" x14ac:dyDescent="0.25">
      <c r="A16" s="37"/>
      <c r="B16" s="35" t="s">
        <v>111</v>
      </c>
      <c r="C16" s="38">
        <v>31867.142370000001</v>
      </c>
      <c r="D16" s="38">
        <v>0</v>
      </c>
      <c r="E16" s="38">
        <v>0</v>
      </c>
      <c r="F16" s="38">
        <v>25891.746030000002</v>
      </c>
      <c r="G16" s="38">
        <v>0</v>
      </c>
      <c r="H16" s="38">
        <v>57.193870000000004</v>
      </c>
      <c r="I16" s="38">
        <v>20607.299719999999</v>
      </c>
      <c r="J16" s="38">
        <v>10752.128699999999</v>
      </c>
      <c r="K16" s="38">
        <v>144809.90015999999</v>
      </c>
      <c r="L16" s="38">
        <v>6.6381999999999994</v>
      </c>
      <c r="M16" s="38">
        <v>1088.1044299999999</v>
      </c>
      <c r="N16" s="38">
        <v>0</v>
      </c>
      <c r="O16" s="38">
        <v>188960.20861999999</v>
      </c>
      <c r="P16" s="38">
        <v>51676.998299999999</v>
      </c>
      <c r="Q16" s="38">
        <v>949312.03399999999</v>
      </c>
      <c r="R16" s="38">
        <v>0</v>
      </c>
      <c r="S16" s="38">
        <v>1455107</v>
      </c>
      <c r="T16" s="38">
        <v>684</v>
      </c>
      <c r="U16" s="38">
        <v>535</v>
      </c>
      <c r="V16" s="38">
        <v>81643.248000000007</v>
      </c>
      <c r="W16" s="38">
        <v>0</v>
      </c>
      <c r="X16" s="38">
        <v>255308.95300000001</v>
      </c>
      <c r="Y16" s="38">
        <v>13114.843999999999</v>
      </c>
      <c r="Z16" s="38">
        <v>2593</v>
      </c>
      <c r="AA16" s="38">
        <v>0</v>
      </c>
      <c r="AB16" s="38">
        <v>4382.7275</v>
      </c>
      <c r="AC16" s="38">
        <v>693.66407000000004</v>
      </c>
      <c r="AD16" s="38">
        <v>0</v>
      </c>
      <c r="AE16" s="39">
        <v>0</v>
      </c>
    </row>
    <row r="17" spans="1:31" s="1" customFormat="1" ht="15" customHeight="1" x14ac:dyDescent="0.25">
      <c r="A17" s="37"/>
      <c r="B17" s="35" t="s">
        <v>112</v>
      </c>
      <c r="C17" s="38">
        <v>0</v>
      </c>
      <c r="D17" s="38">
        <v>1170498.892</v>
      </c>
      <c r="E17" s="38">
        <v>17.917999999999999</v>
      </c>
      <c r="F17" s="38">
        <v>0</v>
      </c>
      <c r="G17" s="38">
        <v>0</v>
      </c>
      <c r="H17" s="38">
        <v>381.01393999999999</v>
      </c>
      <c r="I17" s="38">
        <v>0</v>
      </c>
      <c r="J17" s="38">
        <v>0</v>
      </c>
      <c r="K17" s="38">
        <v>0</v>
      </c>
      <c r="L17" s="38">
        <v>0</v>
      </c>
      <c r="M17" s="38">
        <v>0</v>
      </c>
      <c r="N17" s="38">
        <v>0</v>
      </c>
      <c r="O17" s="38">
        <v>31653.541809999999</v>
      </c>
      <c r="P17" s="38">
        <v>0</v>
      </c>
      <c r="Q17" s="38">
        <v>1433233.817</v>
      </c>
      <c r="R17" s="38">
        <v>0</v>
      </c>
      <c r="S17" s="38">
        <v>520877</v>
      </c>
      <c r="T17" s="38">
        <v>0</v>
      </c>
      <c r="U17" s="38">
        <v>0</v>
      </c>
      <c r="V17" s="38">
        <v>5777.4380000000001</v>
      </c>
      <c r="W17" s="38">
        <v>153151.00612000001</v>
      </c>
      <c r="X17" s="38">
        <v>851086.92200000002</v>
      </c>
      <c r="Y17" s="38">
        <v>0</v>
      </c>
      <c r="Z17" s="38">
        <v>0</v>
      </c>
      <c r="AA17" s="38">
        <v>0</v>
      </c>
      <c r="AB17" s="38">
        <v>0</v>
      </c>
      <c r="AC17" s="38">
        <v>0</v>
      </c>
      <c r="AD17" s="38">
        <v>0</v>
      </c>
      <c r="AE17" s="39">
        <v>0</v>
      </c>
    </row>
    <row r="18" spans="1:31" s="1" customFormat="1" ht="15" customHeight="1" x14ac:dyDescent="0.25">
      <c r="A18" s="37"/>
      <c r="B18" s="35" t="s">
        <v>113</v>
      </c>
      <c r="C18" s="38">
        <v>0</v>
      </c>
      <c r="D18" s="38">
        <v>0</v>
      </c>
      <c r="E18" s="38">
        <v>0</v>
      </c>
      <c r="F18" s="38">
        <v>0</v>
      </c>
      <c r="G18" s="38">
        <v>0</v>
      </c>
      <c r="H18" s="38">
        <v>0</v>
      </c>
      <c r="I18" s="38">
        <v>0</v>
      </c>
      <c r="J18" s="38">
        <v>0</v>
      </c>
      <c r="K18" s="38">
        <v>0</v>
      </c>
      <c r="L18" s="38">
        <v>0</v>
      </c>
      <c r="M18" s="38">
        <v>0</v>
      </c>
      <c r="N18" s="38">
        <v>0</v>
      </c>
      <c r="O18" s="38">
        <v>1125.8382799999999</v>
      </c>
      <c r="P18" s="38">
        <v>0</v>
      </c>
      <c r="Q18" s="38">
        <v>71110.64</v>
      </c>
      <c r="R18" s="38">
        <v>0</v>
      </c>
      <c r="S18" s="38">
        <v>0</v>
      </c>
      <c r="T18" s="38">
        <v>0</v>
      </c>
      <c r="U18" s="38">
        <v>0</v>
      </c>
      <c r="V18" s="38">
        <v>0</v>
      </c>
      <c r="W18" s="38">
        <v>0</v>
      </c>
      <c r="X18" s="38">
        <v>0</v>
      </c>
      <c r="Y18" s="38">
        <v>21.79</v>
      </c>
      <c r="Z18" s="38">
        <v>0</v>
      </c>
      <c r="AA18" s="38">
        <v>0</v>
      </c>
      <c r="AB18" s="38">
        <v>0</v>
      </c>
      <c r="AC18" s="38">
        <v>0</v>
      </c>
      <c r="AD18" s="38">
        <v>0</v>
      </c>
      <c r="AE18" s="39">
        <v>0</v>
      </c>
    </row>
    <row r="19" spans="1:31" s="1" customFormat="1" ht="15" customHeight="1" x14ac:dyDescent="0.25">
      <c r="A19" s="7" t="s">
        <v>12</v>
      </c>
      <c r="B19" s="10" t="s">
        <v>108</v>
      </c>
      <c r="C19" s="31">
        <v>0</v>
      </c>
      <c r="D19" s="31">
        <v>0</v>
      </c>
      <c r="E19" s="31">
        <v>0</v>
      </c>
      <c r="F19" s="31">
        <v>0</v>
      </c>
      <c r="G19" s="31">
        <v>0</v>
      </c>
      <c r="H19" s="31">
        <v>0</v>
      </c>
      <c r="I19" s="31">
        <v>0</v>
      </c>
      <c r="J19" s="31">
        <v>0</v>
      </c>
      <c r="K19" s="31">
        <v>0</v>
      </c>
      <c r="L19" s="31">
        <v>0</v>
      </c>
      <c r="M19" s="31">
        <v>14242.74568</v>
      </c>
      <c r="N19" s="31">
        <v>0</v>
      </c>
      <c r="O19" s="31">
        <v>0</v>
      </c>
      <c r="P19" s="31">
        <v>0</v>
      </c>
      <c r="Q19" s="31">
        <v>0</v>
      </c>
      <c r="R19" s="31">
        <v>0</v>
      </c>
      <c r="S19" s="31">
        <v>0</v>
      </c>
      <c r="T19" s="31">
        <v>0</v>
      </c>
      <c r="U19" s="31">
        <v>0</v>
      </c>
      <c r="V19" s="31">
        <v>0</v>
      </c>
      <c r="W19" s="31">
        <v>0</v>
      </c>
      <c r="X19" s="31">
        <v>0</v>
      </c>
      <c r="Y19" s="31">
        <v>0</v>
      </c>
      <c r="Z19" s="31">
        <v>0</v>
      </c>
      <c r="AA19" s="31">
        <v>0</v>
      </c>
      <c r="AB19" s="31">
        <v>0</v>
      </c>
      <c r="AC19" s="31">
        <v>0</v>
      </c>
      <c r="AD19" s="31">
        <v>0</v>
      </c>
      <c r="AE19" s="32">
        <v>0</v>
      </c>
    </row>
    <row r="20" spans="1:31" s="1" customFormat="1" ht="15" customHeight="1" x14ac:dyDescent="0.25">
      <c r="A20" s="7"/>
      <c r="B20" s="11" t="s">
        <v>63</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2"/>
    </row>
    <row r="21" spans="1:31" s="1" customFormat="1" ht="15" customHeight="1" x14ac:dyDescent="0.25">
      <c r="A21" s="7"/>
      <c r="B21" s="35" t="s">
        <v>111</v>
      </c>
      <c r="C21" s="38">
        <v>0</v>
      </c>
      <c r="D21" s="38">
        <v>0</v>
      </c>
      <c r="E21" s="38">
        <v>0</v>
      </c>
      <c r="F21" s="38">
        <v>0</v>
      </c>
      <c r="G21" s="38">
        <v>0</v>
      </c>
      <c r="H21" s="38">
        <v>0</v>
      </c>
      <c r="I21" s="38">
        <v>0</v>
      </c>
      <c r="J21" s="38">
        <v>0</v>
      </c>
      <c r="K21" s="38">
        <v>0</v>
      </c>
      <c r="L21" s="38">
        <v>0</v>
      </c>
      <c r="M21" s="38">
        <v>0</v>
      </c>
      <c r="N21" s="38">
        <v>0</v>
      </c>
      <c r="O21" s="38">
        <v>0</v>
      </c>
      <c r="P21" s="38">
        <v>0</v>
      </c>
      <c r="Q21" s="38">
        <v>0</v>
      </c>
      <c r="R21" s="38">
        <v>0</v>
      </c>
      <c r="S21" s="38">
        <v>0</v>
      </c>
      <c r="T21" s="38">
        <v>0</v>
      </c>
      <c r="U21" s="38">
        <v>0</v>
      </c>
      <c r="V21" s="38">
        <v>0</v>
      </c>
      <c r="W21" s="38">
        <v>0</v>
      </c>
      <c r="X21" s="38">
        <v>0</v>
      </c>
      <c r="Y21" s="38">
        <v>0</v>
      </c>
      <c r="Z21" s="38">
        <v>0</v>
      </c>
      <c r="AA21" s="38">
        <v>0</v>
      </c>
      <c r="AB21" s="38">
        <v>0</v>
      </c>
      <c r="AC21" s="38">
        <v>0</v>
      </c>
      <c r="AD21" s="38">
        <v>0</v>
      </c>
      <c r="AE21" s="39">
        <v>0</v>
      </c>
    </row>
    <row r="22" spans="1:31" ht="15" customHeight="1" x14ac:dyDescent="0.25">
      <c r="A22" s="7"/>
      <c r="B22" s="35" t="s">
        <v>112</v>
      </c>
      <c r="C22" s="38">
        <v>0</v>
      </c>
      <c r="D22" s="38">
        <v>0</v>
      </c>
      <c r="E22" s="38">
        <v>0</v>
      </c>
      <c r="F22" s="38">
        <v>0</v>
      </c>
      <c r="G22" s="38">
        <v>0</v>
      </c>
      <c r="H22" s="38">
        <v>0</v>
      </c>
      <c r="I22" s="38">
        <v>0</v>
      </c>
      <c r="J22" s="38">
        <v>0</v>
      </c>
      <c r="K22" s="38">
        <v>0</v>
      </c>
      <c r="L22" s="38">
        <v>0</v>
      </c>
      <c r="M22" s="38">
        <v>14242.74568</v>
      </c>
      <c r="N22" s="38">
        <v>0</v>
      </c>
      <c r="O22" s="38">
        <v>0</v>
      </c>
      <c r="P22" s="38">
        <v>0</v>
      </c>
      <c r="Q22" s="38">
        <v>0</v>
      </c>
      <c r="R22" s="38">
        <v>0</v>
      </c>
      <c r="S22" s="38">
        <v>0</v>
      </c>
      <c r="T22" s="38">
        <v>0</v>
      </c>
      <c r="U22" s="38">
        <v>0</v>
      </c>
      <c r="V22" s="38">
        <v>0</v>
      </c>
      <c r="W22" s="38">
        <v>0</v>
      </c>
      <c r="X22" s="38">
        <v>0</v>
      </c>
      <c r="Y22" s="38">
        <v>0</v>
      </c>
      <c r="Z22" s="38">
        <v>0</v>
      </c>
      <c r="AA22" s="38">
        <v>0</v>
      </c>
      <c r="AB22" s="38">
        <v>0</v>
      </c>
      <c r="AC22" s="38">
        <v>0</v>
      </c>
      <c r="AD22" s="38">
        <v>0</v>
      </c>
      <c r="AE22" s="39">
        <v>0</v>
      </c>
    </row>
    <row r="23" spans="1:31" ht="15" customHeight="1" x14ac:dyDescent="0.25">
      <c r="A23" s="7"/>
      <c r="B23" s="35" t="s">
        <v>113</v>
      </c>
      <c r="C23" s="38">
        <v>0</v>
      </c>
      <c r="D23" s="38">
        <v>0</v>
      </c>
      <c r="E23" s="38">
        <v>0</v>
      </c>
      <c r="F23" s="38">
        <v>0</v>
      </c>
      <c r="G23" s="38">
        <v>0</v>
      </c>
      <c r="H23" s="38">
        <v>0</v>
      </c>
      <c r="I23" s="38">
        <v>0</v>
      </c>
      <c r="J23" s="38">
        <v>0</v>
      </c>
      <c r="K23" s="38">
        <v>0</v>
      </c>
      <c r="L23" s="38">
        <v>0</v>
      </c>
      <c r="M23" s="38">
        <v>0</v>
      </c>
      <c r="N23" s="38">
        <v>0</v>
      </c>
      <c r="O23" s="38">
        <v>0</v>
      </c>
      <c r="P23" s="38">
        <v>0</v>
      </c>
      <c r="Q23" s="38">
        <v>0</v>
      </c>
      <c r="R23" s="38">
        <v>0</v>
      </c>
      <c r="S23" s="38">
        <v>0</v>
      </c>
      <c r="T23" s="38">
        <v>0</v>
      </c>
      <c r="U23" s="38">
        <v>0</v>
      </c>
      <c r="V23" s="38">
        <v>0</v>
      </c>
      <c r="W23" s="38">
        <v>0</v>
      </c>
      <c r="X23" s="38">
        <v>0</v>
      </c>
      <c r="Y23" s="38">
        <v>0</v>
      </c>
      <c r="Z23" s="38">
        <v>0</v>
      </c>
      <c r="AA23" s="38">
        <v>0</v>
      </c>
      <c r="AB23" s="38">
        <v>0</v>
      </c>
      <c r="AC23" s="38">
        <v>0</v>
      </c>
      <c r="AD23" s="38">
        <v>0</v>
      </c>
      <c r="AE23" s="39">
        <v>0</v>
      </c>
    </row>
    <row r="24" spans="1:31" s="1" customFormat="1" ht="15" customHeight="1" x14ac:dyDescent="0.25">
      <c r="A24" s="7" t="s">
        <v>13</v>
      </c>
      <c r="B24" s="10" t="s">
        <v>64</v>
      </c>
      <c r="C24" s="31">
        <v>21601.84446</v>
      </c>
      <c r="D24" s="31">
        <v>4907771.24</v>
      </c>
      <c r="E24" s="31">
        <v>3611.248</v>
      </c>
      <c r="F24" s="31">
        <v>4119.7491499999996</v>
      </c>
      <c r="G24" s="31">
        <v>1574389.52060999</v>
      </c>
      <c r="H24" s="31">
        <v>540036.51501999993</v>
      </c>
      <c r="I24" s="31">
        <v>201109.13608000003</v>
      </c>
      <c r="J24" s="31">
        <v>52836.919190000001</v>
      </c>
      <c r="K24" s="31">
        <v>101561.62748000001</v>
      </c>
      <c r="L24" s="31">
        <v>101093.23607999999</v>
      </c>
      <c r="M24" s="31">
        <v>54178.743470000001</v>
      </c>
      <c r="N24" s="31">
        <v>43915.24538</v>
      </c>
      <c r="O24" s="31">
        <v>102422.74208000001</v>
      </c>
      <c r="P24" s="31">
        <v>19262.776710000002</v>
      </c>
      <c r="Q24" s="31">
        <v>3058178.483</v>
      </c>
      <c r="R24" s="31">
        <v>222818.70108000003</v>
      </c>
      <c r="S24" s="31">
        <v>2593258</v>
      </c>
      <c r="T24" s="31">
        <v>44564</v>
      </c>
      <c r="U24" s="31">
        <v>37839</v>
      </c>
      <c r="V24" s="31">
        <v>1616185.6410000001</v>
      </c>
      <c r="W24" s="31">
        <v>0.75</v>
      </c>
      <c r="X24" s="31">
        <v>4767743.4160000002</v>
      </c>
      <c r="Y24" s="31">
        <v>166916.03400000001</v>
      </c>
      <c r="Z24" s="31">
        <v>1609</v>
      </c>
      <c r="AA24" s="31">
        <v>14548.281870000001</v>
      </c>
      <c r="AB24" s="31">
        <v>0</v>
      </c>
      <c r="AC24" s="31">
        <v>0</v>
      </c>
      <c r="AD24" s="31">
        <v>0</v>
      </c>
      <c r="AE24" s="32">
        <v>474.25152000000003</v>
      </c>
    </row>
    <row r="25" spans="1:31" s="1" customFormat="1" ht="15" customHeight="1" x14ac:dyDescent="0.25">
      <c r="A25" s="7"/>
      <c r="B25" s="11" t="s">
        <v>114</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2"/>
    </row>
    <row r="26" spans="1:31" s="1" customFormat="1" ht="15" customHeight="1" x14ac:dyDescent="0.25">
      <c r="A26" s="37"/>
      <c r="B26" s="35" t="s">
        <v>111</v>
      </c>
      <c r="C26" s="38">
        <v>2389.4670099999998</v>
      </c>
      <c r="D26" s="38">
        <v>50553.807999999997</v>
      </c>
      <c r="E26" s="38">
        <v>2211.6590000000001</v>
      </c>
      <c r="F26" s="38">
        <v>0</v>
      </c>
      <c r="G26" s="38">
        <v>1566.51</v>
      </c>
      <c r="H26" s="38">
        <v>0</v>
      </c>
      <c r="I26" s="38">
        <v>0</v>
      </c>
      <c r="J26" s="38">
        <v>645.38416000000007</v>
      </c>
      <c r="K26" s="38">
        <v>0</v>
      </c>
      <c r="L26" s="38">
        <v>998.98</v>
      </c>
      <c r="M26" s="38">
        <v>0</v>
      </c>
      <c r="N26" s="38">
        <v>1210.6999900000001</v>
      </c>
      <c r="O26" s="38">
        <v>22056.845570000001</v>
      </c>
      <c r="P26" s="38">
        <v>0</v>
      </c>
      <c r="Q26" s="38">
        <v>142664.89499999999</v>
      </c>
      <c r="R26" s="38">
        <v>23.66</v>
      </c>
      <c r="S26" s="38">
        <v>72592</v>
      </c>
      <c r="T26" s="38">
        <v>1553</v>
      </c>
      <c r="U26" s="38">
        <v>8198</v>
      </c>
      <c r="V26" s="38">
        <v>447638.95899999997</v>
      </c>
      <c r="W26" s="38">
        <v>0.75</v>
      </c>
      <c r="X26" s="38">
        <v>148829.87299999999</v>
      </c>
      <c r="Y26" s="38">
        <v>0</v>
      </c>
      <c r="Z26" s="38">
        <v>0</v>
      </c>
      <c r="AA26" s="38">
        <v>14548.281870000001</v>
      </c>
      <c r="AB26" s="38">
        <v>0</v>
      </c>
      <c r="AC26" s="38">
        <v>0</v>
      </c>
      <c r="AD26" s="38">
        <v>0</v>
      </c>
      <c r="AE26" s="39">
        <v>474.25152000000003</v>
      </c>
    </row>
    <row r="27" spans="1:31" s="1" customFormat="1" ht="15" customHeight="1" x14ac:dyDescent="0.25">
      <c r="A27" s="37"/>
      <c r="B27" s="35" t="s">
        <v>112</v>
      </c>
      <c r="C27" s="38">
        <v>19212.37745</v>
      </c>
      <c r="D27" s="38">
        <v>4857217.432</v>
      </c>
      <c r="E27" s="38">
        <v>1399.5889999999999</v>
      </c>
      <c r="F27" s="38">
        <v>4119.7491499999996</v>
      </c>
      <c r="G27" s="38">
        <v>1572823.01060999</v>
      </c>
      <c r="H27" s="38">
        <v>519811.91058999998</v>
      </c>
      <c r="I27" s="38">
        <v>201109.13608000003</v>
      </c>
      <c r="J27" s="38">
        <v>52191.535029999999</v>
      </c>
      <c r="K27" s="38">
        <v>101561.62748000001</v>
      </c>
      <c r="L27" s="38">
        <v>100094.25607999999</v>
      </c>
      <c r="M27" s="38">
        <v>54178.743470000001</v>
      </c>
      <c r="N27" s="38">
        <v>42704.545389999999</v>
      </c>
      <c r="O27" s="38">
        <v>80365.896510000006</v>
      </c>
      <c r="P27" s="38">
        <v>19262.776710000002</v>
      </c>
      <c r="Q27" s="38">
        <v>2915513.588</v>
      </c>
      <c r="R27" s="38">
        <v>222795.04108000002</v>
      </c>
      <c r="S27" s="38">
        <v>2520666</v>
      </c>
      <c r="T27" s="38">
        <v>43011</v>
      </c>
      <c r="U27" s="38">
        <v>29641</v>
      </c>
      <c r="V27" s="38">
        <v>1168546.682</v>
      </c>
      <c r="W27" s="38">
        <v>0</v>
      </c>
      <c r="X27" s="38">
        <v>2090229.5290000001</v>
      </c>
      <c r="Y27" s="38">
        <v>166916.03400000001</v>
      </c>
      <c r="Z27" s="38">
        <v>1609</v>
      </c>
      <c r="AA27" s="38">
        <v>0</v>
      </c>
      <c r="AB27" s="38">
        <v>0</v>
      </c>
      <c r="AC27" s="38">
        <v>0</v>
      </c>
      <c r="AD27" s="38">
        <v>0</v>
      </c>
      <c r="AE27" s="39">
        <v>0</v>
      </c>
    </row>
    <row r="28" spans="1:31" s="1" customFormat="1" ht="15" customHeight="1" x14ac:dyDescent="0.25">
      <c r="A28" s="37"/>
      <c r="B28" s="35" t="s">
        <v>113</v>
      </c>
      <c r="C28" s="38">
        <v>0</v>
      </c>
      <c r="D28" s="38">
        <v>0</v>
      </c>
      <c r="E28" s="38">
        <v>0</v>
      </c>
      <c r="F28" s="38">
        <v>0</v>
      </c>
      <c r="G28" s="38">
        <v>0</v>
      </c>
      <c r="H28" s="38">
        <v>20224.604429999999</v>
      </c>
      <c r="I28" s="38">
        <v>0</v>
      </c>
      <c r="J28" s="38">
        <v>0</v>
      </c>
      <c r="K28" s="38">
        <v>0</v>
      </c>
      <c r="L28" s="38">
        <v>0</v>
      </c>
      <c r="M28" s="38">
        <v>0</v>
      </c>
      <c r="N28" s="38">
        <v>0</v>
      </c>
      <c r="O28" s="38">
        <v>0</v>
      </c>
      <c r="P28" s="38">
        <v>0</v>
      </c>
      <c r="Q28" s="38">
        <v>0</v>
      </c>
      <c r="R28" s="38">
        <v>0</v>
      </c>
      <c r="S28" s="38">
        <v>0</v>
      </c>
      <c r="T28" s="38">
        <v>0</v>
      </c>
      <c r="U28" s="38">
        <v>0</v>
      </c>
      <c r="V28" s="38">
        <v>0</v>
      </c>
      <c r="W28" s="38">
        <v>0</v>
      </c>
      <c r="X28" s="38">
        <v>2528684.014</v>
      </c>
      <c r="Y28" s="38">
        <v>0</v>
      </c>
      <c r="Z28" s="38">
        <v>0</v>
      </c>
      <c r="AA28" s="38">
        <v>0</v>
      </c>
      <c r="AB28" s="38">
        <v>0</v>
      </c>
      <c r="AC28" s="38">
        <v>0</v>
      </c>
      <c r="AD28" s="38">
        <v>0</v>
      </c>
      <c r="AE28" s="39">
        <v>0</v>
      </c>
    </row>
    <row r="29" spans="1:31" s="1" customFormat="1" ht="15" customHeight="1" x14ac:dyDescent="0.25">
      <c r="A29" s="7" t="s">
        <v>14</v>
      </c>
      <c r="B29" s="10" t="s">
        <v>65</v>
      </c>
      <c r="C29" s="31">
        <v>7484333.3501500003</v>
      </c>
      <c r="D29" s="31">
        <v>47732455.908</v>
      </c>
      <c r="E29" s="31">
        <v>2869402.162</v>
      </c>
      <c r="F29" s="31">
        <v>1697932.449</v>
      </c>
      <c r="G29" s="31">
        <v>405552.98541999899</v>
      </c>
      <c r="H29" s="31">
        <v>632435.89173999999</v>
      </c>
      <c r="I29" s="31">
        <v>706408.06317999994</v>
      </c>
      <c r="J29" s="31">
        <v>149562.92613000004</v>
      </c>
      <c r="K29" s="31">
        <v>10139349.657050001</v>
      </c>
      <c r="L29" s="31">
        <v>393392.40382000001</v>
      </c>
      <c r="M29" s="31">
        <v>114328.96401000001</v>
      </c>
      <c r="N29" s="31">
        <v>311861</v>
      </c>
      <c r="O29" s="31">
        <v>16198591.88366</v>
      </c>
      <c r="P29" s="31">
        <v>418151.69708000001</v>
      </c>
      <c r="Q29" s="31">
        <v>62655672.590000004</v>
      </c>
      <c r="R29" s="31">
        <v>2165.71913</v>
      </c>
      <c r="S29" s="31">
        <v>30286141</v>
      </c>
      <c r="T29" s="31">
        <v>788269</v>
      </c>
      <c r="U29" s="31">
        <v>601949</v>
      </c>
      <c r="V29" s="31">
        <v>33584710.744000003</v>
      </c>
      <c r="W29" s="31">
        <v>3274590.8997800015</v>
      </c>
      <c r="X29" s="31">
        <v>41670808.901000001</v>
      </c>
      <c r="Y29" s="31">
        <v>1250730.777</v>
      </c>
      <c r="Z29" s="31">
        <v>2835794</v>
      </c>
      <c r="AA29" s="31">
        <v>3387717.3463499984</v>
      </c>
      <c r="AB29" s="31">
        <v>8610425.9540899955</v>
      </c>
      <c r="AC29" s="31">
        <v>393767.30635999975</v>
      </c>
      <c r="AD29" s="31">
        <v>0</v>
      </c>
      <c r="AE29" s="32">
        <v>1152817.9783299998</v>
      </c>
    </row>
    <row r="30" spans="1:31" s="1" customFormat="1" ht="15" customHeight="1" x14ac:dyDescent="0.25">
      <c r="A30" s="7"/>
      <c r="B30" s="11" t="s">
        <v>66</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2"/>
    </row>
    <row r="31" spans="1:31" s="1" customFormat="1" ht="15" customHeight="1" x14ac:dyDescent="0.25">
      <c r="A31" s="37"/>
      <c r="B31" s="35" t="s">
        <v>112</v>
      </c>
      <c r="C31" s="38">
        <v>2138630.1493099998</v>
      </c>
      <c r="D31" s="38">
        <v>10105046.952</v>
      </c>
      <c r="E31" s="38">
        <v>1302337.8670000001</v>
      </c>
      <c r="F31" s="38">
        <v>921938.74263999995</v>
      </c>
      <c r="G31" s="38">
        <v>285456.95937</v>
      </c>
      <c r="H31" s="38">
        <v>264559.70809000003</v>
      </c>
      <c r="I31" s="38">
        <v>276888.61539999995</v>
      </c>
      <c r="J31" s="38">
        <v>81913.314200000008</v>
      </c>
      <c r="K31" s="38">
        <v>8395482.84038</v>
      </c>
      <c r="L31" s="38">
        <v>213068.56667</v>
      </c>
      <c r="M31" s="38">
        <v>1550.86679</v>
      </c>
      <c r="N31" s="38">
        <v>63736.202250000002</v>
      </c>
      <c r="O31" s="38">
        <v>4884320.5258999998</v>
      </c>
      <c r="P31" s="38">
        <v>212865.16349000001</v>
      </c>
      <c r="Q31" s="38">
        <v>18048963.546</v>
      </c>
      <c r="R31" s="38">
        <v>0</v>
      </c>
      <c r="S31" s="38">
        <v>7474496</v>
      </c>
      <c r="T31" s="38">
        <v>7994</v>
      </c>
      <c r="U31" s="38">
        <v>6016</v>
      </c>
      <c r="V31" s="38">
        <v>7127767.1129999999</v>
      </c>
      <c r="W31" s="38">
        <v>680400</v>
      </c>
      <c r="X31" s="38">
        <v>4633010.6399999997</v>
      </c>
      <c r="Y31" s="38">
        <v>618282.17599999998</v>
      </c>
      <c r="Z31" s="38">
        <v>35729</v>
      </c>
      <c r="AA31" s="38">
        <v>840069.51541999984</v>
      </c>
      <c r="AB31" s="38">
        <v>410246.80896999995</v>
      </c>
      <c r="AC31" s="38">
        <v>100551.24193</v>
      </c>
      <c r="AD31" s="38">
        <v>0</v>
      </c>
      <c r="AE31" s="39">
        <v>0</v>
      </c>
    </row>
    <row r="32" spans="1:31" s="1" customFormat="1" ht="15" customHeight="1" x14ac:dyDescent="0.25">
      <c r="A32" s="37"/>
      <c r="B32" s="35" t="s">
        <v>113</v>
      </c>
      <c r="C32" s="38">
        <v>5345703.2008400001</v>
      </c>
      <c r="D32" s="38">
        <v>37627408.956</v>
      </c>
      <c r="E32" s="38">
        <v>1567064.2949999999</v>
      </c>
      <c r="F32" s="38">
        <v>775993.70636000007</v>
      </c>
      <c r="G32" s="38">
        <v>120096.026049999</v>
      </c>
      <c r="H32" s="38">
        <v>367876.18364999996</v>
      </c>
      <c r="I32" s="38">
        <v>429519.44777999999</v>
      </c>
      <c r="J32" s="38">
        <v>67649.611930000014</v>
      </c>
      <c r="K32" s="38">
        <v>1743866.8166700001</v>
      </c>
      <c r="L32" s="38">
        <v>180323.83715000001</v>
      </c>
      <c r="M32" s="38">
        <v>112778.09722000001</v>
      </c>
      <c r="N32" s="38">
        <v>248125</v>
      </c>
      <c r="O32" s="38">
        <v>11314271.357760001</v>
      </c>
      <c r="P32" s="38">
        <v>205286.53359000001</v>
      </c>
      <c r="Q32" s="38">
        <v>44606709.044</v>
      </c>
      <c r="R32" s="38">
        <v>2165.71913</v>
      </c>
      <c r="S32" s="38">
        <v>22811645</v>
      </c>
      <c r="T32" s="38">
        <v>780275</v>
      </c>
      <c r="U32" s="38">
        <v>595933</v>
      </c>
      <c r="V32" s="38">
        <v>26456943.631000001</v>
      </c>
      <c r="W32" s="38">
        <v>2594190.8997800015</v>
      </c>
      <c r="X32" s="38">
        <v>37037798.261</v>
      </c>
      <c r="Y32" s="38">
        <v>632448.60100000002</v>
      </c>
      <c r="Z32" s="38">
        <v>2800065</v>
      </c>
      <c r="AA32" s="38">
        <v>2547647.8309299988</v>
      </c>
      <c r="AB32" s="38">
        <v>8200179.1451199949</v>
      </c>
      <c r="AC32" s="38">
        <v>293216.06442999974</v>
      </c>
      <c r="AD32" s="38">
        <v>0</v>
      </c>
      <c r="AE32" s="39">
        <v>1152817.9783299998</v>
      </c>
    </row>
    <row r="33" spans="1:31" s="1" customFormat="1" ht="15" customHeight="1" x14ac:dyDescent="0.25">
      <c r="A33" s="7" t="s">
        <v>15</v>
      </c>
      <c r="B33" s="10" t="s">
        <v>67</v>
      </c>
      <c r="C33" s="31">
        <v>1382.94391</v>
      </c>
      <c r="D33" s="31">
        <v>531458.554</v>
      </c>
      <c r="E33" s="31">
        <v>0</v>
      </c>
      <c r="F33" s="31">
        <v>0</v>
      </c>
      <c r="G33" s="31">
        <v>36171.4629099999</v>
      </c>
      <c r="H33" s="31">
        <v>49370.968430000001</v>
      </c>
      <c r="I33" s="31">
        <v>0</v>
      </c>
      <c r="J33" s="31">
        <v>48.364820000000002</v>
      </c>
      <c r="K33" s="31">
        <v>628812.68339999998</v>
      </c>
      <c r="L33" s="31">
        <v>0</v>
      </c>
      <c r="M33" s="31">
        <v>0</v>
      </c>
      <c r="N33" s="31">
        <v>0</v>
      </c>
      <c r="O33" s="31">
        <v>5260.3501900000001</v>
      </c>
      <c r="P33" s="31">
        <v>0</v>
      </c>
      <c r="Q33" s="31">
        <v>24123.11</v>
      </c>
      <c r="R33" s="31">
        <v>0</v>
      </c>
      <c r="S33" s="31">
        <v>344371</v>
      </c>
      <c r="T33" s="31">
        <v>0</v>
      </c>
      <c r="U33" s="31">
        <v>470</v>
      </c>
      <c r="V33" s="31">
        <v>49144.811999999998</v>
      </c>
      <c r="W33" s="31">
        <v>0</v>
      </c>
      <c r="X33" s="31">
        <v>303896.36300000001</v>
      </c>
      <c r="Y33" s="31">
        <v>0</v>
      </c>
      <c r="Z33" s="31">
        <v>0</v>
      </c>
      <c r="AA33" s="31">
        <v>0</v>
      </c>
      <c r="AB33" s="31">
        <v>17217.028160000002</v>
      </c>
      <c r="AC33" s="31">
        <v>0</v>
      </c>
      <c r="AD33" s="31">
        <v>0</v>
      </c>
      <c r="AE33" s="32">
        <v>0</v>
      </c>
    </row>
    <row r="34" spans="1:31" ht="15" customHeight="1" x14ac:dyDescent="0.25">
      <c r="A34" s="7"/>
      <c r="B34" s="11" t="s">
        <v>115</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2"/>
    </row>
    <row r="35" spans="1:31" ht="15" customHeight="1" x14ac:dyDescent="0.25">
      <c r="A35" s="7" t="s">
        <v>16</v>
      </c>
      <c r="B35" s="10" t="s">
        <v>116</v>
      </c>
      <c r="C35" s="31">
        <v>0</v>
      </c>
      <c r="D35" s="31">
        <v>0</v>
      </c>
      <c r="E35" s="31">
        <v>0</v>
      </c>
      <c r="F35" s="31">
        <v>0</v>
      </c>
      <c r="G35" s="31">
        <v>0</v>
      </c>
      <c r="H35" s="31">
        <v>0</v>
      </c>
      <c r="I35" s="31">
        <v>0</v>
      </c>
      <c r="J35" s="31">
        <v>0</v>
      </c>
      <c r="K35" s="31">
        <v>0</v>
      </c>
      <c r="L35" s="31">
        <v>0</v>
      </c>
      <c r="M35" s="31">
        <v>0</v>
      </c>
      <c r="N35" s="31">
        <v>0</v>
      </c>
      <c r="O35" s="31">
        <v>0</v>
      </c>
      <c r="P35" s="31">
        <v>0</v>
      </c>
      <c r="Q35" s="31">
        <v>0</v>
      </c>
      <c r="R35" s="31">
        <v>0</v>
      </c>
      <c r="S35" s="31">
        <v>-191270</v>
      </c>
      <c r="T35" s="31">
        <v>0</v>
      </c>
      <c r="U35" s="31">
        <v>-408</v>
      </c>
      <c r="V35" s="31">
        <v>-66135.945999999996</v>
      </c>
      <c r="W35" s="31">
        <v>0</v>
      </c>
      <c r="X35" s="31">
        <v>0</v>
      </c>
      <c r="Y35" s="31">
        <v>0</v>
      </c>
      <c r="Z35" s="31">
        <v>0</v>
      </c>
      <c r="AA35" s="31">
        <v>0</v>
      </c>
      <c r="AB35" s="31">
        <v>-17253.995729999999</v>
      </c>
      <c r="AC35" s="31">
        <v>0</v>
      </c>
      <c r="AD35" s="31">
        <v>0</v>
      </c>
      <c r="AE35" s="32">
        <v>0</v>
      </c>
    </row>
    <row r="36" spans="1:31" s="1" customFormat="1" ht="15" customHeight="1" x14ac:dyDescent="0.25">
      <c r="A36" s="7"/>
      <c r="B36" s="11" t="s">
        <v>68</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2"/>
    </row>
    <row r="37" spans="1:31" s="1" customFormat="1" ht="15" customHeight="1" x14ac:dyDescent="0.25">
      <c r="A37" s="7" t="s">
        <v>17</v>
      </c>
      <c r="B37" s="10" t="s">
        <v>69</v>
      </c>
      <c r="C37" s="31">
        <v>0</v>
      </c>
      <c r="D37" s="31">
        <v>3031175.42</v>
      </c>
      <c r="E37" s="31">
        <v>0</v>
      </c>
      <c r="F37" s="31">
        <v>142445.63587999999</v>
      </c>
      <c r="G37" s="31">
        <v>34838.624600000003</v>
      </c>
      <c r="H37" s="31">
        <v>203100.04293</v>
      </c>
      <c r="I37" s="31">
        <v>4498.33655</v>
      </c>
      <c r="J37" s="31">
        <v>341.05316999999997</v>
      </c>
      <c r="K37" s="31">
        <v>59162.156329999998</v>
      </c>
      <c r="L37" s="31">
        <v>21.25</v>
      </c>
      <c r="M37" s="31">
        <v>20</v>
      </c>
      <c r="N37" s="31">
        <v>0</v>
      </c>
      <c r="O37" s="31">
        <v>319541.41689999995</v>
      </c>
      <c r="P37" s="31">
        <v>24.497070000000001</v>
      </c>
      <c r="Q37" s="31">
        <v>1263813.6580000001</v>
      </c>
      <c r="R37" s="31">
        <v>3975.19749</v>
      </c>
      <c r="S37" s="31">
        <v>256153</v>
      </c>
      <c r="T37" s="31">
        <v>0</v>
      </c>
      <c r="U37" s="31">
        <v>0</v>
      </c>
      <c r="V37" s="31">
        <v>96254.148000000001</v>
      </c>
      <c r="W37" s="31">
        <v>0</v>
      </c>
      <c r="X37" s="31">
        <v>564536.96900000004</v>
      </c>
      <c r="Y37" s="31">
        <v>146473.70199999999</v>
      </c>
      <c r="Z37" s="31">
        <v>109749</v>
      </c>
      <c r="AA37" s="31">
        <v>8863.9756799999996</v>
      </c>
      <c r="AB37" s="31">
        <v>5682.22</v>
      </c>
      <c r="AC37" s="31">
        <v>58686.522650000006</v>
      </c>
      <c r="AD37" s="31">
        <v>0</v>
      </c>
      <c r="AE37" s="32">
        <v>0</v>
      </c>
    </row>
    <row r="38" spans="1:31" s="1" customFormat="1" ht="15" customHeight="1" x14ac:dyDescent="0.25">
      <c r="A38" s="7"/>
      <c r="B38" s="11" t="s">
        <v>109</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2"/>
    </row>
    <row r="39" spans="1:31" s="1" customFormat="1" ht="15" customHeight="1" x14ac:dyDescent="0.25">
      <c r="A39" s="7" t="s">
        <v>18</v>
      </c>
      <c r="B39" s="10" t="s">
        <v>70</v>
      </c>
      <c r="C39" s="31">
        <v>64089.392119999997</v>
      </c>
      <c r="D39" s="31">
        <v>316337.85100000002</v>
      </c>
      <c r="E39" s="31">
        <v>4986.5910000000003</v>
      </c>
      <c r="F39" s="31">
        <v>4385.1435799999999</v>
      </c>
      <c r="G39" s="31">
        <v>15557.23206</v>
      </c>
      <c r="H39" s="31">
        <v>10734.821840000001</v>
      </c>
      <c r="I39" s="31">
        <v>6489.0375899999999</v>
      </c>
      <c r="J39" s="31">
        <v>11315.584000000001</v>
      </c>
      <c r="K39" s="31">
        <v>18174.064460000001</v>
      </c>
      <c r="L39" s="31">
        <v>8160.6862400000018</v>
      </c>
      <c r="M39" s="31">
        <v>5324.0396900000005</v>
      </c>
      <c r="N39" s="31">
        <v>6064.3699500000002</v>
      </c>
      <c r="O39" s="31">
        <v>180914.88671000002</v>
      </c>
      <c r="P39" s="31">
        <v>841.19848999999999</v>
      </c>
      <c r="Q39" s="31">
        <v>426310.15099999995</v>
      </c>
      <c r="R39" s="31">
        <v>1743.03593</v>
      </c>
      <c r="S39" s="31">
        <v>258868</v>
      </c>
      <c r="T39" s="31">
        <v>2386</v>
      </c>
      <c r="U39" s="31">
        <v>4952</v>
      </c>
      <c r="V39" s="31">
        <v>196291.39300000001</v>
      </c>
      <c r="W39" s="31">
        <v>6154.3211500000061</v>
      </c>
      <c r="X39" s="31">
        <v>273215.46399999998</v>
      </c>
      <c r="Y39" s="31">
        <v>5654.5990000000002</v>
      </c>
      <c r="Z39" s="31">
        <v>19416</v>
      </c>
      <c r="AA39" s="31">
        <v>32450.340500000002</v>
      </c>
      <c r="AB39" s="31">
        <v>32496.859579999989</v>
      </c>
      <c r="AC39" s="31">
        <v>32699.144619999977</v>
      </c>
      <c r="AD39" s="31">
        <v>23421.954490000018</v>
      </c>
      <c r="AE39" s="32">
        <v>989.10447999999997</v>
      </c>
    </row>
    <row r="40" spans="1:31" s="1" customFormat="1" ht="15" customHeight="1" x14ac:dyDescent="0.25">
      <c r="A40" s="7"/>
      <c r="B40" s="11" t="s">
        <v>71</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2"/>
    </row>
    <row r="41" spans="1:31" s="1" customFormat="1" ht="15" customHeight="1" x14ac:dyDescent="0.25">
      <c r="A41" s="37"/>
      <c r="B41" s="35" t="s">
        <v>117</v>
      </c>
      <c r="C41" s="38">
        <v>64089.392119999997</v>
      </c>
      <c r="D41" s="38">
        <v>316337.85100000002</v>
      </c>
      <c r="E41" s="38">
        <v>4986.5910000000003</v>
      </c>
      <c r="F41" s="38">
        <v>4385.1435799999999</v>
      </c>
      <c r="G41" s="38">
        <v>15557.23206</v>
      </c>
      <c r="H41" s="38">
        <v>10226.87774</v>
      </c>
      <c r="I41" s="38">
        <v>6489.0375899999999</v>
      </c>
      <c r="J41" s="38">
        <v>11315.584000000001</v>
      </c>
      <c r="K41" s="38">
        <v>18174.064460000001</v>
      </c>
      <c r="L41" s="38">
        <v>8160.6862400000018</v>
      </c>
      <c r="M41" s="38">
        <v>5324.0396900000005</v>
      </c>
      <c r="N41" s="38">
        <v>6064.3699500000002</v>
      </c>
      <c r="O41" s="38">
        <v>180914.88671000002</v>
      </c>
      <c r="P41" s="38">
        <v>841.19848999999999</v>
      </c>
      <c r="Q41" s="38">
        <v>420187.80699999997</v>
      </c>
      <c r="R41" s="38">
        <v>1743.03593</v>
      </c>
      <c r="S41" s="38">
        <v>258868</v>
      </c>
      <c r="T41" s="38">
        <v>2386</v>
      </c>
      <c r="U41" s="38">
        <v>4952</v>
      </c>
      <c r="V41" s="38">
        <v>196291.39300000001</v>
      </c>
      <c r="W41" s="38">
        <v>6154.3211500000061</v>
      </c>
      <c r="X41" s="38">
        <v>273215.46399999998</v>
      </c>
      <c r="Y41" s="38">
        <v>5654.5990000000002</v>
      </c>
      <c r="Z41" s="38">
        <v>19416</v>
      </c>
      <c r="AA41" s="38">
        <v>32450.340500000002</v>
      </c>
      <c r="AB41" s="38">
        <v>32496.859579999989</v>
      </c>
      <c r="AC41" s="38">
        <v>32699.144619999977</v>
      </c>
      <c r="AD41" s="38">
        <v>23421.954490000018</v>
      </c>
      <c r="AE41" s="39">
        <v>989.10447999999997</v>
      </c>
    </row>
    <row r="42" spans="1:31" s="1" customFormat="1" ht="15" customHeight="1" x14ac:dyDescent="0.25">
      <c r="A42" s="37"/>
      <c r="B42" s="35" t="s">
        <v>118</v>
      </c>
      <c r="C42" s="38">
        <v>0</v>
      </c>
      <c r="D42" s="38">
        <v>0</v>
      </c>
      <c r="E42" s="38">
        <v>0</v>
      </c>
      <c r="F42" s="38">
        <v>0</v>
      </c>
      <c r="G42" s="38">
        <v>0</v>
      </c>
      <c r="H42" s="38">
        <v>507.94409999999999</v>
      </c>
      <c r="I42" s="38">
        <v>0</v>
      </c>
      <c r="J42" s="38">
        <v>0</v>
      </c>
      <c r="K42" s="38">
        <v>0</v>
      </c>
      <c r="L42" s="38">
        <v>0</v>
      </c>
      <c r="M42" s="38">
        <v>0</v>
      </c>
      <c r="N42" s="38">
        <v>0</v>
      </c>
      <c r="O42" s="38">
        <v>0</v>
      </c>
      <c r="P42" s="38">
        <v>0</v>
      </c>
      <c r="Q42" s="38">
        <v>6122.3440000000001</v>
      </c>
      <c r="R42" s="38">
        <v>0</v>
      </c>
      <c r="S42" s="38">
        <v>0</v>
      </c>
      <c r="T42" s="38">
        <v>0</v>
      </c>
      <c r="U42" s="38">
        <v>0</v>
      </c>
      <c r="V42" s="38">
        <v>0</v>
      </c>
      <c r="W42" s="38">
        <v>0</v>
      </c>
      <c r="X42" s="38">
        <v>0</v>
      </c>
      <c r="Y42" s="38">
        <v>0</v>
      </c>
      <c r="Z42" s="38">
        <v>0</v>
      </c>
      <c r="AA42" s="38">
        <v>0</v>
      </c>
      <c r="AB42" s="38">
        <v>0</v>
      </c>
      <c r="AC42" s="38">
        <v>0</v>
      </c>
      <c r="AD42" s="38">
        <v>0</v>
      </c>
      <c r="AE42" s="39">
        <v>0</v>
      </c>
    </row>
    <row r="43" spans="1:31" s="1" customFormat="1" ht="15" customHeight="1" x14ac:dyDescent="0.25">
      <c r="A43" s="7" t="s">
        <v>19</v>
      </c>
      <c r="B43" s="10" t="s">
        <v>72</v>
      </c>
      <c r="C43" s="31">
        <v>10469.035449999999</v>
      </c>
      <c r="D43" s="31">
        <v>56221.207000000002</v>
      </c>
      <c r="E43" s="31">
        <v>102.208</v>
      </c>
      <c r="F43" s="31">
        <v>20577.203320000001</v>
      </c>
      <c r="G43" s="31">
        <v>3613.47631</v>
      </c>
      <c r="H43" s="31">
        <v>634.81392000000005</v>
      </c>
      <c r="I43" s="31">
        <v>418.55878999999999</v>
      </c>
      <c r="J43" s="31">
        <v>902.67021</v>
      </c>
      <c r="K43" s="31">
        <v>0</v>
      </c>
      <c r="L43" s="31">
        <v>310.84888000000012</v>
      </c>
      <c r="M43" s="31">
        <v>0</v>
      </c>
      <c r="N43" s="31">
        <v>1422.4326999999998</v>
      </c>
      <c r="O43" s="31">
        <v>40343.801180000002</v>
      </c>
      <c r="P43" s="31">
        <v>371.97208000000001</v>
      </c>
      <c r="Q43" s="31">
        <v>172237.171</v>
      </c>
      <c r="R43" s="31">
        <v>3768.92598</v>
      </c>
      <c r="S43" s="31">
        <v>69294</v>
      </c>
      <c r="T43" s="31">
        <v>188</v>
      </c>
      <c r="U43" s="31">
        <v>1</v>
      </c>
      <c r="V43" s="31">
        <v>96831.73</v>
      </c>
      <c r="W43" s="31">
        <v>18551.789600000004</v>
      </c>
      <c r="X43" s="31">
        <v>31619.14</v>
      </c>
      <c r="Y43" s="31">
        <v>2814.6889999999999</v>
      </c>
      <c r="Z43" s="31">
        <v>7611</v>
      </c>
      <c r="AA43" s="31">
        <v>252.26533000000194</v>
      </c>
      <c r="AB43" s="31">
        <v>29214.62703</v>
      </c>
      <c r="AC43" s="31">
        <v>280.96212999999995</v>
      </c>
      <c r="AD43" s="31">
        <v>90.362310000000178</v>
      </c>
      <c r="AE43" s="32">
        <v>19010.88838</v>
      </c>
    </row>
    <row r="44" spans="1:31" s="1" customFormat="1" ht="15" customHeight="1" x14ac:dyDescent="0.25">
      <c r="A44" s="7"/>
      <c r="B44" s="11" t="s">
        <v>43</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2"/>
    </row>
    <row r="45" spans="1:31" s="1" customFormat="1" ht="15" customHeight="1" x14ac:dyDescent="0.25">
      <c r="A45" s="37"/>
      <c r="B45" s="35" t="s">
        <v>119</v>
      </c>
      <c r="C45" s="38">
        <v>0</v>
      </c>
      <c r="D45" s="38">
        <v>0</v>
      </c>
      <c r="E45" s="38">
        <v>0</v>
      </c>
      <c r="F45" s="38">
        <v>0</v>
      </c>
      <c r="G45" s="38">
        <v>0</v>
      </c>
      <c r="H45" s="38">
        <v>0</v>
      </c>
      <c r="I45" s="38">
        <v>0</v>
      </c>
      <c r="J45" s="38">
        <v>0</v>
      </c>
      <c r="K45" s="38">
        <v>0</v>
      </c>
      <c r="L45" s="38">
        <v>0</v>
      </c>
      <c r="M45" s="38">
        <v>0</v>
      </c>
      <c r="N45" s="38">
        <v>0</v>
      </c>
      <c r="O45" s="38">
        <v>0</v>
      </c>
      <c r="P45" s="38">
        <v>0</v>
      </c>
      <c r="Q45" s="38">
        <v>0</v>
      </c>
      <c r="R45" s="38">
        <v>0</v>
      </c>
      <c r="S45" s="38">
        <v>0</v>
      </c>
      <c r="T45" s="38">
        <v>0</v>
      </c>
      <c r="U45" s="38">
        <v>0</v>
      </c>
      <c r="V45" s="38">
        <v>0</v>
      </c>
      <c r="W45" s="38">
        <v>0</v>
      </c>
      <c r="X45" s="38">
        <v>0</v>
      </c>
      <c r="Y45" s="38">
        <v>0</v>
      </c>
      <c r="Z45" s="38">
        <v>0</v>
      </c>
      <c r="AA45" s="38">
        <v>0</v>
      </c>
      <c r="AB45" s="38">
        <v>0</v>
      </c>
      <c r="AC45" s="38">
        <v>0</v>
      </c>
      <c r="AD45" s="38">
        <v>0</v>
      </c>
      <c r="AE45" s="39">
        <v>11957.50965</v>
      </c>
    </row>
    <row r="46" spans="1:31" s="1" customFormat="1" ht="15" customHeight="1" x14ac:dyDescent="0.25">
      <c r="A46" s="37"/>
      <c r="B46" s="35" t="s">
        <v>120</v>
      </c>
      <c r="C46" s="38">
        <v>10469.035449999999</v>
      </c>
      <c r="D46" s="38">
        <v>56221.207000000002</v>
      </c>
      <c r="E46" s="38">
        <v>102.208</v>
      </c>
      <c r="F46" s="38">
        <v>20577.203320000001</v>
      </c>
      <c r="G46" s="38">
        <v>3613.47631</v>
      </c>
      <c r="H46" s="38">
        <v>634.81392000000005</v>
      </c>
      <c r="I46" s="38">
        <v>418.55878999999999</v>
      </c>
      <c r="J46" s="38">
        <v>902.67021</v>
      </c>
      <c r="K46" s="38">
        <v>0</v>
      </c>
      <c r="L46" s="38">
        <v>310.84888000000012</v>
      </c>
      <c r="M46" s="38">
        <v>0</v>
      </c>
      <c r="N46" s="38">
        <v>1422.4326999999998</v>
      </c>
      <c r="O46" s="38">
        <v>40343.801180000002</v>
      </c>
      <c r="P46" s="38">
        <v>371.97208000000001</v>
      </c>
      <c r="Q46" s="38">
        <v>172237.171</v>
      </c>
      <c r="R46" s="38">
        <v>3768.92598</v>
      </c>
      <c r="S46" s="38">
        <v>69294</v>
      </c>
      <c r="T46" s="38">
        <v>188</v>
      </c>
      <c r="U46" s="38">
        <v>1</v>
      </c>
      <c r="V46" s="38">
        <v>96831.73</v>
      </c>
      <c r="W46" s="38">
        <v>18551.789600000004</v>
      </c>
      <c r="X46" s="38">
        <v>31619.14</v>
      </c>
      <c r="Y46" s="38">
        <v>2814.6889999999999</v>
      </c>
      <c r="Z46" s="38">
        <v>7611</v>
      </c>
      <c r="AA46" s="38">
        <v>252.26533000000194</v>
      </c>
      <c r="AB46" s="38">
        <v>29214.62703</v>
      </c>
      <c r="AC46" s="38">
        <v>280.96212999999995</v>
      </c>
      <c r="AD46" s="38">
        <v>90.362310000000178</v>
      </c>
      <c r="AE46" s="39">
        <v>7053.3787300000004</v>
      </c>
    </row>
    <row r="47" spans="1:31" s="1" customFormat="1" ht="15" customHeight="1" x14ac:dyDescent="0.25">
      <c r="A47" s="7" t="s">
        <v>20</v>
      </c>
      <c r="B47" s="10" t="s">
        <v>73</v>
      </c>
      <c r="C47" s="31">
        <v>32431.723719999998</v>
      </c>
      <c r="D47" s="31">
        <v>2677475.0290000001</v>
      </c>
      <c r="E47" s="31">
        <v>30.960999999999999</v>
      </c>
      <c r="F47" s="31">
        <v>711.99002000000007</v>
      </c>
      <c r="G47" s="31">
        <v>56309.680900000007</v>
      </c>
      <c r="H47" s="31">
        <v>16039.57683</v>
      </c>
      <c r="I47" s="31">
        <v>6586.1345799999999</v>
      </c>
      <c r="J47" s="31">
        <v>2228.6583100000003</v>
      </c>
      <c r="K47" s="31">
        <v>14716.34908</v>
      </c>
      <c r="L47" s="31">
        <v>720.69656999999995</v>
      </c>
      <c r="M47" s="31">
        <v>1582.4358200000001</v>
      </c>
      <c r="N47" s="31">
        <v>2401.7208000000001</v>
      </c>
      <c r="O47" s="31">
        <v>462095.47025999997</v>
      </c>
      <c r="P47" s="31">
        <v>5815.7743700000001</v>
      </c>
      <c r="Q47" s="31">
        <v>1332220.47</v>
      </c>
      <c r="R47" s="31">
        <v>6249.9319299999997</v>
      </c>
      <c r="S47" s="31">
        <v>843911</v>
      </c>
      <c r="T47" s="31">
        <v>1360</v>
      </c>
      <c r="U47" s="31">
        <v>1894</v>
      </c>
      <c r="V47" s="31">
        <v>183847.65299999999</v>
      </c>
      <c r="W47" s="31">
        <v>1728.6287399999999</v>
      </c>
      <c r="X47" s="31">
        <v>270334.22600000002</v>
      </c>
      <c r="Y47" s="31">
        <v>84451.262000000002</v>
      </c>
      <c r="Z47" s="31">
        <v>16286</v>
      </c>
      <c r="AA47" s="31">
        <v>31064.274519999999</v>
      </c>
      <c r="AB47" s="31">
        <v>13190.356180000001</v>
      </c>
      <c r="AC47" s="31">
        <v>9220.6434700000009</v>
      </c>
      <c r="AD47" s="31">
        <v>6291.8341799999998</v>
      </c>
      <c r="AE47" s="32">
        <v>2852.8941800000002</v>
      </c>
    </row>
    <row r="48" spans="1:31" s="1" customFormat="1" ht="15" customHeight="1" x14ac:dyDescent="0.25">
      <c r="A48" s="7"/>
      <c r="B48" s="11" t="s">
        <v>74</v>
      </c>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2"/>
    </row>
    <row r="49" spans="1:33" s="1" customFormat="1" ht="15" customHeight="1" x14ac:dyDescent="0.25">
      <c r="A49" s="37"/>
      <c r="B49" s="35" t="s">
        <v>121</v>
      </c>
      <c r="C49" s="38">
        <v>155.29566</v>
      </c>
      <c r="D49" s="38">
        <v>5948.3289999999997</v>
      </c>
      <c r="E49" s="38">
        <v>0</v>
      </c>
      <c r="F49" s="38">
        <v>0</v>
      </c>
      <c r="G49" s="38">
        <v>9014.6001999999989</v>
      </c>
      <c r="H49" s="38">
        <v>1690.3679199999999</v>
      </c>
      <c r="I49" s="38">
        <v>0</v>
      </c>
      <c r="J49" s="38">
        <v>0</v>
      </c>
      <c r="K49" s="38">
        <v>0</v>
      </c>
      <c r="L49" s="38">
        <v>0</v>
      </c>
      <c r="M49" s="38">
        <v>0</v>
      </c>
      <c r="N49" s="38">
        <v>69.043399999999991</v>
      </c>
      <c r="O49" s="38">
        <v>7308.8201100000006</v>
      </c>
      <c r="P49" s="38">
        <v>0</v>
      </c>
      <c r="Q49" s="38">
        <v>434624.723</v>
      </c>
      <c r="R49" s="38">
        <v>33.258330000000001</v>
      </c>
      <c r="S49" s="38">
        <v>35938</v>
      </c>
      <c r="T49" s="38">
        <v>0</v>
      </c>
      <c r="U49" s="38">
        <v>0</v>
      </c>
      <c r="V49" s="38">
        <v>3647.6930000000002</v>
      </c>
      <c r="W49" s="38">
        <v>0</v>
      </c>
      <c r="X49" s="38">
        <v>21104.678</v>
      </c>
      <c r="Y49" s="38">
        <v>21636.758000000002</v>
      </c>
      <c r="Z49" s="38">
        <v>1860</v>
      </c>
      <c r="AA49" s="38">
        <v>536.35543999999993</v>
      </c>
      <c r="AB49" s="38">
        <v>6408.9870700000001</v>
      </c>
      <c r="AC49" s="38">
        <v>25.34244</v>
      </c>
      <c r="AD49" s="38">
        <v>0</v>
      </c>
      <c r="AE49" s="39">
        <v>0</v>
      </c>
    </row>
    <row r="50" spans="1:33" s="1" customFormat="1" ht="15" customHeight="1" x14ac:dyDescent="0.25">
      <c r="A50" s="37"/>
      <c r="B50" s="35" t="s">
        <v>122</v>
      </c>
      <c r="C50" s="38">
        <v>32276.428059999998</v>
      </c>
      <c r="D50" s="38">
        <v>2671526.7000000002</v>
      </c>
      <c r="E50" s="38">
        <v>30.960999999999999</v>
      </c>
      <c r="F50" s="38">
        <v>711.99002000000007</v>
      </c>
      <c r="G50" s="38">
        <v>47295.080700000006</v>
      </c>
      <c r="H50" s="38">
        <v>14349.208909999999</v>
      </c>
      <c r="I50" s="38">
        <v>6586.1345799999999</v>
      </c>
      <c r="J50" s="38">
        <v>2228.6583100000003</v>
      </c>
      <c r="K50" s="38">
        <v>14716.34908</v>
      </c>
      <c r="L50" s="38">
        <v>720.69656999999995</v>
      </c>
      <c r="M50" s="38">
        <v>1582.4358200000001</v>
      </c>
      <c r="N50" s="38">
        <v>2332.6774</v>
      </c>
      <c r="O50" s="38">
        <v>454786.65015</v>
      </c>
      <c r="P50" s="38">
        <v>5815.7743700000001</v>
      </c>
      <c r="Q50" s="38">
        <v>897595.74699999997</v>
      </c>
      <c r="R50" s="38">
        <v>6216.6736000000001</v>
      </c>
      <c r="S50" s="38">
        <v>807973</v>
      </c>
      <c r="T50" s="38">
        <v>1360</v>
      </c>
      <c r="U50" s="38">
        <v>1894</v>
      </c>
      <c r="V50" s="38">
        <v>180199.96</v>
      </c>
      <c r="W50" s="38">
        <v>1728.6287399999999</v>
      </c>
      <c r="X50" s="38">
        <v>249229.54800000001</v>
      </c>
      <c r="Y50" s="38">
        <v>62814.504000000001</v>
      </c>
      <c r="Z50" s="38">
        <v>14426</v>
      </c>
      <c r="AA50" s="38">
        <v>30527.91908</v>
      </c>
      <c r="AB50" s="38">
        <v>6781.3691100000005</v>
      </c>
      <c r="AC50" s="38">
        <v>9195.3010300000005</v>
      </c>
      <c r="AD50" s="38">
        <v>6291.8341799999998</v>
      </c>
      <c r="AE50" s="39">
        <v>2852.8941800000002</v>
      </c>
    </row>
    <row r="51" spans="1:33" s="1" customFormat="1" ht="15" customHeight="1" x14ac:dyDescent="0.25">
      <c r="A51" s="7" t="s">
        <v>21</v>
      </c>
      <c r="B51" s="10" t="s">
        <v>75</v>
      </c>
      <c r="C51" s="31">
        <v>60068.007640000003</v>
      </c>
      <c r="D51" s="31">
        <v>2854827.912</v>
      </c>
      <c r="E51" s="31">
        <v>35477.508999999998</v>
      </c>
      <c r="F51" s="31">
        <v>29067.456559999999</v>
      </c>
      <c r="G51" s="31">
        <v>45992.780380000004</v>
      </c>
      <c r="H51" s="31">
        <v>32776.719519999999</v>
      </c>
      <c r="I51" s="31">
        <v>8365.6954999999598</v>
      </c>
      <c r="J51" s="31">
        <v>2607.4618100000002</v>
      </c>
      <c r="K51" s="31">
        <v>270546.48648000002</v>
      </c>
      <c r="L51" s="31">
        <v>993.37400000000002</v>
      </c>
      <c r="M51" s="31">
        <v>21503.45881</v>
      </c>
      <c r="N51" s="31">
        <v>5960.7768699999997</v>
      </c>
      <c r="O51" s="31">
        <v>711115.35028000001</v>
      </c>
      <c r="P51" s="31">
        <v>10964.863160000001</v>
      </c>
      <c r="Q51" s="31">
        <v>1044925.175</v>
      </c>
      <c r="R51" s="31">
        <v>49180.123520000001</v>
      </c>
      <c r="S51" s="31">
        <v>2367974</v>
      </c>
      <c r="T51" s="31">
        <v>6922</v>
      </c>
      <c r="U51" s="31">
        <v>11603</v>
      </c>
      <c r="V51" s="31">
        <v>579208.42500000005</v>
      </c>
      <c r="W51" s="31">
        <v>105105.16742000003</v>
      </c>
      <c r="X51" s="31">
        <v>125534.02899999999</v>
      </c>
      <c r="Y51" s="31">
        <v>144305.364</v>
      </c>
      <c r="Z51" s="31">
        <v>16833</v>
      </c>
      <c r="AA51" s="31">
        <v>31819.87239</v>
      </c>
      <c r="AB51" s="31">
        <v>29093.969860000005</v>
      </c>
      <c r="AC51" s="31">
        <v>315518.2273700001</v>
      </c>
      <c r="AD51" s="31">
        <v>84183.357909999977</v>
      </c>
      <c r="AE51" s="32">
        <v>4747.2936100000006</v>
      </c>
    </row>
    <row r="52" spans="1:33" s="1" customFormat="1" ht="15" customHeight="1" x14ac:dyDescent="0.25">
      <c r="A52" s="7"/>
      <c r="B52" s="11" t="s">
        <v>44</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2"/>
    </row>
    <row r="53" spans="1:33" s="1" customFormat="1" ht="15" customHeight="1" x14ac:dyDescent="0.25">
      <c r="A53" s="7" t="s">
        <v>22</v>
      </c>
      <c r="B53" s="10" t="s">
        <v>76</v>
      </c>
      <c r="C53" s="31">
        <v>2958.0851499999999</v>
      </c>
      <c r="D53" s="31">
        <v>358895.73499999999</v>
      </c>
      <c r="E53" s="31">
        <v>0</v>
      </c>
      <c r="F53" s="31">
        <v>0</v>
      </c>
      <c r="G53" s="31">
        <v>0</v>
      </c>
      <c r="H53" s="31">
        <v>0</v>
      </c>
      <c r="I53" s="31">
        <v>6294.3213900000001</v>
      </c>
      <c r="J53" s="31">
        <v>0</v>
      </c>
      <c r="K53" s="31">
        <v>9507.2531099999997</v>
      </c>
      <c r="L53" s="31">
        <v>2668.9134399999998</v>
      </c>
      <c r="M53" s="31">
        <v>2108.74838</v>
      </c>
      <c r="N53" s="31">
        <v>1284.2145</v>
      </c>
      <c r="O53" s="31">
        <v>8996.5092800000002</v>
      </c>
      <c r="P53" s="31">
        <v>0</v>
      </c>
      <c r="Q53" s="31">
        <v>112297.61900000001</v>
      </c>
      <c r="R53" s="31">
        <v>0</v>
      </c>
      <c r="S53" s="31">
        <v>7055</v>
      </c>
      <c r="T53" s="31">
        <v>0</v>
      </c>
      <c r="U53" s="31">
        <v>0</v>
      </c>
      <c r="V53" s="31">
        <v>31198.3</v>
      </c>
      <c r="W53" s="31">
        <v>0</v>
      </c>
      <c r="X53" s="31">
        <v>21657.598999999998</v>
      </c>
      <c r="Y53" s="31">
        <v>0</v>
      </c>
      <c r="Z53" s="31">
        <v>24217</v>
      </c>
      <c r="AA53" s="31">
        <v>11174.17362</v>
      </c>
      <c r="AB53" s="31">
        <v>4977.619850000001</v>
      </c>
      <c r="AC53" s="31">
        <v>0</v>
      </c>
      <c r="AD53" s="31">
        <v>0</v>
      </c>
      <c r="AE53" s="32">
        <v>0</v>
      </c>
    </row>
    <row r="54" spans="1:33" s="1" customFormat="1" ht="15" customHeight="1" x14ac:dyDescent="0.25">
      <c r="A54" s="7"/>
      <c r="B54" s="11" t="s">
        <v>123</v>
      </c>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2"/>
    </row>
    <row r="55" spans="1:33" s="1" customFormat="1" ht="15" customHeight="1" x14ac:dyDescent="0.25">
      <c r="A55" s="36"/>
      <c r="B55" s="17" t="s">
        <v>124</v>
      </c>
      <c r="C55" s="27">
        <v>9172695.727570001</v>
      </c>
      <c r="D55" s="27">
        <v>71914571.21800001</v>
      </c>
      <c r="E55" s="27">
        <v>3150883.0990000004</v>
      </c>
      <c r="F55" s="27">
        <v>2550987.0303799994</v>
      </c>
      <c r="G55" s="27">
        <v>2507096.0233999887</v>
      </c>
      <c r="H55" s="27">
        <v>1601704.8541999999</v>
      </c>
      <c r="I55" s="27">
        <v>1064575.1033799998</v>
      </c>
      <c r="J55" s="27">
        <v>434501.47165000014</v>
      </c>
      <c r="K55" s="27">
        <v>15214019.182390001</v>
      </c>
      <c r="L55" s="27">
        <v>773515.81811999995</v>
      </c>
      <c r="M55" s="27">
        <v>279550.60923</v>
      </c>
      <c r="N55" s="27">
        <v>492189</v>
      </c>
      <c r="O55" s="27">
        <v>20094885.133800004</v>
      </c>
      <c r="P55" s="27">
        <v>507932.95231999998</v>
      </c>
      <c r="Q55" s="27">
        <v>97480116.752000004</v>
      </c>
      <c r="R55" s="27">
        <v>494719.85892000009</v>
      </c>
      <c r="S55" s="27">
        <v>45065130</v>
      </c>
      <c r="T55" s="27">
        <v>916974</v>
      </c>
      <c r="U55" s="27">
        <v>679696</v>
      </c>
      <c r="V55" s="27">
        <v>42958290.057999991</v>
      </c>
      <c r="W55" s="27">
        <v>3780292.7793200016</v>
      </c>
      <c r="X55" s="27">
        <v>60362336.515999995</v>
      </c>
      <c r="Y55" s="27">
        <v>2569537.835</v>
      </c>
      <c r="Z55" s="27">
        <v>3166519</v>
      </c>
      <c r="AA55" s="27">
        <v>3832195.3918299987</v>
      </c>
      <c r="AB55" s="27">
        <v>9301450.1025099978</v>
      </c>
      <c r="AC55" s="27">
        <v>1228057.91267</v>
      </c>
      <c r="AD55" s="27">
        <v>113988.75889</v>
      </c>
      <c r="AE55" s="29">
        <v>1193902.2347799998</v>
      </c>
      <c r="AG55" s="118"/>
    </row>
    <row r="56" spans="1:33" s="1" customFormat="1" ht="15" customHeight="1" x14ac:dyDescent="0.25">
      <c r="A56" s="8"/>
      <c r="B56" s="9" t="s">
        <v>45</v>
      </c>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30"/>
    </row>
    <row r="57" spans="1:33" s="1" customFormat="1" ht="15" customHeight="1" x14ac:dyDescent="0.25">
      <c r="A57" s="7" t="s">
        <v>9</v>
      </c>
      <c r="B57" s="10" t="s">
        <v>3</v>
      </c>
      <c r="C57" s="31">
        <v>1589.2590700000001</v>
      </c>
      <c r="D57" s="31">
        <v>205926.13399999999</v>
      </c>
      <c r="E57" s="31">
        <v>0</v>
      </c>
      <c r="F57" s="31">
        <v>3283.2117799999996</v>
      </c>
      <c r="G57" s="31">
        <v>3591.5735</v>
      </c>
      <c r="H57" s="31">
        <v>64887.513679999996</v>
      </c>
      <c r="I57" s="31">
        <v>78.942119999999989</v>
      </c>
      <c r="J57" s="31">
        <v>149.71880999999999</v>
      </c>
      <c r="K57" s="31">
        <v>3043.3847999999998</v>
      </c>
      <c r="L57" s="31">
        <v>0</v>
      </c>
      <c r="M57" s="31">
        <v>0</v>
      </c>
      <c r="N57" s="31">
        <v>0</v>
      </c>
      <c r="O57" s="31">
        <v>12706.08985</v>
      </c>
      <c r="P57" s="31">
        <v>0</v>
      </c>
      <c r="Q57" s="31">
        <v>209063.28700000001</v>
      </c>
      <c r="R57" s="31">
        <v>1855.54132</v>
      </c>
      <c r="S57" s="31">
        <v>163133</v>
      </c>
      <c r="T57" s="31">
        <v>474</v>
      </c>
      <c r="U57" s="31">
        <v>34</v>
      </c>
      <c r="V57" s="31">
        <v>92115.066000000006</v>
      </c>
      <c r="W57" s="31">
        <v>56207.253149999997</v>
      </c>
      <c r="X57" s="31">
        <v>494697.65299999999</v>
      </c>
      <c r="Y57" s="31">
        <v>73081.18299999999</v>
      </c>
      <c r="Z57" s="31">
        <v>0</v>
      </c>
      <c r="AA57" s="31">
        <v>16429.137419999999</v>
      </c>
      <c r="AB57" s="31">
        <v>0</v>
      </c>
      <c r="AC57" s="31">
        <v>1410.2431999999978</v>
      </c>
      <c r="AD57" s="31">
        <v>0</v>
      </c>
      <c r="AE57" s="32">
        <v>0</v>
      </c>
    </row>
    <row r="58" spans="1:33" s="1" customFormat="1" ht="15" customHeight="1" x14ac:dyDescent="0.25">
      <c r="A58" s="7"/>
      <c r="B58" s="11" t="s">
        <v>46</v>
      </c>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2"/>
    </row>
    <row r="59" spans="1:33" s="1" customFormat="1" ht="15" customHeight="1" x14ac:dyDescent="0.25">
      <c r="A59" s="37"/>
      <c r="B59" s="35" t="s">
        <v>125</v>
      </c>
      <c r="C59" s="38">
        <v>1589.2590700000001</v>
      </c>
      <c r="D59" s="38">
        <v>139882.52499999999</v>
      </c>
      <c r="E59" s="38">
        <v>0</v>
      </c>
      <c r="F59" s="38">
        <v>3283.2117799999996</v>
      </c>
      <c r="G59" s="38">
        <v>3591.5735</v>
      </c>
      <c r="H59" s="38">
        <v>60173.513679999996</v>
      </c>
      <c r="I59" s="38">
        <v>78.942119999999989</v>
      </c>
      <c r="J59" s="38">
        <v>149.71880999999999</v>
      </c>
      <c r="K59" s="38">
        <v>3043.3847999999998</v>
      </c>
      <c r="L59" s="38">
        <v>0</v>
      </c>
      <c r="M59" s="38">
        <v>0</v>
      </c>
      <c r="N59" s="38">
        <v>0</v>
      </c>
      <c r="O59" s="38">
        <v>12706.08985</v>
      </c>
      <c r="P59" s="38">
        <v>0</v>
      </c>
      <c r="Q59" s="38">
        <v>209063.28700000001</v>
      </c>
      <c r="R59" s="38">
        <v>1855.54132</v>
      </c>
      <c r="S59" s="38">
        <v>147011</v>
      </c>
      <c r="T59" s="38">
        <v>474</v>
      </c>
      <c r="U59" s="38">
        <v>34</v>
      </c>
      <c r="V59" s="38">
        <v>92115.066000000006</v>
      </c>
      <c r="W59" s="38">
        <v>56207.253149999997</v>
      </c>
      <c r="X59" s="38">
        <v>494697.65299999999</v>
      </c>
      <c r="Y59" s="38">
        <v>72089.520999999993</v>
      </c>
      <c r="Z59" s="38">
        <v>0</v>
      </c>
      <c r="AA59" s="38">
        <v>16429.137419999999</v>
      </c>
      <c r="AB59" s="38">
        <v>0</v>
      </c>
      <c r="AC59" s="38">
        <v>1410.2431999999978</v>
      </c>
      <c r="AD59" s="38">
        <v>0</v>
      </c>
      <c r="AE59" s="39">
        <v>0</v>
      </c>
    </row>
    <row r="60" spans="1:33" s="1" customFormat="1" ht="15" customHeight="1" x14ac:dyDescent="0.25">
      <c r="A60" s="7"/>
      <c r="B60" s="35" t="s">
        <v>126</v>
      </c>
      <c r="C60" s="38">
        <v>0</v>
      </c>
      <c r="D60" s="38">
        <v>0</v>
      </c>
      <c r="E60" s="38">
        <v>0</v>
      </c>
      <c r="F60" s="38">
        <v>0</v>
      </c>
      <c r="G60" s="38">
        <v>0</v>
      </c>
      <c r="H60" s="38">
        <v>4714</v>
      </c>
      <c r="I60" s="38">
        <v>0</v>
      </c>
      <c r="J60" s="38">
        <v>0</v>
      </c>
      <c r="K60" s="38">
        <v>0</v>
      </c>
      <c r="L60" s="38">
        <v>0</v>
      </c>
      <c r="M60" s="38">
        <v>0</v>
      </c>
      <c r="N60" s="38">
        <v>0</v>
      </c>
      <c r="O60" s="38">
        <v>0</v>
      </c>
      <c r="P60" s="38">
        <v>0</v>
      </c>
      <c r="Q60" s="38">
        <v>0</v>
      </c>
      <c r="R60" s="38">
        <v>0</v>
      </c>
      <c r="S60" s="38">
        <v>16122</v>
      </c>
      <c r="T60" s="38">
        <v>0</v>
      </c>
      <c r="U60" s="38">
        <v>0</v>
      </c>
      <c r="V60" s="38">
        <v>0</v>
      </c>
      <c r="W60" s="38">
        <v>0</v>
      </c>
      <c r="X60" s="38">
        <v>0</v>
      </c>
      <c r="Y60" s="38">
        <v>991.66200000000003</v>
      </c>
      <c r="Z60" s="38">
        <v>0</v>
      </c>
      <c r="AA60" s="38">
        <v>0</v>
      </c>
      <c r="AB60" s="38">
        <v>0</v>
      </c>
      <c r="AC60" s="38">
        <v>0</v>
      </c>
      <c r="AD60" s="38">
        <v>0</v>
      </c>
      <c r="AE60" s="39">
        <v>0</v>
      </c>
    </row>
    <row r="61" spans="1:33" s="1" customFormat="1" ht="15" customHeight="1" x14ac:dyDescent="0.25">
      <c r="A61" s="37"/>
      <c r="B61" s="35" t="s">
        <v>127</v>
      </c>
      <c r="C61" s="38">
        <v>0</v>
      </c>
      <c r="D61" s="38">
        <v>0</v>
      </c>
      <c r="E61" s="38">
        <v>0</v>
      </c>
      <c r="F61" s="38">
        <v>0</v>
      </c>
      <c r="G61" s="38">
        <v>0</v>
      </c>
      <c r="H61" s="38">
        <v>0</v>
      </c>
      <c r="I61" s="38">
        <v>0</v>
      </c>
      <c r="J61" s="38">
        <v>0</v>
      </c>
      <c r="K61" s="38">
        <v>0</v>
      </c>
      <c r="L61" s="38">
        <v>0</v>
      </c>
      <c r="M61" s="38">
        <v>0</v>
      </c>
      <c r="N61" s="38">
        <v>0</v>
      </c>
      <c r="O61" s="38">
        <v>0</v>
      </c>
      <c r="P61" s="38">
        <v>0</v>
      </c>
      <c r="Q61" s="38">
        <v>0</v>
      </c>
      <c r="R61" s="38">
        <v>0</v>
      </c>
      <c r="S61" s="38">
        <v>0</v>
      </c>
      <c r="T61" s="38">
        <v>0</v>
      </c>
      <c r="U61" s="38">
        <v>0</v>
      </c>
      <c r="V61" s="38">
        <v>0</v>
      </c>
      <c r="W61" s="38">
        <v>0</v>
      </c>
      <c r="X61" s="38">
        <v>0</v>
      </c>
      <c r="Y61" s="38">
        <v>0</v>
      </c>
      <c r="Z61" s="38">
        <v>0</v>
      </c>
      <c r="AA61" s="38">
        <v>0</v>
      </c>
      <c r="AB61" s="38">
        <v>0</v>
      </c>
      <c r="AC61" s="38">
        <v>0</v>
      </c>
      <c r="AD61" s="38">
        <v>0</v>
      </c>
      <c r="AE61" s="39">
        <v>0</v>
      </c>
    </row>
    <row r="62" spans="1:33" s="1" customFormat="1" ht="15" customHeight="1" x14ac:dyDescent="0.25">
      <c r="A62" s="37"/>
      <c r="B62" s="35" t="s">
        <v>128</v>
      </c>
      <c r="C62" s="38">
        <v>0</v>
      </c>
      <c r="D62" s="38">
        <v>0</v>
      </c>
      <c r="E62" s="38">
        <v>0</v>
      </c>
      <c r="F62" s="38">
        <v>0</v>
      </c>
      <c r="G62" s="38">
        <v>0</v>
      </c>
      <c r="H62" s="38">
        <v>0</v>
      </c>
      <c r="I62" s="38">
        <v>0</v>
      </c>
      <c r="J62" s="38">
        <v>0</v>
      </c>
      <c r="K62" s="38">
        <v>0</v>
      </c>
      <c r="L62" s="38">
        <v>0</v>
      </c>
      <c r="M62" s="38">
        <v>0</v>
      </c>
      <c r="N62" s="38">
        <v>0</v>
      </c>
      <c r="O62" s="38">
        <v>0</v>
      </c>
      <c r="P62" s="38">
        <v>0</v>
      </c>
      <c r="Q62" s="38">
        <v>0</v>
      </c>
      <c r="R62" s="38">
        <v>0</v>
      </c>
      <c r="S62" s="38">
        <v>0</v>
      </c>
      <c r="T62" s="38">
        <v>0</v>
      </c>
      <c r="U62" s="38">
        <v>0</v>
      </c>
      <c r="V62" s="38">
        <v>0</v>
      </c>
      <c r="W62" s="38">
        <v>0</v>
      </c>
      <c r="X62" s="38">
        <v>0</v>
      </c>
      <c r="Y62" s="38">
        <v>0</v>
      </c>
      <c r="Z62" s="38">
        <v>0</v>
      </c>
      <c r="AA62" s="38">
        <v>0</v>
      </c>
      <c r="AB62" s="38">
        <v>0</v>
      </c>
      <c r="AC62" s="38">
        <v>0</v>
      </c>
      <c r="AD62" s="38">
        <v>0</v>
      </c>
      <c r="AE62" s="39">
        <v>0</v>
      </c>
    </row>
    <row r="63" spans="1:33" s="1" customFormat="1" ht="15" customHeight="1" x14ac:dyDescent="0.25">
      <c r="A63" s="37"/>
      <c r="B63" s="35" t="s">
        <v>129</v>
      </c>
      <c r="C63" s="38">
        <v>0</v>
      </c>
      <c r="D63" s="38">
        <v>66043.608999999997</v>
      </c>
      <c r="E63" s="38">
        <v>0</v>
      </c>
      <c r="F63" s="38">
        <v>0</v>
      </c>
      <c r="G63" s="38">
        <v>0</v>
      </c>
      <c r="H63" s="38">
        <v>0</v>
      </c>
      <c r="I63" s="38">
        <v>0</v>
      </c>
      <c r="J63" s="38">
        <v>0</v>
      </c>
      <c r="K63" s="38">
        <v>0</v>
      </c>
      <c r="L63" s="38">
        <v>0</v>
      </c>
      <c r="M63" s="38">
        <v>0</v>
      </c>
      <c r="N63" s="38">
        <v>0</v>
      </c>
      <c r="O63" s="38">
        <v>0</v>
      </c>
      <c r="P63" s="38">
        <v>0</v>
      </c>
      <c r="Q63" s="38">
        <v>0</v>
      </c>
      <c r="R63" s="38">
        <v>0</v>
      </c>
      <c r="S63" s="38">
        <v>0</v>
      </c>
      <c r="T63" s="38">
        <v>0</v>
      </c>
      <c r="U63" s="38">
        <v>0</v>
      </c>
      <c r="V63" s="38">
        <v>0</v>
      </c>
      <c r="W63" s="38">
        <v>0</v>
      </c>
      <c r="X63" s="38">
        <v>0</v>
      </c>
      <c r="Y63" s="38">
        <v>0</v>
      </c>
      <c r="Z63" s="38">
        <v>0</v>
      </c>
      <c r="AA63" s="38">
        <v>0</v>
      </c>
      <c r="AB63" s="38">
        <v>0</v>
      </c>
      <c r="AC63" s="38">
        <v>0</v>
      </c>
      <c r="AD63" s="38">
        <v>0</v>
      </c>
      <c r="AE63" s="39">
        <v>0</v>
      </c>
    </row>
    <row r="64" spans="1:33" s="1" customFormat="1" ht="15" customHeight="1" x14ac:dyDescent="0.25">
      <c r="A64" s="7" t="s">
        <v>10</v>
      </c>
      <c r="B64" s="10" t="s">
        <v>78</v>
      </c>
      <c r="C64" s="31">
        <v>0</v>
      </c>
      <c r="D64" s="31">
        <v>1343985.855</v>
      </c>
      <c r="E64" s="31">
        <v>0</v>
      </c>
      <c r="F64" s="31">
        <v>0</v>
      </c>
      <c r="G64" s="31">
        <v>78370.609949999998</v>
      </c>
      <c r="H64" s="31">
        <v>0</v>
      </c>
      <c r="I64" s="31">
        <v>0</v>
      </c>
      <c r="J64" s="31">
        <v>0</v>
      </c>
      <c r="K64" s="31">
        <v>0</v>
      </c>
      <c r="L64" s="31">
        <v>0</v>
      </c>
      <c r="M64" s="31">
        <v>0</v>
      </c>
      <c r="N64" s="31">
        <v>0</v>
      </c>
      <c r="O64" s="31">
        <v>42523.221250000002</v>
      </c>
      <c r="P64" s="31">
        <v>0</v>
      </c>
      <c r="Q64" s="31">
        <v>0</v>
      </c>
      <c r="R64" s="31">
        <v>0</v>
      </c>
      <c r="S64" s="31">
        <v>0</v>
      </c>
      <c r="T64" s="31">
        <v>0</v>
      </c>
      <c r="U64" s="31">
        <v>0</v>
      </c>
      <c r="V64" s="31">
        <v>0</v>
      </c>
      <c r="W64" s="31">
        <v>0</v>
      </c>
      <c r="X64" s="31">
        <v>0</v>
      </c>
      <c r="Y64" s="31">
        <v>0</v>
      </c>
      <c r="Z64" s="31">
        <v>0</v>
      </c>
      <c r="AA64" s="31">
        <v>0</v>
      </c>
      <c r="AB64" s="31">
        <v>0</v>
      </c>
      <c r="AC64" s="31">
        <v>0</v>
      </c>
      <c r="AD64" s="31">
        <v>0</v>
      </c>
      <c r="AE64" s="32">
        <v>0</v>
      </c>
    </row>
    <row r="65" spans="1:31" s="1" customFormat="1" ht="15" customHeight="1" x14ac:dyDescent="0.25">
      <c r="A65" s="37"/>
      <c r="B65" s="11" t="s">
        <v>79</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2"/>
    </row>
    <row r="66" spans="1:31" s="1" customFormat="1" ht="15" customHeight="1" x14ac:dyDescent="0.25">
      <c r="A66" s="7"/>
      <c r="B66" s="35" t="s">
        <v>127</v>
      </c>
      <c r="C66" s="38">
        <v>0</v>
      </c>
      <c r="D66" s="38">
        <v>0</v>
      </c>
      <c r="E66" s="38">
        <v>0</v>
      </c>
      <c r="F66" s="38">
        <v>0</v>
      </c>
      <c r="G66" s="38">
        <v>0</v>
      </c>
      <c r="H66" s="38">
        <v>0</v>
      </c>
      <c r="I66" s="38">
        <v>0</v>
      </c>
      <c r="J66" s="38">
        <v>0</v>
      </c>
      <c r="K66" s="38">
        <v>0</v>
      </c>
      <c r="L66" s="38">
        <v>0</v>
      </c>
      <c r="M66" s="38">
        <v>0</v>
      </c>
      <c r="N66" s="38">
        <v>0</v>
      </c>
      <c r="O66" s="38">
        <v>42523.221250000002</v>
      </c>
      <c r="P66" s="38">
        <v>0</v>
      </c>
      <c r="Q66" s="38">
        <v>0</v>
      </c>
      <c r="R66" s="38">
        <v>0</v>
      </c>
      <c r="S66" s="38">
        <v>0</v>
      </c>
      <c r="T66" s="38">
        <v>0</v>
      </c>
      <c r="U66" s="38">
        <v>0</v>
      </c>
      <c r="V66" s="38">
        <v>0</v>
      </c>
      <c r="W66" s="38">
        <v>0</v>
      </c>
      <c r="X66" s="38">
        <v>0</v>
      </c>
      <c r="Y66" s="38">
        <v>0</v>
      </c>
      <c r="Z66" s="38">
        <v>0</v>
      </c>
      <c r="AA66" s="38">
        <v>0</v>
      </c>
      <c r="AB66" s="38">
        <v>0</v>
      </c>
      <c r="AC66" s="38">
        <v>0</v>
      </c>
      <c r="AD66" s="38">
        <v>0</v>
      </c>
      <c r="AE66" s="39">
        <v>0</v>
      </c>
    </row>
    <row r="67" spans="1:31" s="1" customFormat="1" ht="15" customHeight="1" x14ac:dyDescent="0.25">
      <c r="A67" s="37"/>
      <c r="B67" s="35" t="s">
        <v>128</v>
      </c>
      <c r="C67" s="38">
        <v>0</v>
      </c>
      <c r="D67" s="38">
        <v>1343985.855</v>
      </c>
      <c r="E67" s="38">
        <v>0</v>
      </c>
      <c r="F67" s="38">
        <v>0</v>
      </c>
      <c r="G67" s="38">
        <v>0</v>
      </c>
      <c r="H67" s="38">
        <v>0</v>
      </c>
      <c r="I67" s="38">
        <v>0</v>
      </c>
      <c r="J67" s="38">
        <v>0</v>
      </c>
      <c r="K67" s="38">
        <v>0</v>
      </c>
      <c r="L67" s="38">
        <v>0</v>
      </c>
      <c r="M67" s="38">
        <v>0</v>
      </c>
      <c r="N67" s="38">
        <v>0</v>
      </c>
      <c r="O67" s="38">
        <v>0</v>
      </c>
      <c r="P67" s="38">
        <v>0</v>
      </c>
      <c r="Q67" s="38">
        <v>0</v>
      </c>
      <c r="R67" s="38">
        <v>0</v>
      </c>
      <c r="S67" s="38">
        <v>0</v>
      </c>
      <c r="T67" s="38">
        <v>0</v>
      </c>
      <c r="U67" s="38">
        <v>0</v>
      </c>
      <c r="V67" s="38">
        <v>0</v>
      </c>
      <c r="W67" s="38">
        <v>0</v>
      </c>
      <c r="X67" s="38">
        <v>0</v>
      </c>
      <c r="Y67" s="38">
        <v>0</v>
      </c>
      <c r="Z67" s="38">
        <v>0</v>
      </c>
      <c r="AA67" s="38">
        <v>0</v>
      </c>
      <c r="AB67" s="38">
        <v>0</v>
      </c>
      <c r="AC67" s="38">
        <v>0</v>
      </c>
      <c r="AD67" s="38">
        <v>0</v>
      </c>
      <c r="AE67" s="39">
        <v>0</v>
      </c>
    </row>
    <row r="68" spans="1:31" s="1" customFormat="1" ht="15" customHeight="1" x14ac:dyDescent="0.25">
      <c r="A68" s="37"/>
      <c r="B68" s="35" t="s">
        <v>129</v>
      </c>
      <c r="C68" s="38">
        <v>0</v>
      </c>
      <c r="D68" s="38">
        <v>0</v>
      </c>
      <c r="E68" s="38">
        <v>0</v>
      </c>
      <c r="F68" s="38">
        <v>0</v>
      </c>
      <c r="G68" s="38">
        <v>78370.609949999998</v>
      </c>
      <c r="H68" s="38">
        <v>0</v>
      </c>
      <c r="I68" s="38">
        <v>0</v>
      </c>
      <c r="J68" s="38">
        <v>0</v>
      </c>
      <c r="K68" s="38">
        <v>0</v>
      </c>
      <c r="L68" s="38">
        <v>0</v>
      </c>
      <c r="M68" s="38">
        <v>0</v>
      </c>
      <c r="N68" s="38">
        <v>0</v>
      </c>
      <c r="O68" s="38">
        <v>0</v>
      </c>
      <c r="P68" s="38">
        <v>0</v>
      </c>
      <c r="Q68" s="38">
        <v>0</v>
      </c>
      <c r="R68" s="38">
        <v>0</v>
      </c>
      <c r="S68" s="38">
        <v>0</v>
      </c>
      <c r="T68" s="38">
        <v>0</v>
      </c>
      <c r="U68" s="38">
        <v>0</v>
      </c>
      <c r="V68" s="38">
        <v>0</v>
      </c>
      <c r="W68" s="38">
        <v>0</v>
      </c>
      <c r="X68" s="38">
        <v>0</v>
      </c>
      <c r="Y68" s="38">
        <v>0</v>
      </c>
      <c r="Z68" s="38">
        <v>0</v>
      </c>
      <c r="AA68" s="38">
        <v>0</v>
      </c>
      <c r="AB68" s="38">
        <v>0</v>
      </c>
      <c r="AC68" s="38">
        <v>0</v>
      </c>
      <c r="AD68" s="38">
        <v>0</v>
      </c>
      <c r="AE68" s="39">
        <v>0</v>
      </c>
    </row>
    <row r="69" spans="1:31" s="1" customFormat="1" ht="15" customHeight="1" x14ac:dyDescent="0.25">
      <c r="A69" s="7" t="s">
        <v>11</v>
      </c>
      <c r="B69" s="10" t="s">
        <v>80</v>
      </c>
      <c r="C69" s="31">
        <v>8416777.576820001</v>
      </c>
      <c r="D69" s="31">
        <v>62438142.455999993</v>
      </c>
      <c r="E69" s="31">
        <v>2931590.9219999998</v>
      </c>
      <c r="F69" s="31">
        <v>2263423.3217099998</v>
      </c>
      <c r="G69" s="31">
        <v>2047021.5250800101</v>
      </c>
      <c r="H69" s="31">
        <v>1111593.2216700001</v>
      </c>
      <c r="I69" s="31">
        <v>893481.57493</v>
      </c>
      <c r="J69" s="31">
        <v>395290.31763000006</v>
      </c>
      <c r="K69" s="31">
        <v>13848212.196210001</v>
      </c>
      <c r="L69" s="31">
        <v>670021.49864999996</v>
      </c>
      <c r="M69" s="31">
        <v>242880.57542000001</v>
      </c>
      <c r="N69" s="31">
        <v>460595.89562000002</v>
      </c>
      <c r="O69" s="31">
        <v>18239624.248399999</v>
      </c>
      <c r="P69" s="31">
        <v>323006.39530999999</v>
      </c>
      <c r="Q69" s="31">
        <v>87471060.568999991</v>
      </c>
      <c r="R69" s="31">
        <v>91044.944470000002</v>
      </c>
      <c r="S69" s="31">
        <v>40999644</v>
      </c>
      <c r="T69" s="31">
        <v>822678</v>
      </c>
      <c r="U69" s="31">
        <v>626033</v>
      </c>
      <c r="V69" s="31">
        <v>38498642.685000002</v>
      </c>
      <c r="W69" s="31">
        <v>3316133.7115100003</v>
      </c>
      <c r="X69" s="31">
        <v>55429306.127000004</v>
      </c>
      <c r="Y69" s="31">
        <v>1834498.7080000001</v>
      </c>
      <c r="Z69" s="31">
        <v>2944306</v>
      </c>
      <c r="AA69" s="31">
        <v>3326598.11521</v>
      </c>
      <c r="AB69" s="31">
        <v>9227177.9800499994</v>
      </c>
      <c r="AC69" s="31">
        <v>922851.67904000031</v>
      </c>
      <c r="AD69" s="31">
        <v>30596.273660000003</v>
      </c>
      <c r="AE69" s="32">
        <v>1143837.1728000001</v>
      </c>
    </row>
    <row r="70" spans="1:31" s="1" customFormat="1" ht="15" customHeight="1" x14ac:dyDescent="0.25">
      <c r="A70" s="37"/>
      <c r="B70" s="11" t="s">
        <v>81</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2"/>
    </row>
    <row r="71" spans="1:31" s="1" customFormat="1" ht="15" customHeight="1" x14ac:dyDescent="0.25">
      <c r="A71" s="7"/>
      <c r="B71" s="35" t="s">
        <v>127</v>
      </c>
      <c r="C71" s="38">
        <v>7318682.8801600002</v>
      </c>
      <c r="D71" s="38">
        <v>59595705.693999998</v>
      </c>
      <c r="E71" s="38">
        <v>2927580.0639999998</v>
      </c>
      <c r="F71" s="38">
        <v>2259637.3972</v>
      </c>
      <c r="G71" s="38">
        <v>1968480.44205001</v>
      </c>
      <c r="H71" s="38">
        <v>844003</v>
      </c>
      <c r="I71" s="38">
        <v>883535.00901000004</v>
      </c>
      <c r="J71" s="38">
        <v>394484.29604000004</v>
      </c>
      <c r="K71" s="38">
        <v>13413252.73968</v>
      </c>
      <c r="L71" s="38">
        <v>669873.08285999997</v>
      </c>
      <c r="M71" s="38">
        <v>242880.57542000001</v>
      </c>
      <c r="N71" s="38">
        <v>457369.76882</v>
      </c>
      <c r="O71" s="38">
        <v>16236502.91667</v>
      </c>
      <c r="P71" s="38">
        <v>323006.39530999999</v>
      </c>
      <c r="Q71" s="38">
        <v>81700218.547999993</v>
      </c>
      <c r="R71" s="38">
        <v>91044.944470000002</v>
      </c>
      <c r="S71" s="38">
        <v>39039078</v>
      </c>
      <c r="T71" s="38">
        <v>820644</v>
      </c>
      <c r="U71" s="38">
        <v>619955</v>
      </c>
      <c r="V71" s="38">
        <v>35831730.789999999</v>
      </c>
      <c r="W71" s="38">
        <v>2442979.1403100002</v>
      </c>
      <c r="X71" s="38">
        <v>49461526.844999999</v>
      </c>
      <c r="Y71" s="38">
        <v>1460914.4650000001</v>
      </c>
      <c r="Z71" s="38">
        <v>2925806</v>
      </c>
      <c r="AA71" s="38">
        <v>3326598.11521</v>
      </c>
      <c r="AB71" s="38">
        <v>9172685.1150000002</v>
      </c>
      <c r="AC71" s="38">
        <v>922851.67904000031</v>
      </c>
      <c r="AD71" s="38">
        <v>30596.273660000003</v>
      </c>
      <c r="AE71" s="39">
        <v>511907.36168000003</v>
      </c>
    </row>
    <row r="72" spans="1:31" s="1" customFormat="1" ht="15" customHeight="1" x14ac:dyDescent="0.25">
      <c r="A72" s="7"/>
      <c r="B72" s="35" t="s">
        <v>128</v>
      </c>
      <c r="C72" s="38">
        <v>0</v>
      </c>
      <c r="D72" s="38">
        <v>2708493.7740000002</v>
      </c>
      <c r="E72" s="38">
        <v>0</v>
      </c>
      <c r="F72" s="38">
        <v>0</v>
      </c>
      <c r="G72" s="38">
        <v>0</v>
      </c>
      <c r="H72" s="38">
        <v>160587</v>
      </c>
      <c r="I72" s="38">
        <v>0</v>
      </c>
      <c r="J72" s="38">
        <v>0</v>
      </c>
      <c r="K72" s="38">
        <v>304890.41210000002</v>
      </c>
      <c r="L72" s="38">
        <v>0</v>
      </c>
      <c r="M72" s="38">
        <v>0</v>
      </c>
      <c r="N72" s="38">
        <v>1822.9166499999999</v>
      </c>
      <c r="O72" s="38">
        <v>2003121.33173</v>
      </c>
      <c r="P72" s="38">
        <v>0</v>
      </c>
      <c r="Q72" s="38">
        <v>1932094.892</v>
      </c>
      <c r="R72" s="38">
        <v>0</v>
      </c>
      <c r="S72" s="38">
        <v>1512651</v>
      </c>
      <c r="T72" s="38">
        <v>0</v>
      </c>
      <c r="U72" s="38">
        <v>5002</v>
      </c>
      <c r="V72" s="38">
        <v>2328795.92</v>
      </c>
      <c r="W72" s="38">
        <v>819375.0705400001</v>
      </c>
      <c r="X72" s="38">
        <v>3246839.3029999998</v>
      </c>
      <c r="Y72" s="38">
        <v>373584.24300000002</v>
      </c>
      <c r="Z72" s="38">
        <v>0</v>
      </c>
      <c r="AA72" s="38">
        <v>0</v>
      </c>
      <c r="AB72" s="38">
        <v>0</v>
      </c>
      <c r="AC72" s="38">
        <v>0</v>
      </c>
      <c r="AD72" s="38">
        <v>0</v>
      </c>
      <c r="AE72" s="39">
        <v>624204.31851000001</v>
      </c>
    </row>
    <row r="73" spans="1:31" s="1" customFormat="1" ht="15" customHeight="1" x14ac:dyDescent="0.25">
      <c r="A73" s="7"/>
      <c r="B73" s="35" t="s">
        <v>129</v>
      </c>
      <c r="C73" s="38">
        <v>1098094.6966600001</v>
      </c>
      <c r="D73" s="38">
        <v>133942.98800000001</v>
      </c>
      <c r="E73" s="38">
        <v>4010.8580000000002</v>
      </c>
      <c r="F73" s="38">
        <v>3785.9245099999998</v>
      </c>
      <c r="G73" s="38">
        <v>78541.083029999994</v>
      </c>
      <c r="H73" s="38">
        <v>107003</v>
      </c>
      <c r="I73" s="38">
        <v>9946.5659199999991</v>
      </c>
      <c r="J73" s="38">
        <v>806.02158999999995</v>
      </c>
      <c r="K73" s="38">
        <v>130069.04443000001</v>
      </c>
      <c r="L73" s="38">
        <v>148.41579000000002</v>
      </c>
      <c r="M73" s="38">
        <v>0</v>
      </c>
      <c r="N73" s="38">
        <v>1403.2101499999999</v>
      </c>
      <c r="O73" s="38">
        <v>0</v>
      </c>
      <c r="P73" s="38">
        <v>0</v>
      </c>
      <c r="Q73" s="38">
        <v>3838747.1290000002</v>
      </c>
      <c r="R73" s="38">
        <v>0</v>
      </c>
      <c r="S73" s="38">
        <v>447915</v>
      </c>
      <c r="T73" s="38">
        <v>2034</v>
      </c>
      <c r="U73" s="38">
        <v>1076</v>
      </c>
      <c r="V73" s="38">
        <v>338115.97499999998</v>
      </c>
      <c r="W73" s="38">
        <v>53779.500659999998</v>
      </c>
      <c r="X73" s="38">
        <v>2720939.9789999998</v>
      </c>
      <c r="Y73" s="38">
        <v>0</v>
      </c>
      <c r="Z73" s="38">
        <v>18500</v>
      </c>
      <c r="AA73" s="38">
        <v>0</v>
      </c>
      <c r="AB73" s="38">
        <v>54492.865050000029</v>
      </c>
      <c r="AC73" s="38">
        <v>0</v>
      </c>
      <c r="AD73" s="38">
        <v>0</v>
      </c>
      <c r="AE73" s="39">
        <v>7725.4926100000002</v>
      </c>
    </row>
    <row r="74" spans="1:31" s="1" customFormat="1" ht="15" customHeight="1" x14ac:dyDescent="0.25">
      <c r="A74" s="7" t="s">
        <v>12</v>
      </c>
      <c r="B74" s="10" t="s">
        <v>67</v>
      </c>
      <c r="C74" s="31">
        <v>6.4763000000000002</v>
      </c>
      <c r="D74" s="31">
        <v>1500035.2169999999</v>
      </c>
      <c r="E74" s="31">
        <v>0</v>
      </c>
      <c r="F74" s="31">
        <v>0</v>
      </c>
      <c r="G74" s="31">
        <v>0</v>
      </c>
      <c r="H74" s="31">
        <v>0</v>
      </c>
      <c r="I74" s="31">
        <v>0</v>
      </c>
      <c r="J74" s="31">
        <v>0</v>
      </c>
      <c r="K74" s="31">
        <v>29120.98285</v>
      </c>
      <c r="L74" s="31">
        <v>0</v>
      </c>
      <c r="M74" s="31">
        <v>0</v>
      </c>
      <c r="N74" s="31">
        <v>0</v>
      </c>
      <c r="O74" s="31">
        <v>480</v>
      </c>
      <c r="P74" s="31">
        <v>0</v>
      </c>
      <c r="Q74" s="31">
        <v>2741.28</v>
      </c>
      <c r="R74" s="31">
        <v>0</v>
      </c>
      <c r="S74" s="31">
        <v>15452</v>
      </c>
      <c r="T74" s="31">
        <v>0</v>
      </c>
      <c r="U74" s="31">
        <v>50</v>
      </c>
      <c r="V74" s="31">
        <v>8057.835</v>
      </c>
      <c r="W74" s="31">
        <v>0</v>
      </c>
      <c r="X74" s="31">
        <v>136514.704</v>
      </c>
      <c r="Y74" s="31">
        <v>0</v>
      </c>
      <c r="Z74" s="31">
        <v>0</v>
      </c>
      <c r="AA74" s="31">
        <v>0</v>
      </c>
      <c r="AB74" s="31">
        <v>0</v>
      </c>
      <c r="AC74" s="31">
        <v>0</v>
      </c>
      <c r="AD74" s="31">
        <v>0</v>
      </c>
      <c r="AE74" s="32">
        <v>0</v>
      </c>
    </row>
    <row r="75" spans="1:31" s="1" customFormat="1" ht="15" customHeight="1" x14ac:dyDescent="0.25">
      <c r="A75" s="37"/>
      <c r="B75" s="11" t="s">
        <v>115</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2"/>
    </row>
    <row r="76" spans="1:31" s="1" customFormat="1" ht="15" customHeight="1" x14ac:dyDescent="0.25">
      <c r="A76" s="7" t="s">
        <v>13</v>
      </c>
      <c r="B76" s="10" t="s">
        <v>116</v>
      </c>
      <c r="C76" s="31">
        <v>0</v>
      </c>
      <c r="D76" s="31">
        <v>0</v>
      </c>
      <c r="E76" s="31">
        <v>0</v>
      </c>
      <c r="F76" s="31">
        <v>0</v>
      </c>
      <c r="G76" s="31">
        <v>0</v>
      </c>
      <c r="H76" s="31">
        <v>0</v>
      </c>
      <c r="I76" s="31">
        <v>0</v>
      </c>
      <c r="J76" s="31">
        <v>0</v>
      </c>
      <c r="K76" s="31">
        <v>0</v>
      </c>
      <c r="L76" s="31">
        <v>0</v>
      </c>
      <c r="M76" s="31">
        <v>0</v>
      </c>
      <c r="N76" s="31">
        <v>0</v>
      </c>
      <c r="O76" s="31">
        <v>0</v>
      </c>
      <c r="P76" s="31">
        <v>0</v>
      </c>
      <c r="Q76" s="31">
        <v>0</v>
      </c>
      <c r="R76" s="31">
        <v>0</v>
      </c>
      <c r="S76" s="31">
        <v>0</v>
      </c>
      <c r="T76" s="31">
        <v>0</v>
      </c>
      <c r="U76" s="31">
        <v>0</v>
      </c>
      <c r="V76" s="31">
        <v>-83952.255000000005</v>
      </c>
      <c r="W76" s="31">
        <v>0</v>
      </c>
      <c r="X76" s="31">
        <v>0</v>
      </c>
      <c r="Y76" s="31">
        <v>0</v>
      </c>
      <c r="Z76" s="31">
        <v>0</v>
      </c>
      <c r="AA76" s="31">
        <v>0</v>
      </c>
      <c r="AB76" s="31">
        <v>0</v>
      </c>
      <c r="AC76" s="31">
        <v>0</v>
      </c>
      <c r="AD76" s="31">
        <v>0</v>
      </c>
      <c r="AE76" s="32">
        <v>0</v>
      </c>
    </row>
    <row r="77" spans="1:31" s="1" customFormat="1" ht="15" customHeight="1" x14ac:dyDescent="0.25">
      <c r="A77" s="7"/>
      <c r="B77" s="11" t="s">
        <v>68</v>
      </c>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2"/>
    </row>
    <row r="78" spans="1:31" s="1" customFormat="1" ht="15" customHeight="1" x14ac:dyDescent="0.25">
      <c r="A78" s="7" t="s">
        <v>14</v>
      </c>
      <c r="B78" s="10" t="s">
        <v>4</v>
      </c>
      <c r="C78" s="31">
        <v>33953.346680000002</v>
      </c>
      <c r="D78" s="31">
        <v>356926.95600000001</v>
      </c>
      <c r="E78" s="31">
        <v>464.00299999999999</v>
      </c>
      <c r="F78" s="31">
        <v>362.63342000000006</v>
      </c>
      <c r="G78" s="31">
        <v>466.65719999999999</v>
      </c>
      <c r="H78" s="31">
        <v>1.3768</v>
      </c>
      <c r="I78" s="31">
        <v>5401.7948799999995</v>
      </c>
      <c r="J78" s="31">
        <v>324.17428999999998</v>
      </c>
      <c r="K78" s="31">
        <v>11579.08015</v>
      </c>
      <c r="L78" s="31">
        <v>272.71348</v>
      </c>
      <c r="M78" s="31">
        <v>305.43235999999996</v>
      </c>
      <c r="N78" s="31">
        <v>91</v>
      </c>
      <c r="O78" s="31">
        <v>24527.171130000002</v>
      </c>
      <c r="P78" s="31">
        <v>220.54104000000001</v>
      </c>
      <c r="Q78" s="31">
        <v>811761.98199999996</v>
      </c>
      <c r="R78" s="31">
        <v>2684.9728</v>
      </c>
      <c r="S78" s="31">
        <v>398075</v>
      </c>
      <c r="T78" s="31">
        <v>3500</v>
      </c>
      <c r="U78" s="31">
        <v>458</v>
      </c>
      <c r="V78" s="31">
        <v>44699.534</v>
      </c>
      <c r="W78" s="31">
        <v>2125.6758600000003</v>
      </c>
      <c r="X78" s="31">
        <v>181364.95</v>
      </c>
      <c r="Y78" s="31">
        <v>4005.82</v>
      </c>
      <c r="Z78" s="31">
        <v>4757</v>
      </c>
      <c r="AA78" s="31">
        <v>16954.580109999999</v>
      </c>
      <c r="AB78" s="31">
        <v>7277.9052700000011</v>
      </c>
      <c r="AC78" s="31">
        <v>10127.887280000003</v>
      </c>
      <c r="AD78" s="31">
        <v>353.25778000000003</v>
      </c>
      <c r="AE78" s="32">
        <v>10624.495299999999</v>
      </c>
    </row>
    <row r="79" spans="1:31" s="1" customFormat="1" ht="15" customHeight="1" x14ac:dyDescent="0.25">
      <c r="A79" s="7"/>
      <c r="B79" s="11" t="s">
        <v>42</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2"/>
    </row>
    <row r="80" spans="1:31" s="1" customFormat="1" ht="15" customHeight="1" x14ac:dyDescent="0.25">
      <c r="A80" s="7" t="s">
        <v>15</v>
      </c>
      <c r="B80" s="10" t="s">
        <v>82</v>
      </c>
      <c r="C80" s="31">
        <v>6833.8269499999997</v>
      </c>
      <c r="D80" s="31">
        <v>2017.23</v>
      </c>
      <c r="E80" s="31">
        <v>599.93799999999999</v>
      </c>
      <c r="F80" s="31">
        <v>4.6118800000000002</v>
      </c>
      <c r="G80" s="31">
        <v>0</v>
      </c>
      <c r="H80" s="31">
        <v>2437.8089300000001</v>
      </c>
      <c r="I80" s="31">
        <v>2555.6220899999998</v>
      </c>
      <c r="J80" s="31">
        <v>995.54854</v>
      </c>
      <c r="K80" s="31">
        <v>675.16475000000003</v>
      </c>
      <c r="L80" s="31">
        <v>1742.7029199999999</v>
      </c>
      <c r="M80" s="31">
        <v>29.974979999999999</v>
      </c>
      <c r="N80" s="31">
        <v>52.97522</v>
      </c>
      <c r="O80" s="31">
        <v>930.11940000000004</v>
      </c>
      <c r="P80" s="31">
        <v>1405.2009699999999</v>
      </c>
      <c r="Q80" s="31">
        <v>62395.413</v>
      </c>
      <c r="R80" s="31">
        <v>1766.11754</v>
      </c>
      <c r="S80" s="31">
        <v>4793</v>
      </c>
      <c r="T80" s="31">
        <v>473</v>
      </c>
      <c r="U80" s="31">
        <v>1523</v>
      </c>
      <c r="V80" s="31">
        <v>25355.052</v>
      </c>
      <c r="W80" s="31">
        <v>10902.231</v>
      </c>
      <c r="X80" s="31">
        <v>358073.43799999997</v>
      </c>
      <c r="Y80" s="31">
        <v>6082.73</v>
      </c>
      <c r="Z80" s="31">
        <v>0</v>
      </c>
      <c r="AA80" s="31">
        <v>4097.3608999999997</v>
      </c>
      <c r="AB80" s="31">
        <v>35420.939620000005</v>
      </c>
      <c r="AC80" s="31">
        <v>8105.4811200000004</v>
      </c>
      <c r="AD80" s="31">
        <v>7669.0835200000001</v>
      </c>
      <c r="AE80" s="32">
        <v>8950.8425999999999</v>
      </c>
    </row>
    <row r="81" spans="1:31" s="1" customFormat="1" ht="15" customHeight="1" x14ac:dyDescent="0.25">
      <c r="A81" s="7"/>
      <c r="B81" s="11" t="s">
        <v>83</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2"/>
    </row>
    <row r="82" spans="1:31" s="1" customFormat="1" ht="15" customHeight="1" x14ac:dyDescent="0.25">
      <c r="A82" s="7"/>
      <c r="B82" s="35" t="s">
        <v>130</v>
      </c>
      <c r="C82" s="38">
        <v>6318.0405799999999</v>
      </c>
      <c r="D82" s="38">
        <v>2017.23</v>
      </c>
      <c r="E82" s="38">
        <v>1.258</v>
      </c>
      <c r="F82" s="38">
        <v>0</v>
      </c>
      <c r="G82" s="38">
        <v>0</v>
      </c>
      <c r="H82" s="38">
        <v>2437.4434000000001</v>
      </c>
      <c r="I82" s="38">
        <v>2555.6220899999998</v>
      </c>
      <c r="J82" s="38">
        <v>0</v>
      </c>
      <c r="K82" s="38">
        <v>0</v>
      </c>
      <c r="L82" s="38">
        <v>0</v>
      </c>
      <c r="M82" s="38">
        <v>0</v>
      </c>
      <c r="N82" s="38">
        <v>11.59722</v>
      </c>
      <c r="O82" s="38">
        <v>930.11940000000004</v>
      </c>
      <c r="P82" s="38">
        <v>1405.2009699999999</v>
      </c>
      <c r="Q82" s="38">
        <v>10629.411</v>
      </c>
      <c r="R82" s="38">
        <v>1735.0738200000001</v>
      </c>
      <c r="S82" s="38">
        <v>4793</v>
      </c>
      <c r="T82" s="38">
        <v>473</v>
      </c>
      <c r="U82" s="38">
        <v>1523</v>
      </c>
      <c r="V82" s="38">
        <v>22663.655999999999</v>
      </c>
      <c r="W82" s="38">
        <v>10902.231</v>
      </c>
      <c r="X82" s="38">
        <v>162788.81099999999</v>
      </c>
      <c r="Y82" s="38">
        <v>6082.73</v>
      </c>
      <c r="Z82" s="38">
        <v>0</v>
      </c>
      <c r="AA82" s="38">
        <v>1496.4466599999998</v>
      </c>
      <c r="AB82" s="38">
        <v>6891.7441800000006</v>
      </c>
      <c r="AC82" s="38">
        <v>1972.0769700000001</v>
      </c>
      <c r="AD82" s="38">
        <v>1823.38031</v>
      </c>
      <c r="AE82" s="39">
        <v>7731.6590500000002</v>
      </c>
    </row>
    <row r="83" spans="1:31" s="1" customFormat="1" ht="15" customHeight="1" x14ac:dyDescent="0.25">
      <c r="A83" s="7"/>
      <c r="B83" s="35" t="s">
        <v>131</v>
      </c>
      <c r="C83" s="38">
        <v>515.78637000000003</v>
      </c>
      <c r="D83" s="38">
        <v>0</v>
      </c>
      <c r="E83" s="38">
        <v>598.67999999999995</v>
      </c>
      <c r="F83" s="38">
        <v>4.6118800000000002</v>
      </c>
      <c r="G83" s="38">
        <v>0</v>
      </c>
      <c r="H83" s="38">
        <v>0</v>
      </c>
      <c r="I83" s="38">
        <v>0</v>
      </c>
      <c r="J83" s="38">
        <v>995.54854</v>
      </c>
      <c r="K83" s="38">
        <v>675.16475000000003</v>
      </c>
      <c r="L83" s="38">
        <v>1742.7029199999999</v>
      </c>
      <c r="M83" s="38">
        <v>29.974979999999999</v>
      </c>
      <c r="N83" s="38">
        <v>41.378</v>
      </c>
      <c r="O83" s="38">
        <v>0</v>
      </c>
      <c r="P83" s="38">
        <v>0</v>
      </c>
      <c r="Q83" s="38">
        <v>51766.002</v>
      </c>
      <c r="R83" s="38">
        <v>31.04372</v>
      </c>
      <c r="S83" s="38">
        <v>0</v>
      </c>
      <c r="T83" s="38">
        <v>0</v>
      </c>
      <c r="U83" s="38">
        <v>0</v>
      </c>
      <c r="V83" s="38">
        <v>2691.3960000000002</v>
      </c>
      <c r="W83" s="38">
        <v>0</v>
      </c>
      <c r="X83" s="38">
        <v>195284.62700000001</v>
      </c>
      <c r="Y83" s="38">
        <v>0</v>
      </c>
      <c r="Z83" s="38">
        <v>0</v>
      </c>
      <c r="AA83" s="38">
        <v>2600.9142400000001</v>
      </c>
      <c r="AB83" s="38">
        <v>28529.195440000003</v>
      </c>
      <c r="AC83" s="38">
        <v>6133.4041500000003</v>
      </c>
      <c r="AD83" s="38">
        <v>5845.7032099999997</v>
      </c>
      <c r="AE83" s="39">
        <v>1219.18355</v>
      </c>
    </row>
    <row r="84" spans="1:31" s="1" customFormat="1" ht="15" customHeight="1" x14ac:dyDescent="0.25">
      <c r="A84" s="7" t="s">
        <v>16</v>
      </c>
      <c r="B84" s="10" t="s">
        <v>84</v>
      </c>
      <c r="C84" s="31">
        <v>0</v>
      </c>
      <c r="D84" s="31">
        <v>0</v>
      </c>
      <c r="E84" s="31">
        <v>0</v>
      </c>
      <c r="F84" s="31">
        <v>0</v>
      </c>
      <c r="G84" s="31">
        <v>11767.5</v>
      </c>
      <c r="H84" s="31">
        <v>0</v>
      </c>
      <c r="I84" s="31">
        <v>0</v>
      </c>
      <c r="J84" s="31">
        <v>0</v>
      </c>
      <c r="K84" s="31">
        <v>0</v>
      </c>
      <c r="L84" s="31">
        <v>260.77</v>
      </c>
      <c r="M84" s="31">
        <v>0</v>
      </c>
      <c r="N84" s="31">
        <v>0</v>
      </c>
      <c r="O84" s="31">
        <v>0</v>
      </c>
      <c r="P84" s="31">
        <v>0</v>
      </c>
      <c r="Q84" s="31">
        <v>0</v>
      </c>
      <c r="R84" s="31">
        <v>0</v>
      </c>
      <c r="S84" s="31">
        <v>0</v>
      </c>
      <c r="T84" s="31">
        <v>0</v>
      </c>
      <c r="U84" s="31">
        <v>0</v>
      </c>
      <c r="V84" s="31">
        <v>0</v>
      </c>
      <c r="W84" s="31">
        <v>0</v>
      </c>
      <c r="X84" s="31">
        <v>0</v>
      </c>
      <c r="Y84" s="31">
        <v>0</v>
      </c>
      <c r="Z84" s="31">
        <v>0</v>
      </c>
      <c r="AA84" s="31">
        <v>0</v>
      </c>
      <c r="AB84" s="31">
        <v>0</v>
      </c>
      <c r="AC84" s="31">
        <v>0</v>
      </c>
      <c r="AD84" s="31">
        <v>0</v>
      </c>
      <c r="AE84" s="32">
        <v>0</v>
      </c>
    </row>
    <row r="85" spans="1:31" s="1" customFormat="1" ht="15" customHeight="1" x14ac:dyDescent="0.25">
      <c r="A85" s="7"/>
      <c r="B85" s="11" t="s">
        <v>85</v>
      </c>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2"/>
    </row>
    <row r="86" spans="1:31" s="1" customFormat="1" ht="15" customHeight="1" x14ac:dyDescent="0.25">
      <c r="A86" s="7" t="s">
        <v>17</v>
      </c>
      <c r="B86" s="10" t="s">
        <v>5</v>
      </c>
      <c r="C86" s="31">
        <v>116932.75631</v>
      </c>
      <c r="D86" s="31">
        <v>558559.40899999999</v>
      </c>
      <c r="E86" s="31">
        <v>13286.857</v>
      </c>
      <c r="F86" s="31">
        <v>38042.81811</v>
      </c>
      <c r="G86" s="31">
        <v>55659.092729999997</v>
      </c>
      <c r="H86" s="31">
        <v>25510.858539999997</v>
      </c>
      <c r="I86" s="31">
        <v>12573.230388800001</v>
      </c>
      <c r="J86" s="31">
        <v>2799.0354700000003</v>
      </c>
      <c r="K86" s="31">
        <v>811070.92430999991</v>
      </c>
      <c r="L86" s="31">
        <v>5354.0641199999991</v>
      </c>
      <c r="M86" s="31">
        <v>1700.30412</v>
      </c>
      <c r="N86" s="31">
        <v>3513.1455000000001</v>
      </c>
      <c r="O86" s="31">
        <v>254250.98629</v>
      </c>
      <c r="P86" s="31">
        <v>2248.9280299999996</v>
      </c>
      <c r="Q86" s="31">
        <v>792050.77099999995</v>
      </c>
      <c r="R86" s="31">
        <v>30881.561309999997</v>
      </c>
      <c r="S86" s="31">
        <v>609267</v>
      </c>
      <c r="T86" s="31">
        <v>11053</v>
      </c>
      <c r="U86" s="31">
        <v>1799</v>
      </c>
      <c r="V86" s="31">
        <v>571957.38899999997</v>
      </c>
      <c r="W86" s="31">
        <v>62903.819739999984</v>
      </c>
      <c r="X86" s="31">
        <v>541204.59</v>
      </c>
      <c r="Y86" s="31">
        <v>54524.864000000001</v>
      </c>
      <c r="Z86" s="31">
        <v>18799</v>
      </c>
      <c r="AA86" s="31">
        <v>95353.47</v>
      </c>
      <c r="AB86" s="31">
        <v>16546.78673</v>
      </c>
      <c r="AC86" s="31">
        <v>128067.31339999993</v>
      </c>
      <c r="AD86" s="31">
        <v>63753.004249999998</v>
      </c>
      <c r="AE86" s="32">
        <v>13028.03246</v>
      </c>
    </row>
    <row r="87" spans="1:31" s="1" customFormat="1" ht="15" customHeight="1" x14ac:dyDescent="0.25">
      <c r="A87" s="7"/>
      <c r="B87" s="11" t="s">
        <v>47</v>
      </c>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2"/>
    </row>
    <row r="88" spans="1:31" s="1" customFormat="1" ht="15" customHeight="1" x14ac:dyDescent="0.25">
      <c r="A88" s="7" t="s">
        <v>18</v>
      </c>
      <c r="B88" s="10" t="s">
        <v>132</v>
      </c>
      <c r="C88" s="31">
        <v>0</v>
      </c>
      <c r="D88" s="31">
        <v>0</v>
      </c>
      <c r="E88" s="31">
        <v>0</v>
      </c>
      <c r="F88" s="31">
        <v>0</v>
      </c>
      <c r="G88" s="31">
        <v>0</v>
      </c>
      <c r="H88" s="31">
        <v>0</v>
      </c>
      <c r="I88" s="31">
        <v>0</v>
      </c>
      <c r="J88" s="31">
        <v>0</v>
      </c>
      <c r="K88" s="31">
        <v>0</v>
      </c>
      <c r="L88" s="31">
        <v>0</v>
      </c>
      <c r="M88" s="31">
        <v>0</v>
      </c>
      <c r="N88" s="31">
        <v>0</v>
      </c>
      <c r="O88" s="31">
        <v>0</v>
      </c>
      <c r="P88" s="31">
        <v>0</v>
      </c>
      <c r="Q88" s="31">
        <v>0</v>
      </c>
      <c r="R88" s="31">
        <v>0</v>
      </c>
      <c r="S88" s="31">
        <v>0</v>
      </c>
      <c r="T88" s="31">
        <v>0</v>
      </c>
      <c r="U88" s="31">
        <v>0</v>
      </c>
      <c r="V88" s="31">
        <v>0</v>
      </c>
      <c r="W88" s="31">
        <v>0</v>
      </c>
      <c r="X88" s="31">
        <v>0</v>
      </c>
      <c r="Y88" s="31">
        <v>0</v>
      </c>
      <c r="Z88" s="31">
        <v>0</v>
      </c>
      <c r="AA88" s="31">
        <v>0</v>
      </c>
      <c r="AB88" s="31">
        <v>0</v>
      </c>
      <c r="AC88" s="31">
        <v>0</v>
      </c>
      <c r="AD88" s="31">
        <v>0</v>
      </c>
      <c r="AE88" s="32">
        <v>0</v>
      </c>
    </row>
    <row r="89" spans="1:31" s="1" customFormat="1" ht="15" customHeight="1" x14ac:dyDescent="0.25">
      <c r="A89" s="7"/>
      <c r="B89" s="11" t="s">
        <v>86</v>
      </c>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2"/>
    </row>
    <row r="90" spans="1:31" ht="15" customHeight="1" x14ac:dyDescent="0.25">
      <c r="A90" s="8"/>
      <c r="B90" s="40" t="s">
        <v>136</v>
      </c>
      <c r="C90" s="22">
        <v>8576093.2421300001</v>
      </c>
      <c r="D90" s="22">
        <v>66405593.256999992</v>
      </c>
      <c r="E90" s="22">
        <v>2945941.7199999997</v>
      </c>
      <c r="F90" s="22">
        <v>2305116.5968999998</v>
      </c>
      <c r="G90" s="22">
        <v>2196876.9584600101</v>
      </c>
      <c r="H90" s="22">
        <v>1204430.7796200002</v>
      </c>
      <c r="I90" s="22">
        <v>914091.16440879996</v>
      </c>
      <c r="J90" s="22">
        <v>399558.79474000004</v>
      </c>
      <c r="K90" s="22">
        <v>14703701.733070003</v>
      </c>
      <c r="L90" s="22">
        <v>677651.74916999997</v>
      </c>
      <c r="M90" s="22">
        <v>244916.28688</v>
      </c>
      <c r="N90" s="22">
        <v>464253</v>
      </c>
      <c r="O90" s="22">
        <v>18575041.836319998</v>
      </c>
      <c r="P90" s="22">
        <v>326881.06534999999</v>
      </c>
      <c r="Q90" s="22">
        <v>89349073.301999986</v>
      </c>
      <c r="R90" s="22">
        <v>128233.13744000002</v>
      </c>
      <c r="S90" s="22">
        <v>42190364</v>
      </c>
      <c r="T90" s="22">
        <v>838178</v>
      </c>
      <c r="U90" s="22">
        <v>629897</v>
      </c>
      <c r="V90" s="22">
        <v>39156875.306000002</v>
      </c>
      <c r="W90" s="22">
        <v>3448272.6912600002</v>
      </c>
      <c r="X90" s="22">
        <v>57141161.462000012</v>
      </c>
      <c r="Y90" s="22">
        <v>1972193.3050000002</v>
      </c>
      <c r="Z90" s="22">
        <v>2967862</v>
      </c>
      <c r="AA90" s="22">
        <v>3459432.6636400004</v>
      </c>
      <c r="AB90" s="22">
        <v>9286423.6116700005</v>
      </c>
      <c r="AC90" s="22">
        <v>1070562.6040400004</v>
      </c>
      <c r="AD90" s="22">
        <v>102371.61921</v>
      </c>
      <c r="AE90" s="26">
        <v>1176440.5431600001</v>
      </c>
    </row>
    <row r="91" spans="1:31" ht="15" customHeight="1" x14ac:dyDescent="0.25">
      <c r="A91" s="8"/>
      <c r="B91" s="13" t="s">
        <v>48</v>
      </c>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6"/>
    </row>
    <row r="92" spans="1:31" s="1" customFormat="1" ht="15" customHeight="1" x14ac:dyDescent="0.25">
      <c r="A92" s="7" t="s">
        <v>19</v>
      </c>
      <c r="B92" s="10" t="s">
        <v>6</v>
      </c>
      <c r="C92" s="31">
        <v>410429.8</v>
      </c>
      <c r="D92" s="31">
        <v>4725000</v>
      </c>
      <c r="E92" s="31">
        <v>127600</v>
      </c>
      <c r="F92" s="31">
        <v>296400</v>
      </c>
      <c r="G92" s="31">
        <v>186947.38800000001</v>
      </c>
      <c r="H92" s="31">
        <v>150000</v>
      </c>
      <c r="I92" s="31">
        <v>58500</v>
      </c>
      <c r="J92" s="31">
        <v>20000</v>
      </c>
      <c r="K92" s="31">
        <v>312706.85499999998</v>
      </c>
      <c r="L92" s="31">
        <v>59991.125</v>
      </c>
      <c r="M92" s="31">
        <v>14330.145</v>
      </c>
      <c r="N92" s="31">
        <v>19931.622059999998</v>
      </c>
      <c r="O92" s="31">
        <v>2420000</v>
      </c>
      <c r="P92" s="31">
        <v>180000</v>
      </c>
      <c r="Q92" s="31">
        <v>3844143.7349999999</v>
      </c>
      <c r="R92" s="31">
        <v>81250</v>
      </c>
      <c r="S92" s="31">
        <v>6054907</v>
      </c>
      <c r="T92" s="31">
        <v>63000</v>
      </c>
      <c r="U92" s="31">
        <v>18638</v>
      </c>
      <c r="V92" s="31">
        <v>1293063.325</v>
      </c>
      <c r="W92" s="31">
        <v>124000</v>
      </c>
      <c r="X92" s="31">
        <v>1391779.6740000001</v>
      </c>
      <c r="Y92" s="31">
        <v>844769</v>
      </c>
      <c r="Z92" s="31">
        <v>260306</v>
      </c>
      <c r="AA92" s="31">
        <v>280000</v>
      </c>
      <c r="AB92" s="31">
        <v>0</v>
      </c>
      <c r="AC92" s="31">
        <v>106663.87618000001</v>
      </c>
      <c r="AD92" s="31">
        <v>0</v>
      </c>
      <c r="AE92" s="32">
        <v>0</v>
      </c>
    </row>
    <row r="93" spans="1:31" s="1" customFormat="1" ht="15" customHeight="1" x14ac:dyDescent="0.25">
      <c r="A93" s="7"/>
      <c r="B93" s="12" t="s">
        <v>6</v>
      </c>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2"/>
    </row>
    <row r="94" spans="1:31" s="4" customFormat="1" ht="15" customHeight="1" x14ac:dyDescent="0.25">
      <c r="A94" s="7" t="s">
        <v>20</v>
      </c>
      <c r="B94" s="10" t="s">
        <v>7</v>
      </c>
      <c r="C94" s="31">
        <v>6790.3831799999998</v>
      </c>
      <c r="D94" s="31">
        <v>16470.667000000001</v>
      </c>
      <c r="E94" s="31">
        <v>0</v>
      </c>
      <c r="F94" s="31">
        <v>0</v>
      </c>
      <c r="G94" s="31">
        <v>1362.2807700000001</v>
      </c>
      <c r="H94" s="31">
        <v>12849.132</v>
      </c>
      <c r="I94" s="31">
        <v>0</v>
      </c>
      <c r="J94" s="31">
        <v>369.25690000000003</v>
      </c>
      <c r="K94" s="31">
        <v>0</v>
      </c>
      <c r="L94" s="31">
        <v>0</v>
      </c>
      <c r="M94" s="31">
        <v>0</v>
      </c>
      <c r="N94" s="31">
        <v>0</v>
      </c>
      <c r="O94" s="31">
        <v>0</v>
      </c>
      <c r="P94" s="31">
        <v>0</v>
      </c>
      <c r="Q94" s="31">
        <v>0</v>
      </c>
      <c r="R94" s="31">
        <v>0</v>
      </c>
      <c r="S94" s="31">
        <v>0</v>
      </c>
      <c r="T94" s="31">
        <v>0</v>
      </c>
      <c r="U94" s="31">
        <v>6681</v>
      </c>
      <c r="V94" s="31">
        <v>0</v>
      </c>
      <c r="W94" s="31">
        <v>0</v>
      </c>
      <c r="X94" s="31">
        <v>193389.954</v>
      </c>
      <c r="Y94" s="31">
        <v>8796.3050000000003</v>
      </c>
      <c r="Z94" s="31">
        <v>0</v>
      </c>
      <c r="AA94" s="31">
        <v>0</v>
      </c>
      <c r="AB94" s="31">
        <v>0</v>
      </c>
      <c r="AC94" s="31">
        <v>0</v>
      </c>
      <c r="AD94" s="31">
        <v>0</v>
      </c>
      <c r="AE94" s="32">
        <v>0</v>
      </c>
    </row>
    <row r="95" spans="1:31" s="4" customFormat="1" ht="15" customHeight="1" x14ac:dyDescent="0.25">
      <c r="A95" s="7"/>
      <c r="B95" s="12" t="s">
        <v>49</v>
      </c>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2"/>
    </row>
    <row r="96" spans="1:31" s="4" customFormat="1" ht="15" customHeight="1" x14ac:dyDescent="0.25">
      <c r="A96" s="7" t="s">
        <v>21</v>
      </c>
      <c r="B96" s="10" t="s">
        <v>133</v>
      </c>
      <c r="C96" s="31">
        <v>0</v>
      </c>
      <c r="D96" s="31">
        <v>400000</v>
      </c>
      <c r="E96" s="31">
        <v>0</v>
      </c>
      <c r="F96" s="31">
        <v>0</v>
      </c>
      <c r="G96" s="31">
        <v>0</v>
      </c>
      <c r="H96" s="31">
        <v>0</v>
      </c>
      <c r="I96" s="31">
        <v>0</v>
      </c>
      <c r="J96" s="31">
        <v>0</v>
      </c>
      <c r="K96" s="31">
        <v>101405.55576</v>
      </c>
      <c r="L96" s="31">
        <v>0</v>
      </c>
      <c r="M96" s="31">
        <v>0</v>
      </c>
      <c r="N96" s="31">
        <v>0</v>
      </c>
      <c r="O96" s="31">
        <v>0</v>
      </c>
      <c r="P96" s="31">
        <v>0</v>
      </c>
      <c r="Q96" s="31">
        <v>0</v>
      </c>
      <c r="R96" s="31">
        <v>0</v>
      </c>
      <c r="S96" s="31">
        <v>0</v>
      </c>
      <c r="T96" s="31">
        <v>0</v>
      </c>
      <c r="U96" s="31">
        <v>0</v>
      </c>
      <c r="V96" s="31">
        <v>275000</v>
      </c>
      <c r="W96" s="31">
        <v>38586.005509999995</v>
      </c>
      <c r="X96" s="31">
        <v>400000</v>
      </c>
      <c r="Y96" s="31">
        <v>105042.01700000001</v>
      </c>
      <c r="Z96" s="31">
        <v>0</v>
      </c>
      <c r="AA96" s="31">
        <v>0</v>
      </c>
      <c r="AB96" s="31">
        <v>0</v>
      </c>
      <c r="AC96" s="31">
        <v>0</v>
      </c>
      <c r="AD96" s="31">
        <v>0</v>
      </c>
      <c r="AE96" s="32">
        <v>0</v>
      </c>
    </row>
    <row r="97" spans="1:31" s="4" customFormat="1" ht="15" customHeight="1" x14ac:dyDescent="0.25">
      <c r="A97" s="7"/>
      <c r="B97" s="12" t="s">
        <v>87</v>
      </c>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2"/>
    </row>
    <row r="98" spans="1:31" s="4" customFormat="1" ht="15" customHeight="1" x14ac:dyDescent="0.25">
      <c r="A98" s="7" t="s">
        <v>22</v>
      </c>
      <c r="B98" s="10" t="s">
        <v>88</v>
      </c>
      <c r="C98" s="31">
        <v>0</v>
      </c>
      <c r="D98" s="31">
        <v>0</v>
      </c>
      <c r="E98" s="31">
        <v>0</v>
      </c>
      <c r="F98" s="31">
        <v>0</v>
      </c>
      <c r="G98" s="31">
        <v>0</v>
      </c>
      <c r="H98" s="31">
        <v>0</v>
      </c>
      <c r="I98" s="31">
        <v>0</v>
      </c>
      <c r="J98" s="31">
        <v>0</v>
      </c>
      <c r="K98" s="31">
        <v>0</v>
      </c>
      <c r="L98" s="31">
        <v>0</v>
      </c>
      <c r="M98" s="31">
        <v>0</v>
      </c>
      <c r="N98" s="31">
        <v>0</v>
      </c>
      <c r="O98" s="31">
        <v>0</v>
      </c>
      <c r="P98" s="31">
        <v>0</v>
      </c>
      <c r="Q98" s="31">
        <v>0</v>
      </c>
      <c r="R98" s="31">
        <v>0</v>
      </c>
      <c r="S98" s="31">
        <v>0</v>
      </c>
      <c r="T98" s="31">
        <v>0</v>
      </c>
      <c r="U98" s="31">
        <v>0</v>
      </c>
      <c r="V98" s="31">
        <v>0</v>
      </c>
      <c r="W98" s="31">
        <v>0</v>
      </c>
      <c r="X98" s="31">
        <v>0</v>
      </c>
      <c r="Y98" s="31">
        <v>0</v>
      </c>
      <c r="Z98" s="31">
        <v>0</v>
      </c>
      <c r="AA98" s="31">
        <v>0</v>
      </c>
      <c r="AB98" s="31">
        <v>0</v>
      </c>
      <c r="AC98" s="31">
        <v>0</v>
      </c>
      <c r="AD98" s="31">
        <v>0</v>
      </c>
      <c r="AE98" s="32">
        <v>0</v>
      </c>
    </row>
    <row r="99" spans="1:31" s="4" customFormat="1" ht="15" customHeight="1" x14ac:dyDescent="0.25">
      <c r="A99" s="7"/>
      <c r="B99" s="12" t="s">
        <v>89</v>
      </c>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2"/>
    </row>
    <row r="100" spans="1:31" s="4" customFormat="1" ht="15" customHeight="1" x14ac:dyDescent="0.25">
      <c r="A100" s="7" t="s">
        <v>23</v>
      </c>
      <c r="B100" s="10" t="s">
        <v>90</v>
      </c>
      <c r="C100" s="31">
        <v>95.819610000000097</v>
      </c>
      <c r="D100" s="31">
        <v>-3547946.352</v>
      </c>
      <c r="E100" s="31">
        <v>-3879.2640000000001</v>
      </c>
      <c r="F100" s="31">
        <v>18.60594</v>
      </c>
      <c r="G100" s="31">
        <v>-106827.45581</v>
      </c>
      <c r="H100" s="31">
        <v>-43629.404109999996</v>
      </c>
      <c r="I100" s="31">
        <v>-7400.9091788000005</v>
      </c>
      <c r="J100" s="31">
        <v>-3629.3144899999998</v>
      </c>
      <c r="K100" s="31">
        <v>-14118.96034</v>
      </c>
      <c r="L100" s="31">
        <v>1303.04637</v>
      </c>
      <c r="M100" s="31">
        <v>0</v>
      </c>
      <c r="N100" s="31">
        <v>0</v>
      </c>
      <c r="O100" s="31">
        <v>-122730.20721000001</v>
      </c>
      <c r="P100" s="31">
        <v>97.448560000000001</v>
      </c>
      <c r="Q100" s="31">
        <v>21.594000000000001</v>
      </c>
      <c r="R100" s="31">
        <v>-7167.7674760680002</v>
      </c>
      <c r="S100" s="31">
        <v>-1105596</v>
      </c>
      <c r="T100" s="31">
        <v>-3695</v>
      </c>
      <c r="U100" s="31">
        <v>-10861</v>
      </c>
      <c r="V100" s="31">
        <v>-43146.319000000003</v>
      </c>
      <c r="W100" s="31">
        <v>-3264.7736899999986</v>
      </c>
      <c r="X100" s="31">
        <v>-185991.13200000001</v>
      </c>
      <c r="Y100" s="31">
        <v>-26804.204000000002</v>
      </c>
      <c r="Z100" s="31">
        <v>106</v>
      </c>
      <c r="AA100" s="31">
        <v>-9791.3676500000001</v>
      </c>
      <c r="AB100" s="31">
        <v>921.45219000000009</v>
      </c>
      <c r="AC100" s="31">
        <v>-4788.0646000000006</v>
      </c>
      <c r="AD100" s="31">
        <v>0</v>
      </c>
      <c r="AE100" s="32">
        <v>471.83278999999999</v>
      </c>
    </row>
    <row r="101" spans="1:31" s="4" customFormat="1" ht="15" customHeight="1" x14ac:dyDescent="0.25">
      <c r="A101" s="7"/>
      <c r="B101" s="12" t="s">
        <v>91</v>
      </c>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2"/>
    </row>
    <row r="102" spans="1:31" s="4" customFormat="1" ht="15" customHeight="1" x14ac:dyDescent="0.25">
      <c r="A102" s="7" t="s">
        <v>24</v>
      </c>
      <c r="B102" s="10" t="s">
        <v>92</v>
      </c>
      <c r="C102" s="31">
        <v>62150.665359999999</v>
      </c>
      <c r="D102" s="31">
        <v>834752.21100000001</v>
      </c>
      <c r="E102" s="31">
        <v>59816.85</v>
      </c>
      <c r="F102" s="31">
        <v>-60020.325899999996</v>
      </c>
      <c r="G102" s="31">
        <v>0</v>
      </c>
      <c r="H102" s="31">
        <v>10433.99394</v>
      </c>
      <c r="I102" s="31">
        <v>4746.7921699999997</v>
      </c>
      <c r="J102" s="31">
        <v>3077.0658399999998</v>
      </c>
      <c r="K102" s="31">
        <v>9227.7741300000016</v>
      </c>
      <c r="L102" s="31">
        <v>0</v>
      </c>
      <c r="M102" s="31">
        <v>0</v>
      </c>
      <c r="N102" s="31">
        <v>4516.1969400000007</v>
      </c>
      <c r="O102" s="31">
        <v>-1048014.86342</v>
      </c>
      <c r="P102" s="31">
        <v>-33347</v>
      </c>
      <c r="Q102" s="31">
        <v>-1816016.825</v>
      </c>
      <c r="R102" s="31">
        <v>38592.118029999998</v>
      </c>
      <c r="S102" s="31">
        <v>-8577074</v>
      </c>
      <c r="T102" s="31">
        <v>0</v>
      </c>
      <c r="U102" s="31">
        <v>0</v>
      </c>
      <c r="V102" s="31">
        <v>2116999.0950000002</v>
      </c>
      <c r="W102" s="31">
        <v>115819.51252999998</v>
      </c>
      <c r="X102" s="31">
        <v>382933.26400000002</v>
      </c>
      <c r="Y102" s="31">
        <v>-502017.929</v>
      </c>
      <c r="Z102" s="31">
        <v>-61461</v>
      </c>
      <c r="AA102" s="31">
        <v>90285.188739999998</v>
      </c>
      <c r="AB102" s="31">
        <v>2079.9627300000002</v>
      </c>
      <c r="AC102" s="31">
        <v>49664.611669999984</v>
      </c>
      <c r="AD102" s="31">
        <v>-1099.2785800000001</v>
      </c>
      <c r="AE102" s="32">
        <v>0</v>
      </c>
    </row>
    <row r="103" spans="1:31" s="4" customFormat="1" ht="15" customHeight="1" x14ac:dyDescent="0.25">
      <c r="A103" s="7"/>
      <c r="B103" s="12" t="s">
        <v>93</v>
      </c>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2"/>
    </row>
    <row r="104" spans="1:31" s="4" customFormat="1" ht="15" customHeight="1" x14ac:dyDescent="0.25">
      <c r="A104" s="7" t="s">
        <v>25</v>
      </c>
      <c r="B104" s="10" t="s">
        <v>8</v>
      </c>
      <c r="C104" s="31">
        <v>0</v>
      </c>
      <c r="D104" s="31">
        <v>0</v>
      </c>
      <c r="E104" s="31">
        <v>0</v>
      </c>
      <c r="F104" s="31">
        <v>0</v>
      </c>
      <c r="G104" s="31">
        <v>0</v>
      </c>
      <c r="H104" s="31">
        <v>0</v>
      </c>
      <c r="I104" s="31">
        <v>0</v>
      </c>
      <c r="J104" s="31">
        <v>0</v>
      </c>
      <c r="K104" s="31">
        <v>460.98793999999998</v>
      </c>
      <c r="L104" s="31">
        <v>-394.05034000000001</v>
      </c>
      <c r="M104" s="31">
        <v>-4113.3181500000001</v>
      </c>
      <c r="N104" s="31">
        <v>-2996.26593</v>
      </c>
      <c r="O104" s="31">
        <v>0</v>
      </c>
      <c r="P104" s="31">
        <v>0</v>
      </c>
      <c r="Q104" s="31">
        <v>0</v>
      </c>
      <c r="R104" s="31">
        <v>0</v>
      </c>
      <c r="S104" s="31">
        <v>0</v>
      </c>
      <c r="T104" s="31">
        <v>0</v>
      </c>
      <c r="U104" s="31">
        <v>0</v>
      </c>
      <c r="V104" s="31">
        <v>0</v>
      </c>
      <c r="W104" s="31">
        <v>0</v>
      </c>
      <c r="X104" s="31">
        <v>0</v>
      </c>
      <c r="Y104" s="31">
        <v>0</v>
      </c>
      <c r="Z104" s="31">
        <v>0</v>
      </c>
      <c r="AA104" s="31">
        <v>174.54782999999998</v>
      </c>
      <c r="AB104" s="31">
        <v>0</v>
      </c>
      <c r="AC104" s="31">
        <v>-546.09190999999987</v>
      </c>
      <c r="AD104" s="31">
        <v>0</v>
      </c>
      <c r="AE104" s="32">
        <v>0</v>
      </c>
    </row>
    <row r="105" spans="1:31" s="4" customFormat="1" ht="15" customHeight="1" x14ac:dyDescent="0.25">
      <c r="A105" s="7"/>
      <c r="B105" s="12" t="s">
        <v>50</v>
      </c>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2"/>
    </row>
    <row r="106" spans="1:31" s="4" customFormat="1" ht="15" customHeight="1" x14ac:dyDescent="0.25">
      <c r="A106" s="7" t="s">
        <v>26</v>
      </c>
      <c r="B106" s="10" t="s">
        <v>94</v>
      </c>
      <c r="C106" s="31">
        <v>92325.447950000002</v>
      </c>
      <c r="D106" s="31">
        <v>2796267.5070000002</v>
      </c>
      <c r="E106" s="31">
        <v>13977.968999999999</v>
      </c>
      <c r="F106" s="31">
        <v>1096.26541</v>
      </c>
      <c r="G106" s="31">
        <v>223536.92452999999</v>
      </c>
      <c r="H106" s="31">
        <v>260413.72766</v>
      </c>
      <c r="I106" s="31">
        <v>88907.247269999993</v>
      </c>
      <c r="J106" s="31">
        <v>14306.884330000001</v>
      </c>
      <c r="K106" s="31">
        <v>98911.729299999992</v>
      </c>
      <c r="L106" s="31">
        <v>34217.981670000001</v>
      </c>
      <c r="M106" s="31">
        <v>23015.869360000001</v>
      </c>
      <c r="N106" s="31">
        <v>6708.5652</v>
      </c>
      <c r="O106" s="31">
        <v>261538.30809000001</v>
      </c>
      <c r="P106" s="31">
        <v>33869</v>
      </c>
      <c r="Q106" s="31">
        <v>5644324.2869999995</v>
      </c>
      <c r="R106" s="31">
        <v>245997.27544</v>
      </c>
      <c r="S106" s="31">
        <v>6290555</v>
      </c>
      <c r="T106" s="31">
        <v>19695</v>
      </c>
      <c r="U106" s="31">
        <v>33178</v>
      </c>
      <c r="V106" s="31">
        <v>-48042.105000000003</v>
      </c>
      <c r="W106" s="31">
        <v>31197.650249999999</v>
      </c>
      <c r="X106" s="31">
        <v>808230.48800000001</v>
      </c>
      <c r="Y106" s="31">
        <v>172387.15100000001</v>
      </c>
      <c r="Z106" s="31">
        <v>-4797</v>
      </c>
      <c r="AA106" s="31">
        <v>0</v>
      </c>
      <c r="AB106" s="31">
        <v>0</v>
      </c>
      <c r="AC106" s="31">
        <v>387.96762999999999</v>
      </c>
      <c r="AD106" s="31">
        <v>6979.7403600000007</v>
      </c>
      <c r="AE106" s="32">
        <v>0</v>
      </c>
    </row>
    <row r="107" spans="1:31" s="4" customFormat="1" ht="15" customHeight="1" x14ac:dyDescent="0.25">
      <c r="A107" s="7"/>
      <c r="B107" s="12" t="s">
        <v>95</v>
      </c>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2"/>
    </row>
    <row r="108" spans="1:31" s="4" customFormat="1" ht="15" customHeight="1" x14ac:dyDescent="0.25">
      <c r="A108" s="7" t="s">
        <v>27</v>
      </c>
      <c r="B108" s="10" t="s">
        <v>96</v>
      </c>
      <c r="C108" s="31">
        <v>0</v>
      </c>
      <c r="D108" s="31">
        <v>0</v>
      </c>
      <c r="E108" s="31">
        <v>0</v>
      </c>
      <c r="F108" s="31">
        <v>0</v>
      </c>
      <c r="G108" s="31">
        <v>-2.32599</v>
      </c>
      <c r="H108" s="31">
        <v>-2810.9270000000001</v>
      </c>
      <c r="I108" s="31">
        <v>0</v>
      </c>
      <c r="J108" s="31">
        <v>0</v>
      </c>
      <c r="K108" s="31">
        <v>0</v>
      </c>
      <c r="L108" s="31">
        <v>0</v>
      </c>
      <c r="M108" s="31">
        <v>0</v>
      </c>
      <c r="N108" s="31">
        <v>0</v>
      </c>
      <c r="O108" s="31">
        <v>0</v>
      </c>
      <c r="P108" s="31">
        <v>0</v>
      </c>
      <c r="Q108" s="31">
        <v>0</v>
      </c>
      <c r="R108" s="31">
        <v>0</v>
      </c>
      <c r="S108" s="31">
        <v>0</v>
      </c>
      <c r="T108" s="31">
        <v>0</v>
      </c>
      <c r="U108" s="31">
        <v>0</v>
      </c>
      <c r="V108" s="31">
        <v>0</v>
      </c>
      <c r="W108" s="31">
        <v>0</v>
      </c>
      <c r="X108" s="31">
        <v>-2220.6129999999998</v>
      </c>
      <c r="Y108" s="31">
        <v>0</v>
      </c>
      <c r="Z108" s="31">
        <v>0</v>
      </c>
      <c r="AA108" s="31">
        <v>0</v>
      </c>
      <c r="AB108" s="31">
        <v>0</v>
      </c>
      <c r="AC108" s="31">
        <v>0</v>
      </c>
      <c r="AD108" s="31">
        <v>0</v>
      </c>
      <c r="AE108" s="32">
        <v>0</v>
      </c>
    </row>
    <row r="109" spans="1:31" s="4" customFormat="1" ht="15" customHeight="1" x14ac:dyDescent="0.25">
      <c r="A109" s="7"/>
      <c r="B109" s="12" t="s">
        <v>97</v>
      </c>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2"/>
    </row>
    <row r="110" spans="1:31" s="4" customFormat="1" ht="15" customHeight="1" x14ac:dyDescent="0.25">
      <c r="A110" s="7" t="s">
        <v>28</v>
      </c>
      <c r="B110" s="10" t="s">
        <v>98</v>
      </c>
      <c r="C110" s="31">
        <v>24810.369340000001</v>
      </c>
      <c r="D110" s="31">
        <v>284433.92800000001</v>
      </c>
      <c r="E110" s="31">
        <v>7425.8239999999996</v>
      </c>
      <c r="F110" s="31">
        <v>8375.8880200000003</v>
      </c>
      <c r="G110" s="31">
        <v>5202.2534399999904</v>
      </c>
      <c r="H110" s="31">
        <v>10017.624750000001</v>
      </c>
      <c r="I110" s="31">
        <v>5730.8087100000002</v>
      </c>
      <c r="J110" s="31">
        <v>818.78471000000002</v>
      </c>
      <c r="K110" s="31">
        <v>1723.5075300000001</v>
      </c>
      <c r="L110" s="31">
        <v>745.96624999999926</v>
      </c>
      <c r="M110" s="31">
        <v>1401.6261399999999</v>
      </c>
      <c r="N110" s="31">
        <v>-224</v>
      </c>
      <c r="O110" s="31">
        <v>9050.0600099999992</v>
      </c>
      <c r="P110" s="31">
        <v>432.81544000000002</v>
      </c>
      <c r="Q110" s="31">
        <v>458570.65899999999</v>
      </c>
      <c r="R110" s="31">
        <v>7815.0954599999995</v>
      </c>
      <c r="S110" s="31">
        <v>211974</v>
      </c>
      <c r="T110" s="31">
        <v>-204</v>
      </c>
      <c r="U110" s="31">
        <v>2163</v>
      </c>
      <c r="V110" s="31">
        <v>207540.75599999999</v>
      </c>
      <c r="W110" s="31">
        <v>25681.69346000001</v>
      </c>
      <c r="X110" s="31">
        <v>233053.41899999999</v>
      </c>
      <c r="Y110" s="31">
        <v>-4827.8100000000004</v>
      </c>
      <c r="Z110" s="31">
        <v>4503</v>
      </c>
      <c r="AA110" s="31">
        <v>12094.359269997683</v>
      </c>
      <c r="AB110" s="31">
        <v>12025.075920000025</v>
      </c>
      <c r="AC110" s="31">
        <v>6113.00966000068</v>
      </c>
      <c r="AD110" s="31">
        <v>5736.6779000000206</v>
      </c>
      <c r="AE110" s="32">
        <v>16989.858829999997</v>
      </c>
    </row>
    <row r="111" spans="1:31" s="4" customFormat="1" ht="15" customHeight="1" x14ac:dyDescent="0.25">
      <c r="A111" s="7"/>
      <c r="B111" s="12" t="s">
        <v>99</v>
      </c>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2"/>
    </row>
    <row r="112" spans="1:31" s="4" customFormat="1" ht="15" customHeight="1" x14ac:dyDescent="0.25">
      <c r="A112" s="7" t="s">
        <v>29</v>
      </c>
      <c r="B112" s="10" t="s">
        <v>100</v>
      </c>
      <c r="C112" s="31">
        <v>0</v>
      </c>
      <c r="D112" s="31">
        <v>0</v>
      </c>
      <c r="E112" s="31">
        <v>0</v>
      </c>
      <c r="F112" s="31">
        <v>0</v>
      </c>
      <c r="G112" s="31">
        <v>0</v>
      </c>
      <c r="H112" s="31">
        <v>0</v>
      </c>
      <c r="I112" s="31">
        <v>0</v>
      </c>
      <c r="J112" s="31">
        <v>0</v>
      </c>
      <c r="K112" s="31">
        <v>0</v>
      </c>
      <c r="L112" s="31">
        <v>0</v>
      </c>
      <c r="M112" s="31">
        <v>0</v>
      </c>
      <c r="N112" s="31">
        <v>0</v>
      </c>
      <c r="O112" s="31">
        <v>0</v>
      </c>
      <c r="P112" s="31">
        <v>0</v>
      </c>
      <c r="Q112" s="31">
        <v>0</v>
      </c>
      <c r="R112" s="31">
        <v>0</v>
      </c>
      <c r="S112" s="31">
        <v>0</v>
      </c>
      <c r="T112" s="31">
        <v>0</v>
      </c>
      <c r="U112" s="31">
        <v>0</v>
      </c>
      <c r="V112" s="31">
        <v>0</v>
      </c>
      <c r="W112" s="31">
        <v>0</v>
      </c>
      <c r="X112" s="31">
        <v>0</v>
      </c>
      <c r="Y112" s="31">
        <v>0</v>
      </c>
      <c r="Z112" s="31">
        <v>0</v>
      </c>
      <c r="AA112" s="31">
        <v>0</v>
      </c>
      <c r="AB112" s="31">
        <v>0</v>
      </c>
      <c r="AC112" s="31">
        <v>0</v>
      </c>
      <c r="AD112" s="31">
        <v>0</v>
      </c>
      <c r="AE112" s="32">
        <v>0</v>
      </c>
    </row>
    <row r="113" spans="1:33" s="4" customFormat="1" ht="15" customHeight="1" x14ac:dyDescent="0.25">
      <c r="A113" s="7"/>
      <c r="B113" s="12" t="s">
        <v>101</v>
      </c>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3"/>
    </row>
    <row r="114" spans="1:33" s="1" customFormat="1" ht="15" customHeight="1" x14ac:dyDescent="0.25">
      <c r="A114" s="14"/>
      <c r="B114" s="15" t="s">
        <v>51</v>
      </c>
      <c r="C114" s="28">
        <v>596602.48543999996</v>
      </c>
      <c r="D114" s="28">
        <v>5508977.9610000011</v>
      </c>
      <c r="E114" s="28">
        <v>204941.37900000002</v>
      </c>
      <c r="F114" s="28">
        <v>245870.43346999999</v>
      </c>
      <c r="G114" s="28">
        <v>310219.06494000001</v>
      </c>
      <c r="H114" s="28">
        <v>397274.14724000002</v>
      </c>
      <c r="I114" s="28">
        <v>150483.9389712</v>
      </c>
      <c r="J114" s="28">
        <v>34942.67729</v>
      </c>
      <c r="K114" s="28">
        <v>510317.44932000001</v>
      </c>
      <c r="L114" s="28">
        <v>95864.068949999986</v>
      </c>
      <c r="M114" s="28">
        <v>34634.322350000002</v>
      </c>
      <c r="N114" s="28">
        <v>27936</v>
      </c>
      <c r="O114" s="28">
        <v>1519843.2974699999</v>
      </c>
      <c r="P114" s="28">
        <v>181052.264</v>
      </c>
      <c r="Q114" s="28">
        <v>8131043.4499999993</v>
      </c>
      <c r="R114" s="28">
        <v>366486.721453932</v>
      </c>
      <c r="S114" s="28">
        <v>2874766</v>
      </c>
      <c r="T114" s="28">
        <v>78796</v>
      </c>
      <c r="U114" s="28">
        <v>49799</v>
      </c>
      <c r="V114" s="28">
        <v>3801414.7520000003</v>
      </c>
      <c r="W114" s="28">
        <v>332020.08805999998</v>
      </c>
      <c r="X114" s="28">
        <v>3221175.0540000005</v>
      </c>
      <c r="Y114" s="28">
        <v>597344.53</v>
      </c>
      <c r="Z114" s="28">
        <v>198657</v>
      </c>
      <c r="AA114" s="28">
        <v>372762.72818999767</v>
      </c>
      <c r="AB114" s="28">
        <v>15026.490840000024</v>
      </c>
      <c r="AC114" s="28">
        <v>157495.30863000068</v>
      </c>
      <c r="AD114" s="28">
        <v>11617.139680000022</v>
      </c>
      <c r="AE114" s="30">
        <v>17461.691619999998</v>
      </c>
    </row>
    <row r="115" spans="1:33" ht="15" customHeight="1" x14ac:dyDescent="0.25">
      <c r="A115" s="16"/>
      <c r="B115" s="17" t="s">
        <v>52</v>
      </c>
      <c r="C115" s="27">
        <v>9172695.727570001</v>
      </c>
      <c r="D115" s="27">
        <v>71914571.217999995</v>
      </c>
      <c r="E115" s="27">
        <v>3150883.0989999999</v>
      </c>
      <c r="F115" s="27">
        <v>2550987.0303699998</v>
      </c>
      <c r="G115" s="27">
        <v>2507096.0234000101</v>
      </c>
      <c r="H115" s="27">
        <v>1601704.9268600002</v>
      </c>
      <c r="I115" s="27">
        <v>1064575.10338</v>
      </c>
      <c r="J115" s="27">
        <v>434501.47203000006</v>
      </c>
      <c r="K115" s="27">
        <v>15214019.182390003</v>
      </c>
      <c r="L115" s="27">
        <v>773515.81811999995</v>
      </c>
      <c r="M115" s="27">
        <v>279550.60923</v>
      </c>
      <c r="N115" s="27">
        <v>492189</v>
      </c>
      <c r="O115" s="27">
        <v>20094885.133789998</v>
      </c>
      <c r="P115" s="27">
        <v>507933.32935000001</v>
      </c>
      <c r="Q115" s="27">
        <v>97480116.751999989</v>
      </c>
      <c r="R115" s="27">
        <v>494719.85889393202</v>
      </c>
      <c r="S115" s="27">
        <v>45065130</v>
      </c>
      <c r="T115" s="27">
        <v>916974</v>
      </c>
      <c r="U115" s="27">
        <v>679696</v>
      </c>
      <c r="V115" s="27">
        <v>42958290.057999998</v>
      </c>
      <c r="W115" s="27">
        <v>3780292.7793200002</v>
      </c>
      <c r="X115" s="27">
        <v>60362336.51600001</v>
      </c>
      <c r="Y115" s="27">
        <v>2569537.835</v>
      </c>
      <c r="Z115" s="27">
        <v>3166519</v>
      </c>
      <c r="AA115" s="27">
        <v>3832195.3918299982</v>
      </c>
      <c r="AB115" s="27">
        <v>9301450.1025099996</v>
      </c>
      <c r="AC115" s="27">
        <v>1228057.9126700009</v>
      </c>
      <c r="AD115" s="27">
        <v>113988.75889000003</v>
      </c>
      <c r="AE115" s="29">
        <v>1193902.2347800001</v>
      </c>
      <c r="AG115" s="116"/>
    </row>
    <row r="116" spans="1:33" ht="15" customHeight="1" x14ac:dyDescent="0.25">
      <c r="A116" s="1"/>
      <c r="B116" s="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row>
    <row r="117" spans="1:33" ht="15" customHeight="1" x14ac:dyDescent="0.25">
      <c r="A117" s="1"/>
      <c r="B117" s="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row>
    <row r="118" spans="1:33" ht="15" customHeight="1" x14ac:dyDescent="0.25">
      <c r="A118" s="1"/>
      <c r="B118" s="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row>
    <row r="119" spans="1:33" ht="15" customHeight="1" x14ac:dyDescent="0.25">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row>
    <row r="120" spans="1:33" ht="15" customHeight="1" x14ac:dyDescent="0.25">
      <c r="A120" s="33" t="s">
        <v>154</v>
      </c>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row>
    <row r="121" spans="1:33" x14ac:dyDescent="0.25">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row>
    <row r="122" spans="1:33" ht="30" customHeight="1" x14ac:dyDescent="0.25">
      <c r="A122" s="58"/>
      <c r="B122" s="49"/>
      <c r="C122" s="44" t="s">
        <v>137</v>
      </c>
      <c r="D122" s="46" t="s">
        <v>31</v>
      </c>
      <c r="E122" s="46" t="s">
        <v>32</v>
      </c>
      <c r="F122" s="46" t="s">
        <v>102</v>
      </c>
      <c r="G122" s="46" t="s">
        <v>1</v>
      </c>
      <c r="H122" s="46" t="s">
        <v>34</v>
      </c>
      <c r="I122" s="46" t="s">
        <v>35</v>
      </c>
      <c r="J122" s="46" t="s">
        <v>56</v>
      </c>
      <c r="K122" s="46" t="s">
        <v>103</v>
      </c>
      <c r="L122" s="46" t="s">
        <v>156</v>
      </c>
      <c r="M122" s="46" t="s">
        <v>157</v>
      </c>
      <c r="N122" s="46" t="s">
        <v>159</v>
      </c>
      <c r="O122" s="46" t="s">
        <v>36</v>
      </c>
      <c r="P122" s="46" t="s">
        <v>104</v>
      </c>
      <c r="Q122" s="46" t="s">
        <v>2</v>
      </c>
      <c r="R122" s="46" t="s">
        <v>37</v>
      </c>
      <c r="S122" s="46" t="s">
        <v>54</v>
      </c>
      <c r="T122" s="46" t="s">
        <v>33</v>
      </c>
      <c r="U122" s="46" t="s">
        <v>55</v>
      </c>
      <c r="V122" s="46" t="s">
        <v>30</v>
      </c>
      <c r="W122" s="46" t="s">
        <v>105</v>
      </c>
      <c r="X122" s="46" t="s">
        <v>38</v>
      </c>
      <c r="Y122" s="46" t="s">
        <v>57</v>
      </c>
      <c r="Z122" s="46" t="s">
        <v>155</v>
      </c>
      <c r="AA122" s="46" t="s">
        <v>0</v>
      </c>
      <c r="AB122" s="46" t="s">
        <v>58</v>
      </c>
      <c r="AC122" s="46" t="s">
        <v>39</v>
      </c>
      <c r="AD122" s="46" t="s">
        <v>178</v>
      </c>
      <c r="AE122" s="47" t="s">
        <v>106</v>
      </c>
    </row>
    <row r="123" spans="1:33" x14ac:dyDescent="0.25">
      <c r="A123" s="57"/>
      <c r="B123" s="15" t="s">
        <v>138</v>
      </c>
      <c r="C123" s="48">
        <v>5551781.5077599995</v>
      </c>
      <c r="D123" s="48">
        <v>38656838.651000001</v>
      </c>
      <c r="E123" s="48">
        <v>1571674.8339999998</v>
      </c>
      <c r="F123" s="48">
        <v>779352.38622999995</v>
      </c>
      <c r="G123" s="48">
        <v>120197.42773</v>
      </c>
      <c r="H123" s="48">
        <v>507137.45737000008</v>
      </c>
      <c r="I123" s="48">
        <v>459018.94249999954</v>
      </c>
      <c r="J123" s="48">
        <v>69310.454969999992</v>
      </c>
      <c r="K123" s="48">
        <v>1788992.8395400001</v>
      </c>
      <c r="L123" s="48">
        <v>185834.86927</v>
      </c>
      <c r="M123" s="48">
        <v>116057.34885000004</v>
      </c>
      <c r="N123" s="48">
        <v>254786.95819999996</v>
      </c>
      <c r="O123" s="48">
        <v>11781046.593929999</v>
      </c>
      <c r="P123" s="48">
        <v>209821.39740000002</v>
      </c>
      <c r="Q123" s="48">
        <v>46654307.254000001</v>
      </c>
      <c r="R123" s="48">
        <v>3894.6716000000001</v>
      </c>
      <c r="S123" s="48">
        <v>24038498</v>
      </c>
      <c r="T123" s="48">
        <v>781429</v>
      </c>
      <c r="U123" s="48">
        <v>610531.00199999998</v>
      </c>
      <c r="V123" s="48">
        <v>26983019.708999999</v>
      </c>
      <c r="W123" s="48">
        <v>2668821.6398400022</v>
      </c>
      <c r="X123" s="48">
        <v>40583168.283</v>
      </c>
      <c r="Y123" s="48">
        <v>725970.79500000004</v>
      </c>
      <c r="Z123" s="48">
        <v>2834230</v>
      </c>
      <c r="AA123" s="48">
        <v>2685385.3667800003</v>
      </c>
      <c r="AB123" s="63">
        <v>0</v>
      </c>
      <c r="AC123" s="48">
        <v>296866.20573000005</v>
      </c>
      <c r="AD123" s="48">
        <v>0</v>
      </c>
      <c r="AE123" s="52">
        <v>1227686.6214999999</v>
      </c>
    </row>
    <row r="124" spans="1:33" x14ac:dyDescent="0.25">
      <c r="A124" s="57"/>
      <c r="B124" s="140" t="s">
        <v>147</v>
      </c>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52"/>
    </row>
    <row r="125" spans="1:33" x14ac:dyDescent="0.25">
      <c r="A125" s="50"/>
      <c r="B125" s="79" t="s">
        <v>139</v>
      </c>
      <c r="C125" s="38">
        <v>7087.4332100000001</v>
      </c>
      <c r="D125" s="38">
        <v>0</v>
      </c>
      <c r="E125" s="38">
        <v>0</v>
      </c>
      <c r="F125" s="38">
        <v>0</v>
      </c>
      <c r="G125" s="38">
        <v>0</v>
      </c>
      <c r="H125" s="38">
        <v>0</v>
      </c>
      <c r="I125" s="38">
        <v>0</v>
      </c>
      <c r="J125" s="38">
        <v>0</v>
      </c>
      <c r="K125" s="38">
        <v>0</v>
      </c>
      <c r="L125" s="38">
        <v>0</v>
      </c>
      <c r="M125" s="38">
        <v>0</v>
      </c>
      <c r="N125" s="38">
        <v>0</v>
      </c>
      <c r="O125" s="38">
        <v>0</v>
      </c>
      <c r="P125" s="38">
        <v>0</v>
      </c>
      <c r="Q125" s="38">
        <v>25731.339</v>
      </c>
      <c r="R125" s="38">
        <v>0</v>
      </c>
      <c r="S125" s="38">
        <v>0</v>
      </c>
      <c r="T125" s="38">
        <v>0</v>
      </c>
      <c r="U125" s="38">
        <v>0</v>
      </c>
      <c r="V125" s="38">
        <v>21999.694</v>
      </c>
      <c r="W125" s="38">
        <v>0</v>
      </c>
      <c r="X125" s="38">
        <v>56.89</v>
      </c>
      <c r="Y125" s="38">
        <v>0</v>
      </c>
      <c r="Z125" s="38">
        <v>0</v>
      </c>
      <c r="AA125" s="38">
        <v>0</v>
      </c>
      <c r="AB125" s="64">
        <v>0</v>
      </c>
      <c r="AC125" s="38">
        <v>0</v>
      </c>
      <c r="AD125" s="38">
        <v>0</v>
      </c>
      <c r="AE125" s="39">
        <v>3329.5304599999999</v>
      </c>
    </row>
    <row r="126" spans="1:33" x14ac:dyDescent="0.25">
      <c r="A126" s="50"/>
      <c r="B126" s="141" t="s">
        <v>146</v>
      </c>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9"/>
    </row>
    <row r="127" spans="1:33" x14ac:dyDescent="0.25">
      <c r="A127" s="50"/>
      <c r="B127" s="79" t="s">
        <v>140</v>
      </c>
      <c r="C127" s="38">
        <v>224303.55031999998</v>
      </c>
      <c r="D127" s="38">
        <v>250229.247</v>
      </c>
      <c r="E127" s="38">
        <v>1400044.4439999999</v>
      </c>
      <c r="F127" s="38">
        <v>105210.26153</v>
      </c>
      <c r="G127" s="38">
        <v>84139.182130000001</v>
      </c>
      <c r="H127" s="38">
        <v>100301.32768999999</v>
      </c>
      <c r="I127" s="38">
        <v>700</v>
      </c>
      <c r="J127" s="38">
        <v>7140.7864</v>
      </c>
      <c r="K127" s="38">
        <v>254971.66619999998</v>
      </c>
      <c r="L127" s="38">
        <v>25503.21457</v>
      </c>
      <c r="M127" s="38">
        <v>23965.36951</v>
      </c>
      <c r="N127" s="38">
        <v>2800.23909</v>
      </c>
      <c r="O127" s="38">
        <v>397999.17852000002</v>
      </c>
      <c r="P127" s="38">
        <v>0</v>
      </c>
      <c r="Q127" s="38">
        <v>2518658.7170000002</v>
      </c>
      <c r="R127" s="38">
        <v>130.25164999999998</v>
      </c>
      <c r="S127" s="38">
        <v>184027</v>
      </c>
      <c r="T127" s="38">
        <v>651901</v>
      </c>
      <c r="U127" s="38">
        <v>237328</v>
      </c>
      <c r="V127" s="38">
        <v>1109426.504</v>
      </c>
      <c r="W127" s="38">
        <v>3880.9583600000001</v>
      </c>
      <c r="X127" s="38">
        <v>445160.11200000002</v>
      </c>
      <c r="Y127" s="38">
        <v>27505.046999999999</v>
      </c>
      <c r="Z127" s="38">
        <v>25246</v>
      </c>
      <c r="AA127" s="38">
        <v>4632.9075700000003</v>
      </c>
      <c r="AB127" s="64">
        <v>0</v>
      </c>
      <c r="AC127" s="38">
        <v>25828.550609999998</v>
      </c>
      <c r="AD127" s="38">
        <v>0</v>
      </c>
      <c r="AE127" s="39">
        <v>0</v>
      </c>
    </row>
    <row r="128" spans="1:33" x14ac:dyDescent="0.25">
      <c r="A128" s="50"/>
      <c r="B128" s="141" t="s">
        <v>148</v>
      </c>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9"/>
    </row>
    <row r="129" spans="1:31" x14ac:dyDescent="0.25">
      <c r="A129" s="50"/>
      <c r="B129" s="79" t="s">
        <v>141</v>
      </c>
      <c r="C129" s="38">
        <v>3057193.5309200003</v>
      </c>
      <c r="D129" s="38">
        <v>17395746.471000001</v>
      </c>
      <c r="E129" s="38">
        <v>0</v>
      </c>
      <c r="F129" s="38">
        <v>41635.208930000001</v>
      </c>
      <c r="G129" s="38">
        <v>3091.8544500000003</v>
      </c>
      <c r="H129" s="38">
        <v>285427.00645000004</v>
      </c>
      <c r="I129" s="38">
        <v>140669.58169000942</v>
      </c>
      <c r="J129" s="38">
        <v>47131.35368</v>
      </c>
      <c r="K129" s="38">
        <v>1182757.1249200001</v>
      </c>
      <c r="L129" s="38">
        <v>89894.0052</v>
      </c>
      <c r="M129" s="38">
        <v>42394.469590000008</v>
      </c>
      <c r="N129" s="38">
        <v>130090.81015999999</v>
      </c>
      <c r="O129" s="38">
        <v>4982072.9858099995</v>
      </c>
      <c r="P129" s="38">
        <v>205533.43677000003</v>
      </c>
      <c r="Q129" s="38">
        <v>16572338.300000001</v>
      </c>
      <c r="R129" s="38">
        <v>2007.08097</v>
      </c>
      <c r="S129" s="38">
        <v>14111901</v>
      </c>
      <c r="T129" s="38">
        <v>32744</v>
      </c>
      <c r="U129" s="38">
        <v>138289.00200000001</v>
      </c>
      <c r="V129" s="38">
        <v>10056697.369999999</v>
      </c>
      <c r="W129" s="38">
        <v>544641.36148999888</v>
      </c>
      <c r="X129" s="38">
        <v>14988059.453</v>
      </c>
      <c r="Y129" s="38">
        <v>698329.69400000002</v>
      </c>
      <c r="Z129" s="38">
        <v>926503</v>
      </c>
      <c r="AA129" s="38">
        <v>1498797.9020700001</v>
      </c>
      <c r="AB129" s="64">
        <v>0</v>
      </c>
      <c r="AC129" s="38">
        <v>266385.51742000005</v>
      </c>
      <c r="AD129" s="38">
        <v>0</v>
      </c>
      <c r="AE129" s="39">
        <v>57628.79032</v>
      </c>
    </row>
    <row r="130" spans="1:31" x14ac:dyDescent="0.25">
      <c r="A130" s="50"/>
      <c r="B130" s="141" t="s">
        <v>149</v>
      </c>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9"/>
    </row>
    <row r="131" spans="1:31" x14ac:dyDescent="0.25">
      <c r="A131" s="50"/>
      <c r="B131" s="79" t="s">
        <v>142</v>
      </c>
      <c r="C131" s="38">
        <v>2263196.9933099998</v>
      </c>
      <c r="D131" s="38">
        <v>21010862.932999998</v>
      </c>
      <c r="E131" s="38">
        <v>171630.39</v>
      </c>
      <c r="F131" s="38">
        <v>632506.91576999996</v>
      </c>
      <c r="G131" s="38">
        <v>32966.391149999996</v>
      </c>
      <c r="H131" s="38">
        <v>121409.12323</v>
      </c>
      <c r="I131" s="38">
        <v>317649.36080999009</v>
      </c>
      <c r="J131" s="38">
        <v>15038.314890000001</v>
      </c>
      <c r="K131" s="38">
        <v>351264.04842000001</v>
      </c>
      <c r="L131" s="38">
        <v>70437.6495</v>
      </c>
      <c r="M131" s="38">
        <v>49697.509750000019</v>
      </c>
      <c r="N131" s="38">
        <v>121895.90894999998</v>
      </c>
      <c r="O131" s="38">
        <v>6400974.4295999995</v>
      </c>
      <c r="P131" s="38">
        <v>4287.9606299999996</v>
      </c>
      <c r="Q131" s="38">
        <v>27537578.897999998</v>
      </c>
      <c r="R131" s="38">
        <v>1757.33898</v>
      </c>
      <c r="S131" s="38">
        <v>9742570</v>
      </c>
      <c r="T131" s="38">
        <v>96784</v>
      </c>
      <c r="U131" s="38">
        <v>234914</v>
      </c>
      <c r="V131" s="38">
        <v>15794896.141000001</v>
      </c>
      <c r="W131" s="38">
        <v>2120299.319990003</v>
      </c>
      <c r="X131" s="38">
        <v>25149891.828000002</v>
      </c>
      <c r="Y131" s="38">
        <v>136.054</v>
      </c>
      <c r="Z131" s="38">
        <v>1882481</v>
      </c>
      <c r="AA131" s="38">
        <v>1181954.5571400002</v>
      </c>
      <c r="AB131" s="64">
        <v>0</v>
      </c>
      <c r="AC131" s="38">
        <v>4652.1376999999993</v>
      </c>
      <c r="AD131" s="38">
        <v>0</v>
      </c>
      <c r="AE131" s="39">
        <v>1166728.3007199999</v>
      </c>
    </row>
    <row r="132" spans="1:31" x14ac:dyDescent="0.25">
      <c r="A132" s="50"/>
      <c r="B132" s="141" t="s">
        <v>150</v>
      </c>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9"/>
    </row>
    <row r="133" spans="1:31" x14ac:dyDescent="0.25">
      <c r="A133" s="57"/>
      <c r="B133" s="15" t="s">
        <v>143</v>
      </c>
      <c r="C133" s="48">
        <v>-206079</v>
      </c>
      <c r="D133" s="48">
        <v>-1029429.696</v>
      </c>
      <c r="E133" s="48">
        <v>-4610.54</v>
      </c>
      <c r="F133" s="48">
        <v>-3358</v>
      </c>
      <c r="G133" s="48">
        <v>-101.40168</v>
      </c>
      <c r="H133" s="48">
        <v>-119036</v>
      </c>
      <c r="I133" s="48">
        <v>-29500</v>
      </c>
      <c r="J133" s="48">
        <v>-1660</v>
      </c>
      <c r="K133" s="48">
        <v>-45126.022869999993</v>
      </c>
      <c r="L133" s="48">
        <v>-5511.0321199999998</v>
      </c>
      <c r="M133" s="48">
        <v>-3279.2516299999997</v>
      </c>
      <c r="N133" s="48">
        <v>-6662</v>
      </c>
      <c r="O133" s="48">
        <v>-465650</v>
      </c>
      <c r="P133" s="48">
        <v>-4534</v>
      </c>
      <c r="Q133" s="48">
        <v>-1976486.568</v>
      </c>
      <c r="R133" s="48">
        <v>-1728.9524333669999</v>
      </c>
      <c r="S133" s="48">
        <v>-1226853</v>
      </c>
      <c r="T133" s="48">
        <v>-1154</v>
      </c>
      <c r="U133" s="48">
        <v>-14598.002</v>
      </c>
      <c r="V133" s="48">
        <v>-526076.07799999998</v>
      </c>
      <c r="W133" s="48">
        <v>-74630.740059999924</v>
      </c>
      <c r="X133" s="48">
        <v>-1016686.0080000001</v>
      </c>
      <c r="Y133" s="48">
        <v>-93500.403999999995</v>
      </c>
      <c r="Z133" s="48">
        <v>-34165</v>
      </c>
      <c r="AA133" s="48">
        <v>-137737</v>
      </c>
      <c r="AB133" s="63">
        <v>0</v>
      </c>
      <c r="AC133" s="48">
        <v>-3650.1413000000002</v>
      </c>
      <c r="AD133" s="48">
        <v>0</v>
      </c>
      <c r="AE133" s="52">
        <v>-74868.643179999999</v>
      </c>
    </row>
    <row r="134" spans="1:31" x14ac:dyDescent="0.25">
      <c r="A134" s="57"/>
      <c r="B134" s="140" t="s">
        <v>152</v>
      </c>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52"/>
    </row>
    <row r="135" spans="1:31" x14ac:dyDescent="0.25">
      <c r="A135" s="57"/>
      <c r="B135" s="15" t="s">
        <v>144</v>
      </c>
      <c r="C135" s="48">
        <v>7318682.8801600002</v>
      </c>
      <c r="D135" s="48">
        <v>59595705.694999993</v>
      </c>
      <c r="E135" s="48">
        <v>2927580.0640000002</v>
      </c>
      <c r="F135" s="48">
        <v>2259637.3972</v>
      </c>
      <c r="G135" s="48">
        <v>1968480.4420500118</v>
      </c>
      <c r="H135" s="48">
        <v>844003</v>
      </c>
      <c r="I135" s="48">
        <v>883535.00901000004</v>
      </c>
      <c r="J135" s="48">
        <v>394484.29603999999</v>
      </c>
      <c r="K135" s="48">
        <v>13413252.73968</v>
      </c>
      <c r="L135" s="48">
        <v>669873.08285999426</v>
      </c>
      <c r="M135" s="48">
        <v>242880.57542000015</v>
      </c>
      <c r="N135" s="48">
        <v>457369.71265999996</v>
      </c>
      <c r="O135" s="48">
        <v>16279026.137920002</v>
      </c>
      <c r="P135" s="48">
        <v>323006.39530999999</v>
      </c>
      <c r="Q135" s="48">
        <v>81700218.548000008</v>
      </c>
      <c r="R135" s="48">
        <v>91044.944470000002</v>
      </c>
      <c r="S135" s="48">
        <v>39039078</v>
      </c>
      <c r="T135" s="48">
        <v>820644</v>
      </c>
      <c r="U135" s="48">
        <v>619955</v>
      </c>
      <c r="V135" s="48">
        <v>35831730.790000007</v>
      </c>
      <c r="W135" s="48">
        <v>2442979.1403100002</v>
      </c>
      <c r="X135" s="48">
        <v>49461526.844999999</v>
      </c>
      <c r="Y135" s="48">
        <v>1460914.4639999999</v>
      </c>
      <c r="Z135" s="48">
        <v>2925806</v>
      </c>
      <c r="AA135" s="48">
        <v>3326598.11521</v>
      </c>
      <c r="AB135" s="63">
        <v>0</v>
      </c>
      <c r="AC135" s="48">
        <v>922851.67903999938</v>
      </c>
      <c r="AD135" s="48">
        <v>30596.273660000003</v>
      </c>
      <c r="AE135" s="52">
        <v>511907.36167999997</v>
      </c>
    </row>
    <row r="136" spans="1:31" x14ac:dyDescent="0.25">
      <c r="A136" s="57"/>
      <c r="B136" s="140" t="s">
        <v>153</v>
      </c>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52"/>
    </row>
    <row r="137" spans="1:31" x14ac:dyDescent="0.25">
      <c r="A137" s="50"/>
      <c r="B137" s="79" t="s">
        <v>139</v>
      </c>
      <c r="C137" s="38">
        <v>886584.41928999999</v>
      </c>
      <c r="D137" s="38">
        <v>8082170.2259999998</v>
      </c>
      <c r="E137" s="38">
        <v>0</v>
      </c>
      <c r="F137" s="38">
        <v>0</v>
      </c>
      <c r="G137" s="38">
        <v>50000</v>
      </c>
      <c r="H137" s="38">
        <v>0</v>
      </c>
      <c r="I137" s="38">
        <v>173566.27484999999</v>
      </c>
      <c r="J137" s="38">
        <v>0</v>
      </c>
      <c r="K137" s="38">
        <v>2479226.7284599999</v>
      </c>
      <c r="L137" s="38">
        <v>0</v>
      </c>
      <c r="M137" s="38">
        <v>0</v>
      </c>
      <c r="N137" s="38">
        <v>0</v>
      </c>
      <c r="O137" s="38">
        <v>2892759.91408</v>
      </c>
      <c r="P137" s="38">
        <v>9882.7350900000001</v>
      </c>
      <c r="Q137" s="38">
        <v>5740148.9699999997</v>
      </c>
      <c r="R137" s="38">
        <v>0</v>
      </c>
      <c r="S137" s="38">
        <v>7954149</v>
      </c>
      <c r="T137" s="38">
        <v>0</v>
      </c>
      <c r="U137" s="38">
        <v>0</v>
      </c>
      <c r="V137" s="38">
        <v>4764046.1109999996</v>
      </c>
      <c r="W137" s="38">
        <v>0</v>
      </c>
      <c r="X137" s="38">
        <v>7344533.6739999996</v>
      </c>
      <c r="Y137" s="38">
        <v>318824.99800000002</v>
      </c>
      <c r="Z137" s="38">
        <v>0</v>
      </c>
      <c r="AA137" s="38">
        <v>0</v>
      </c>
      <c r="AB137" s="64">
        <v>0</v>
      </c>
      <c r="AC137" s="38">
        <v>0</v>
      </c>
      <c r="AD137" s="38">
        <v>0</v>
      </c>
      <c r="AE137" s="39">
        <v>0</v>
      </c>
    </row>
    <row r="138" spans="1:31" x14ac:dyDescent="0.25">
      <c r="A138" s="50"/>
      <c r="B138" s="141" t="s">
        <v>146</v>
      </c>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9"/>
    </row>
    <row r="139" spans="1:31" x14ac:dyDescent="0.25">
      <c r="A139" s="50"/>
      <c r="B139" s="79" t="s">
        <v>140</v>
      </c>
      <c r="C139" s="38">
        <v>223659.20619999999</v>
      </c>
      <c r="D139" s="38">
        <v>3315017.9559999998</v>
      </c>
      <c r="E139" s="38">
        <v>8.0220000000000002</v>
      </c>
      <c r="F139" s="38">
        <v>52.530949999999997</v>
      </c>
      <c r="G139" s="38">
        <v>459675.28740999999</v>
      </c>
      <c r="H139" s="38">
        <v>1114</v>
      </c>
      <c r="I139" s="38">
        <v>4041.3939</v>
      </c>
      <c r="J139" s="38">
        <v>34998.612659999999</v>
      </c>
      <c r="K139" s="38">
        <v>9747438.5526800007</v>
      </c>
      <c r="L139" s="38">
        <v>646.14346</v>
      </c>
      <c r="M139" s="38">
        <v>16.977060000000002</v>
      </c>
      <c r="N139" s="38">
        <v>71.839789999999994</v>
      </c>
      <c r="O139" s="38">
        <v>398629.21938999998</v>
      </c>
      <c r="P139" s="38">
        <v>313123.66022000002</v>
      </c>
      <c r="Q139" s="38">
        <v>1293353.611</v>
      </c>
      <c r="R139" s="38">
        <v>26045.015530000001</v>
      </c>
      <c r="S139" s="38">
        <v>2794685</v>
      </c>
      <c r="T139" s="38">
        <v>34575</v>
      </c>
      <c r="U139" s="38">
        <v>149874</v>
      </c>
      <c r="V139" s="38">
        <v>1112546.5970000001</v>
      </c>
      <c r="W139" s="38">
        <v>2442979.1403100002</v>
      </c>
      <c r="X139" s="38">
        <v>552845.59199999995</v>
      </c>
      <c r="Y139" s="38">
        <v>489940.587</v>
      </c>
      <c r="Z139" s="38">
        <v>1488297</v>
      </c>
      <c r="AA139" s="38">
        <v>1207301.6153600002</v>
      </c>
      <c r="AB139" s="64">
        <v>0</v>
      </c>
      <c r="AC139" s="38">
        <v>423022.53037000011</v>
      </c>
      <c r="AD139" s="38">
        <v>30596.273660000003</v>
      </c>
      <c r="AE139" s="39">
        <v>510804.24177999998</v>
      </c>
    </row>
    <row r="140" spans="1:31" x14ac:dyDescent="0.25">
      <c r="A140" s="50"/>
      <c r="B140" s="141" t="s">
        <v>148</v>
      </c>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9"/>
    </row>
    <row r="141" spans="1:31" x14ac:dyDescent="0.25">
      <c r="A141" s="50"/>
      <c r="B141" s="79" t="s">
        <v>145</v>
      </c>
      <c r="C141" s="38">
        <v>6208439.2546699997</v>
      </c>
      <c r="D141" s="38">
        <v>48198517.512999997</v>
      </c>
      <c r="E141" s="38">
        <v>2927572.0419999999</v>
      </c>
      <c r="F141" s="38">
        <v>2259584.86625</v>
      </c>
      <c r="G141" s="38">
        <v>1458805.154640012</v>
      </c>
      <c r="H141" s="38">
        <v>842889</v>
      </c>
      <c r="I141" s="38">
        <v>705927.34026000008</v>
      </c>
      <c r="J141" s="38">
        <v>359485.68338</v>
      </c>
      <c r="K141" s="38">
        <v>1186587.45854</v>
      </c>
      <c r="L141" s="38">
        <v>669226.93939999421</v>
      </c>
      <c r="M141" s="38">
        <v>242863.59836000015</v>
      </c>
      <c r="N141" s="38">
        <v>457297.87286999996</v>
      </c>
      <c r="O141" s="38">
        <v>12987637.004450001</v>
      </c>
      <c r="P141" s="38">
        <v>0</v>
      </c>
      <c r="Q141" s="38">
        <v>74666715.966999993</v>
      </c>
      <c r="R141" s="38">
        <v>64999.928939999998</v>
      </c>
      <c r="S141" s="38">
        <v>28290244</v>
      </c>
      <c r="T141" s="38">
        <v>786069</v>
      </c>
      <c r="U141" s="38">
        <v>470081</v>
      </c>
      <c r="V141" s="38">
        <v>29955138.082000002</v>
      </c>
      <c r="W141" s="38">
        <v>0</v>
      </c>
      <c r="X141" s="38">
        <v>41564147.578999996</v>
      </c>
      <c r="Y141" s="38">
        <v>652148.87899999996</v>
      </c>
      <c r="Z141" s="38">
        <v>1437509</v>
      </c>
      <c r="AA141" s="38">
        <v>2119296.4998500003</v>
      </c>
      <c r="AB141" s="64">
        <v>0</v>
      </c>
      <c r="AC141" s="38">
        <v>499829.14866999933</v>
      </c>
      <c r="AD141" s="38">
        <v>0</v>
      </c>
      <c r="AE141" s="39">
        <v>1103.1198999999999</v>
      </c>
    </row>
    <row r="142" spans="1:31" x14ac:dyDescent="0.25">
      <c r="A142" s="54"/>
      <c r="B142" s="142" t="s">
        <v>151</v>
      </c>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6"/>
    </row>
    <row r="144" spans="1:31" x14ac:dyDescent="0.25">
      <c r="A144" s="18" t="s">
        <v>135</v>
      </c>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row>
    <row r="145" spans="1:31" x14ac:dyDescent="0.25">
      <c r="A145" s="19" t="s">
        <v>53</v>
      </c>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row>
    <row r="146" spans="1:31" x14ac:dyDescent="0.25">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row>
  </sheetData>
  <pageMargins left="0.70866141732283472" right="0.70866141732283472" top="0.27559055118110237" bottom="0.39370078740157483" header="0.15748031496062992" footer="0.31496062992125984"/>
  <pageSetup paperSize="9" scale="60" orientation="landscape" horizontalDpi="360" verticalDpi="360" r:id="rId1"/>
  <rowBreaks count="1" manualBreakCount="1">
    <brk id="55" max="29"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46"/>
  <sheetViews>
    <sheetView showGridLines="0" topLeftCell="J121" zoomScaleNormal="100" workbookViewId="0">
      <selection activeCell="AC134" sqref="AC134"/>
    </sheetView>
  </sheetViews>
  <sheetFormatPr defaultRowHeight="15" x14ac:dyDescent="0.25"/>
  <cols>
    <col min="1" max="1" width="5.7109375" customWidth="1"/>
    <col min="2" max="2" width="70.28515625" style="2" bestFit="1" customWidth="1"/>
    <col min="3" max="31" width="11.28515625" style="20" customWidth="1"/>
  </cols>
  <sheetData>
    <row r="1" spans="1:36" x14ac:dyDescent="0.25">
      <c r="A1" s="33" t="s">
        <v>40</v>
      </c>
    </row>
    <row r="2" spans="1:36" x14ac:dyDescent="0.25">
      <c r="A2" s="33" t="s">
        <v>367</v>
      </c>
      <c r="B2" s="5"/>
    </row>
    <row r="3" spans="1:36" ht="15.75" customHeight="1" x14ac:dyDescent="0.25">
      <c r="A3" s="34" t="s">
        <v>134</v>
      </c>
      <c r="B3" s="5"/>
    </row>
    <row r="4" spans="1:36" s="18" customFormat="1" ht="30" customHeight="1" x14ac:dyDescent="0.25">
      <c r="A4" s="45"/>
      <c r="B4" s="6"/>
      <c r="C4" s="44" t="s">
        <v>137</v>
      </c>
      <c r="D4" s="46" t="s">
        <v>31</v>
      </c>
      <c r="E4" s="46" t="s">
        <v>32</v>
      </c>
      <c r="F4" s="46" t="s">
        <v>102</v>
      </c>
      <c r="G4" s="46" t="s">
        <v>1</v>
      </c>
      <c r="H4" s="46" t="s">
        <v>34</v>
      </c>
      <c r="I4" s="46" t="s">
        <v>35</v>
      </c>
      <c r="J4" s="46" t="s">
        <v>56</v>
      </c>
      <c r="K4" s="46" t="s">
        <v>103</v>
      </c>
      <c r="L4" s="46" t="s">
        <v>156</v>
      </c>
      <c r="M4" s="46" t="s">
        <v>157</v>
      </c>
      <c r="N4" s="46" t="s">
        <v>159</v>
      </c>
      <c r="O4" s="46" t="s">
        <v>36</v>
      </c>
      <c r="P4" s="46" t="s">
        <v>104</v>
      </c>
      <c r="Q4" s="46" t="s">
        <v>2</v>
      </c>
      <c r="R4" s="46" t="s">
        <v>37</v>
      </c>
      <c r="S4" s="46" t="s">
        <v>54</v>
      </c>
      <c r="T4" s="46" t="s">
        <v>33</v>
      </c>
      <c r="U4" s="46" t="s">
        <v>55</v>
      </c>
      <c r="V4" s="46" t="s">
        <v>30</v>
      </c>
      <c r="W4" s="46" t="s">
        <v>105</v>
      </c>
      <c r="X4" s="46" t="s">
        <v>38</v>
      </c>
      <c r="Y4" s="46" t="s">
        <v>57</v>
      </c>
      <c r="Z4" s="46" t="s">
        <v>155</v>
      </c>
      <c r="AA4" s="46" t="s">
        <v>0</v>
      </c>
      <c r="AB4" s="46" t="s">
        <v>58</v>
      </c>
      <c r="AC4" s="46" t="s">
        <v>39</v>
      </c>
      <c r="AD4" s="46" t="s">
        <v>178</v>
      </c>
      <c r="AE4" s="47" t="s">
        <v>106</v>
      </c>
    </row>
    <row r="5" spans="1:36" x14ac:dyDescent="0.25">
      <c r="A5" s="8"/>
      <c r="B5" s="9" t="s">
        <v>77</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5"/>
    </row>
    <row r="6" spans="1:36" s="1" customFormat="1" ht="15" customHeight="1" x14ac:dyDescent="0.25">
      <c r="A6" s="7" t="s">
        <v>9</v>
      </c>
      <c r="B6" s="10" t="s">
        <v>107</v>
      </c>
      <c r="C6" s="31">
        <v>1636072.6663499998</v>
      </c>
      <c r="D6" s="31">
        <v>6966027.8099999996</v>
      </c>
      <c r="E6" s="31">
        <v>188568.122</v>
      </c>
      <c r="F6" s="31">
        <v>617169.86126000003</v>
      </c>
      <c r="G6" s="31">
        <v>169513.14776999899</v>
      </c>
      <c r="H6" s="31">
        <v>63163.950689999998</v>
      </c>
      <c r="I6" s="31">
        <v>152014.76520999998</v>
      </c>
      <c r="J6" s="31">
        <v>137846.03937000001</v>
      </c>
      <c r="K6" s="31">
        <v>3853840.96055</v>
      </c>
      <c r="L6" s="31">
        <v>282098.27393999998</v>
      </c>
      <c r="M6" s="31">
        <v>59592.908750000002</v>
      </c>
      <c r="N6" s="31">
        <v>106211.59090000001</v>
      </c>
      <c r="O6" s="31">
        <v>3013132.9808200002</v>
      </c>
      <c r="P6" s="31">
        <v>4468.2925599999999</v>
      </c>
      <c r="Q6" s="31">
        <v>22450173.009</v>
      </c>
      <c r="R6" s="31">
        <v>106546.39104</v>
      </c>
      <c r="S6" s="31">
        <v>5674461</v>
      </c>
      <c r="T6" s="31">
        <v>67516</v>
      </c>
      <c r="U6" s="31">
        <v>30753</v>
      </c>
      <c r="V6" s="31">
        <v>6239468.8449999997</v>
      </c>
      <c r="W6" s="31">
        <v>232179.51931999999</v>
      </c>
      <c r="X6" s="31">
        <v>8671248.7420000006</v>
      </c>
      <c r="Y6" s="31">
        <v>473251.364</v>
      </c>
      <c r="Z6" s="31">
        <v>136228</v>
      </c>
      <c r="AA6" s="31">
        <v>104666.47822</v>
      </c>
      <c r="AB6" s="31">
        <v>578507.28587000002</v>
      </c>
      <c r="AC6" s="31">
        <v>461332.42909999995</v>
      </c>
      <c r="AD6" s="31">
        <v>14859.80818</v>
      </c>
      <c r="AE6" s="32">
        <v>13419.22351</v>
      </c>
      <c r="AF6" s="31"/>
      <c r="AG6" s="31"/>
      <c r="AH6" s="31"/>
      <c r="AI6" s="31"/>
      <c r="AJ6" s="31"/>
    </row>
    <row r="7" spans="1:36" s="1" customFormat="1" ht="15" customHeight="1" x14ac:dyDescent="0.25">
      <c r="A7" s="7"/>
      <c r="B7" s="11" t="s">
        <v>59</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2"/>
    </row>
    <row r="8" spans="1:36" s="1" customFormat="1" ht="15" customHeight="1" x14ac:dyDescent="0.25">
      <c r="A8" s="7" t="s">
        <v>10</v>
      </c>
      <c r="B8" s="10" t="s">
        <v>60</v>
      </c>
      <c r="C8" s="31">
        <v>341.83555999999999</v>
      </c>
      <c r="D8" s="31">
        <v>894910.95799999998</v>
      </c>
      <c r="E8" s="31">
        <v>0</v>
      </c>
      <c r="F8" s="31">
        <v>0</v>
      </c>
      <c r="G8" s="31">
        <v>106481.7071999999</v>
      </c>
      <c r="H8" s="31">
        <v>21036.20681</v>
      </c>
      <c r="I8" s="31">
        <v>42455.792359999999</v>
      </c>
      <c r="J8" s="31">
        <v>4344.3588899999995</v>
      </c>
      <c r="K8" s="31">
        <v>713.33708999999999</v>
      </c>
      <c r="L8" s="31">
        <v>0</v>
      </c>
      <c r="M8" s="31">
        <v>0</v>
      </c>
      <c r="N8" s="31">
        <v>0</v>
      </c>
      <c r="O8" s="31">
        <v>1375.7410600000001</v>
      </c>
      <c r="P8" s="31">
        <v>0</v>
      </c>
      <c r="Q8" s="31">
        <v>757991.63599999994</v>
      </c>
      <c r="R8" s="31">
        <v>37846.833100000003</v>
      </c>
      <c r="S8" s="31">
        <v>377709</v>
      </c>
      <c r="T8" s="31">
        <v>17</v>
      </c>
      <c r="U8" s="31">
        <v>32</v>
      </c>
      <c r="V8" s="31">
        <v>103838.30600000001</v>
      </c>
      <c r="W8" s="31">
        <v>0</v>
      </c>
      <c r="X8" s="31">
        <v>562537.93099999998</v>
      </c>
      <c r="Y8" s="31">
        <v>109571.83600000001</v>
      </c>
      <c r="Z8" s="31">
        <v>0</v>
      </c>
      <c r="AA8" s="31">
        <v>22483.80257</v>
      </c>
      <c r="AB8" s="31">
        <v>669.47993000000133</v>
      </c>
      <c r="AC8" s="31">
        <v>1634.93055</v>
      </c>
      <c r="AD8" s="31">
        <v>0</v>
      </c>
      <c r="AE8" s="32">
        <v>0</v>
      </c>
    </row>
    <row r="9" spans="1:36" s="1" customFormat="1" ht="15" customHeight="1" x14ac:dyDescent="0.25">
      <c r="A9" s="7"/>
      <c r="B9" s="11" t="s">
        <v>41</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2"/>
    </row>
    <row r="10" spans="1:36" s="1" customFormat="1" ht="15" customHeight="1" x14ac:dyDescent="0.25">
      <c r="A10" s="37"/>
      <c r="B10" s="35" t="s">
        <v>110</v>
      </c>
      <c r="C10" s="38">
        <v>341.83555999999999</v>
      </c>
      <c r="D10" s="38">
        <v>410482.70899999997</v>
      </c>
      <c r="E10" s="38">
        <v>0</v>
      </c>
      <c r="F10" s="38">
        <v>0</v>
      </c>
      <c r="G10" s="38">
        <v>2.78654</v>
      </c>
      <c r="H10" s="38">
        <v>16165.90559</v>
      </c>
      <c r="I10" s="38">
        <v>417.62049999999999</v>
      </c>
      <c r="J10" s="38">
        <v>1038.2322799999999</v>
      </c>
      <c r="K10" s="38">
        <v>713.33708999999999</v>
      </c>
      <c r="L10" s="38">
        <v>0</v>
      </c>
      <c r="M10" s="38">
        <v>0</v>
      </c>
      <c r="N10" s="38">
        <v>0</v>
      </c>
      <c r="O10" s="38">
        <v>1375.7410600000001</v>
      </c>
      <c r="P10" s="38">
        <v>0</v>
      </c>
      <c r="Q10" s="38">
        <v>419939.51299999998</v>
      </c>
      <c r="R10" s="38">
        <v>1302.07917</v>
      </c>
      <c r="S10" s="38">
        <v>263244</v>
      </c>
      <c r="T10" s="38">
        <v>17</v>
      </c>
      <c r="U10" s="38">
        <v>32</v>
      </c>
      <c r="V10" s="38">
        <v>98057.887000000002</v>
      </c>
      <c r="W10" s="38">
        <v>0</v>
      </c>
      <c r="X10" s="38">
        <v>562537.93099999998</v>
      </c>
      <c r="Y10" s="38">
        <v>73113.675000000003</v>
      </c>
      <c r="Z10" s="38">
        <v>0</v>
      </c>
      <c r="AA10" s="38">
        <v>22483.80257</v>
      </c>
      <c r="AB10" s="38">
        <v>669.47993000000133</v>
      </c>
      <c r="AC10" s="38">
        <v>1634.93055</v>
      </c>
      <c r="AD10" s="38">
        <v>0</v>
      </c>
      <c r="AE10" s="39">
        <v>0</v>
      </c>
    </row>
    <row r="11" spans="1:36" s="1" customFormat="1" ht="15" customHeight="1" x14ac:dyDescent="0.25">
      <c r="A11" s="37"/>
      <c r="B11" s="35" t="s">
        <v>111</v>
      </c>
      <c r="C11" s="38">
        <v>0</v>
      </c>
      <c r="D11" s="38">
        <v>48847.881999999998</v>
      </c>
      <c r="E11" s="38">
        <v>0</v>
      </c>
      <c r="F11" s="38">
        <v>0</v>
      </c>
      <c r="G11" s="38">
        <v>46856.2503699999</v>
      </c>
      <c r="H11" s="38">
        <v>0</v>
      </c>
      <c r="I11" s="38">
        <v>3807.5576099999998</v>
      </c>
      <c r="J11" s="38">
        <v>412.55859999999996</v>
      </c>
      <c r="K11" s="38">
        <v>0</v>
      </c>
      <c r="L11" s="38">
        <v>0</v>
      </c>
      <c r="M11" s="38">
        <v>0</v>
      </c>
      <c r="N11" s="38">
        <v>0</v>
      </c>
      <c r="O11" s="38">
        <v>0</v>
      </c>
      <c r="P11" s="38">
        <v>0</v>
      </c>
      <c r="Q11" s="38">
        <v>1062.1980000000001</v>
      </c>
      <c r="R11" s="38">
        <v>786.81830000000002</v>
      </c>
      <c r="S11" s="38">
        <v>0</v>
      </c>
      <c r="T11" s="38">
        <v>0</v>
      </c>
      <c r="U11" s="38">
        <v>0</v>
      </c>
      <c r="V11" s="38">
        <v>1163.2090000000001</v>
      </c>
      <c r="W11" s="38">
        <v>0</v>
      </c>
      <c r="X11" s="38">
        <v>0</v>
      </c>
      <c r="Y11" s="38">
        <v>40.423999999999999</v>
      </c>
      <c r="Z11" s="38">
        <v>0</v>
      </c>
      <c r="AA11" s="38">
        <v>0</v>
      </c>
      <c r="AB11" s="38">
        <v>0</v>
      </c>
      <c r="AC11" s="38">
        <v>0</v>
      </c>
      <c r="AD11" s="38">
        <v>0</v>
      </c>
      <c r="AE11" s="39">
        <v>0</v>
      </c>
    </row>
    <row r="12" spans="1:36" s="1" customFormat="1" ht="15" customHeight="1" x14ac:dyDescent="0.25">
      <c r="A12" s="37"/>
      <c r="B12" s="35" t="s">
        <v>112</v>
      </c>
      <c r="C12" s="38">
        <v>0</v>
      </c>
      <c r="D12" s="38">
        <v>435580.36700000003</v>
      </c>
      <c r="E12" s="38">
        <v>0</v>
      </c>
      <c r="F12" s="38">
        <v>0</v>
      </c>
      <c r="G12" s="38">
        <v>59622.670290000002</v>
      </c>
      <c r="H12" s="38">
        <v>4870.3012199999994</v>
      </c>
      <c r="I12" s="38">
        <v>38230.614249999999</v>
      </c>
      <c r="J12" s="38">
        <v>2893.56801</v>
      </c>
      <c r="K12" s="38">
        <v>0</v>
      </c>
      <c r="L12" s="38">
        <v>0</v>
      </c>
      <c r="M12" s="38">
        <v>0</v>
      </c>
      <c r="N12" s="38">
        <v>0</v>
      </c>
      <c r="O12" s="38">
        <v>0</v>
      </c>
      <c r="P12" s="38">
        <v>0</v>
      </c>
      <c r="Q12" s="38">
        <v>336989.92499999999</v>
      </c>
      <c r="R12" s="38">
        <v>35757.93563</v>
      </c>
      <c r="S12" s="38">
        <v>114465</v>
      </c>
      <c r="T12" s="38">
        <v>0</v>
      </c>
      <c r="U12" s="38">
        <v>0</v>
      </c>
      <c r="V12" s="38">
        <v>4617.21</v>
      </c>
      <c r="W12" s="38">
        <v>0</v>
      </c>
      <c r="X12" s="38">
        <v>0</v>
      </c>
      <c r="Y12" s="38">
        <v>36417.737000000001</v>
      </c>
      <c r="Z12" s="38">
        <v>0</v>
      </c>
      <c r="AA12" s="38">
        <v>0</v>
      </c>
      <c r="AB12" s="38">
        <v>0</v>
      </c>
      <c r="AC12" s="38">
        <v>0</v>
      </c>
      <c r="AD12" s="38">
        <v>0</v>
      </c>
      <c r="AE12" s="39">
        <v>0</v>
      </c>
    </row>
    <row r="13" spans="1:36" s="1" customFormat="1" ht="15" customHeight="1" x14ac:dyDescent="0.25">
      <c r="A13" s="37"/>
      <c r="B13" s="35" t="s">
        <v>113</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9">
        <v>0</v>
      </c>
    </row>
    <row r="14" spans="1:36" s="1" customFormat="1" ht="15" customHeight="1" x14ac:dyDescent="0.25">
      <c r="A14" s="7" t="s">
        <v>11</v>
      </c>
      <c r="B14" s="10" t="s">
        <v>61</v>
      </c>
      <c r="C14" s="31">
        <v>53465.091</v>
      </c>
      <c r="D14" s="31">
        <v>1188308.9620000001</v>
      </c>
      <c r="E14" s="31">
        <v>14.103</v>
      </c>
      <c r="F14" s="31">
        <v>24999.138309999998</v>
      </c>
      <c r="G14" s="31">
        <v>0</v>
      </c>
      <c r="H14" s="31">
        <v>397.59073000000001</v>
      </c>
      <c r="I14" s="31">
        <v>21689.68261</v>
      </c>
      <c r="J14" s="31">
        <v>10782.88335</v>
      </c>
      <c r="K14" s="31">
        <v>178698.75215000001</v>
      </c>
      <c r="L14" s="31">
        <v>5.9163100000000002</v>
      </c>
      <c r="M14" s="31">
        <v>1087.8245400000001</v>
      </c>
      <c r="N14" s="31">
        <v>11529.88355</v>
      </c>
      <c r="O14" s="31">
        <v>288339.78960999998</v>
      </c>
      <c r="P14" s="31">
        <v>53665.219400000002</v>
      </c>
      <c r="Q14" s="31">
        <v>2482569.0830000001</v>
      </c>
      <c r="R14" s="31">
        <v>0</v>
      </c>
      <c r="S14" s="31">
        <v>2250308</v>
      </c>
      <c r="T14" s="31">
        <v>1412</v>
      </c>
      <c r="U14" s="31">
        <v>1106</v>
      </c>
      <c r="V14" s="31">
        <v>113508.894</v>
      </c>
      <c r="W14" s="31">
        <v>155820.12951000003</v>
      </c>
      <c r="X14" s="31">
        <v>1353992.746</v>
      </c>
      <c r="Y14" s="31">
        <v>13928.067999999999</v>
      </c>
      <c r="Z14" s="31">
        <v>2593</v>
      </c>
      <c r="AA14" s="31">
        <v>0</v>
      </c>
      <c r="AB14" s="31">
        <v>4629.3868100000009</v>
      </c>
      <c r="AC14" s="31">
        <v>693.66406999999992</v>
      </c>
      <c r="AD14" s="31">
        <v>0</v>
      </c>
      <c r="AE14" s="32">
        <v>0</v>
      </c>
    </row>
    <row r="15" spans="1:36" s="1" customFormat="1" ht="15" customHeight="1" x14ac:dyDescent="0.25">
      <c r="A15" s="7"/>
      <c r="B15" s="11" t="s">
        <v>62</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2"/>
    </row>
    <row r="16" spans="1:36" s="1" customFormat="1" ht="15" customHeight="1" x14ac:dyDescent="0.25">
      <c r="A16" s="37"/>
      <c r="B16" s="35" t="s">
        <v>111</v>
      </c>
      <c r="C16" s="38">
        <v>32967.690999999999</v>
      </c>
      <c r="D16" s="38">
        <v>0</v>
      </c>
      <c r="E16" s="38">
        <v>0</v>
      </c>
      <c r="F16" s="38">
        <v>24999.138309999998</v>
      </c>
      <c r="G16" s="38">
        <v>0</v>
      </c>
      <c r="H16" s="38">
        <v>59.266599999999997</v>
      </c>
      <c r="I16" s="38">
        <v>21689.68261</v>
      </c>
      <c r="J16" s="38">
        <v>10782.88335</v>
      </c>
      <c r="K16" s="38">
        <v>178698.75215000001</v>
      </c>
      <c r="L16" s="38">
        <v>5.9163100000000002</v>
      </c>
      <c r="M16" s="38">
        <v>1087.8245400000001</v>
      </c>
      <c r="N16" s="38">
        <v>11529.88355</v>
      </c>
      <c r="O16" s="38">
        <v>257458.37432</v>
      </c>
      <c r="P16" s="38">
        <v>53665.219400000002</v>
      </c>
      <c r="Q16" s="38">
        <v>977003.16</v>
      </c>
      <c r="R16" s="38">
        <v>0</v>
      </c>
      <c r="S16" s="38">
        <v>1691081</v>
      </c>
      <c r="T16" s="38">
        <v>1412</v>
      </c>
      <c r="U16" s="38">
        <v>1106</v>
      </c>
      <c r="V16" s="38">
        <v>108154.69899999999</v>
      </c>
      <c r="W16" s="38">
        <v>0</v>
      </c>
      <c r="X16" s="38">
        <v>302152.033</v>
      </c>
      <c r="Y16" s="38">
        <v>13905.834999999999</v>
      </c>
      <c r="Z16" s="38">
        <v>2593</v>
      </c>
      <c r="AA16" s="38">
        <v>0</v>
      </c>
      <c r="AB16" s="38">
        <v>4629.3868100000009</v>
      </c>
      <c r="AC16" s="38">
        <v>693.66406999999992</v>
      </c>
      <c r="AD16" s="38">
        <v>0</v>
      </c>
      <c r="AE16" s="39">
        <v>0</v>
      </c>
    </row>
    <row r="17" spans="1:31" s="1" customFormat="1" ht="15" customHeight="1" x14ac:dyDescent="0.25">
      <c r="A17" s="37"/>
      <c r="B17" s="35" t="s">
        <v>112</v>
      </c>
      <c r="C17" s="38">
        <v>20497.400000000001</v>
      </c>
      <c r="D17" s="38">
        <v>1188308.9620000001</v>
      </c>
      <c r="E17" s="38">
        <v>14.103</v>
      </c>
      <c r="F17" s="38">
        <v>0</v>
      </c>
      <c r="G17" s="38">
        <v>0</v>
      </c>
      <c r="H17" s="38">
        <v>338.32413000000003</v>
      </c>
      <c r="I17" s="38">
        <v>0</v>
      </c>
      <c r="J17" s="38">
        <v>0</v>
      </c>
      <c r="K17" s="38">
        <v>0</v>
      </c>
      <c r="L17" s="38">
        <v>0</v>
      </c>
      <c r="M17" s="38">
        <v>0</v>
      </c>
      <c r="N17" s="38">
        <v>0</v>
      </c>
      <c r="O17" s="38">
        <v>28857.022739999997</v>
      </c>
      <c r="P17" s="38">
        <v>0</v>
      </c>
      <c r="Q17" s="38">
        <v>1430018.757</v>
      </c>
      <c r="R17" s="38">
        <v>0</v>
      </c>
      <c r="S17" s="38">
        <v>559227</v>
      </c>
      <c r="T17" s="38">
        <v>0</v>
      </c>
      <c r="U17" s="38">
        <v>0</v>
      </c>
      <c r="V17" s="38">
        <v>5354.1949999999997</v>
      </c>
      <c r="W17" s="38">
        <v>155820.12951000003</v>
      </c>
      <c r="X17" s="38">
        <v>1051840.713</v>
      </c>
      <c r="Y17" s="38">
        <v>0</v>
      </c>
      <c r="Z17" s="38">
        <v>0</v>
      </c>
      <c r="AA17" s="38">
        <v>0</v>
      </c>
      <c r="AB17" s="38">
        <v>0</v>
      </c>
      <c r="AC17" s="38">
        <v>0</v>
      </c>
      <c r="AD17" s="38">
        <v>0</v>
      </c>
      <c r="AE17" s="39">
        <v>0</v>
      </c>
    </row>
    <row r="18" spans="1:31" s="1" customFormat="1" ht="15" customHeight="1" x14ac:dyDescent="0.25">
      <c r="A18" s="37"/>
      <c r="B18" s="35" t="s">
        <v>113</v>
      </c>
      <c r="C18" s="38">
        <v>0</v>
      </c>
      <c r="D18" s="38">
        <v>0</v>
      </c>
      <c r="E18" s="38">
        <v>0</v>
      </c>
      <c r="F18" s="38">
        <v>0</v>
      </c>
      <c r="G18" s="38">
        <v>0</v>
      </c>
      <c r="H18" s="38">
        <v>0</v>
      </c>
      <c r="I18" s="38">
        <v>0</v>
      </c>
      <c r="J18" s="38">
        <v>0</v>
      </c>
      <c r="K18" s="38">
        <v>0</v>
      </c>
      <c r="L18" s="38">
        <v>0</v>
      </c>
      <c r="M18" s="38">
        <v>0</v>
      </c>
      <c r="N18" s="38">
        <v>0</v>
      </c>
      <c r="O18" s="38">
        <v>2024.39255</v>
      </c>
      <c r="P18" s="38">
        <v>0</v>
      </c>
      <c r="Q18" s="38">
        <v>75547.165999999997</v>
      </c>
      <c r="R18" s="38">
        <v>0</v>
      </c>
      <c r="S18" s="38">
        <v>0</v>
      </c>
      <c r="T18" s="38">
        <v>0</v>
      </c>
      <c r="U18" s="38">
        <v>0</v>
      </c>
      <c r="V18" s="38">
        <v>0</v>
      </c>
      <c r="W18" s="38">
        <v>0</v>
      </c>
      <c r="X18" s="38">
        <v>0</v>
      </c>
      <c r="Y18" s="38">
        <v>22.233000000000001</v>
      </c>
      <c r="Z18" s="38">
        <v>0</v>
      </c>
      <c r="AA18" s="38">
        <v>0</v>
      </c>
      <c r="AB18" s="38">
        <v>0</v>
      </c>
      <c r="AC18" s="38">
        <v>0</v>
      </c>
      <c r="AD18" s="38">
        <v>0</v>
      </c>
      <c r="AE18" s="39">
        <v>0</v>
      </c>
    </row>
    <row r="19" spans="1:31" s="1" customFormat="1" ht="15" customHeight="1" x14ac:dyDescent="0.25">
      <c r="A19" s="7" t="s">
        <v>12</v>
      </c>
      <c r="B19" s="10" t="s">
        <v>108</v>
      </c>
      <c r="C19" s="31">
        <v>0</v>
      </c>
      <c r="D19" s="31">
        <v>0</v>
      </c>
      <c r="E19" s="31">
        <v>0</v>
      </c>
      <c r="F19" s="31">
        <v>0</v>
      </c>
      <c r="G19" s="31">
        <v>0</v>
      </c>
      <c r="H19" s="31">
        <v>0</v>
      </c>
      <c r="I19" s="31">
        <v>0</v>
      </c>
      <c r="J19" s="31">
        <v>0</v>
      </c>
      <c r="K19" s="31">
        <v>0</v>
      </c>
      <c r="L19" s="31">
        <v>0</v>
      </c>
      <c r="M19" s="31">
        <v>2108.1901600000001</v>
      </c>
      <c r="N19" s="31">
        <v>0</v>
      </c>
      <c r="O19" s="31">
        <v>0</v>
      </c>
      <c r="P19" s="31">
        <v>0</v>
      </c>
      <c r="Q19" s="31">
        <v>0</v>
      </c>
      <c r="R19" s="31">
        <v>0</v>
      </c>
      <c r="S19" s="31">
        <v>0</v>
      </c>
      <c r="T19" s="31">
        <v>0</v>
      </c>
      <c r="U19" s="31">
        <v>0</v>
      </c>
      <c r="V19" s="31">
        <v>0</v>
      </c>
      <c r="W19" s="31">
        <v>0</v>
      </c>
      <c r="X19" s="31">
        <v>0</v>
      </c>
      <c r="Y19" s="31">
        <v>0</v>
      </c>
      <c r="Z19" s="31">
        <v>0</v>
      </c>
      <c r="AA19" s="31">
        <v>0</v>
      </c>
      <c r="AB19" s="31">
        <v>0</v>
      </c>
      <c r="AC19" s="31">
        <v>0</v>
      </c>
      <c r="AD19" s="31">
        <v>0</v>
      </c>
      <c r="AE19" s="32">
        <v>0</v>
      </c>
    </row>
    <row r="20" spans="1:31" s="1" customFormat="1" ht="15" customHeight="1" x14ac:dyDescent="0.25">
      <c r="A20" s="7"/>
      <c r="B20" s="11" t="s">
        <v>63</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2"/>
    </row>
    <row r="21" spans="1:31" s="1" customFormat="1" ht="15" customHeight="1" x14ac:dyDescent="0.25">
      <c r="A21" s="7"/>
      <c r="B21" s="35" t="s">
        <v>111</v>
      </c>
      <c r="C21" s="38">
        <v>0</v>
      </c>
      <c r="D21" s="38">
        <v>0</v>
      </c>
      <c r="E21" s="38">
        <v>0</v>
      </c>
      <c r="F21" s="38">
        <v>0</v>
      </c>
      <c r="G21" s="38">
        <v>0</v>
      </c>
      <c r="H21" s="38">
        <v>0</v>
      </c>
      <c r="I21" s="38">
        <v>0</v>
      </c>
      <c r="J21" s="38">
        <v>0</v>
      </c>
      <c r="K21" s="38">
        <v>0</v>
      </c>
      <c r="L21" s="38">
        <v>0</v>
      </c>
      <c r="M21" s="38">
        <v>0</v>
      </c>
      <c r="N21" s="38">
        <v>0</v>
      </c>
      <c r="O21" s="38">
        <v>0</v>
      </c>
      <c r="P21" s="38">
        <v>0</v>
      </c>
      <c r="Q21" s="38">
        <v>0</v>
      </c>
      <c r="R21" s="38">
        <v>0</v>
      </c>
      <c r="S21" s="38">
        <v>0</v>
      </c>
      <c r="T21" s="38">
        <v>0</v>
      </c>
      <c r="U21" s="38">
        <v>0</v>
      </c>
      <c r="V21" s="38">
        <v>0</v>
      </c>
      <c r="W21" s="38">
        <v>0</v>
      </c>
      <c r="X21" s="38">
        <v>0</v>
      </c>
      <c r="Y21" s="38">
        <v>0</v>
      </c>
      <c r="Z21" s="38">
        <v>0</v>
      </c>
      <c r="AA21" s="38">
        <v>0</v>
      </c>
      <c r="AB21" s="38">
        <v>0</v>
      </c>
      <c r="AC21" s="38">
        <v>0</v>
      </c>
      <c r="AD21" s="38">
        <v>0</v>
      </c>
      <c r="AE21" s="39">
        <v>0</v>
      </c>
    </row>
    <row r="22" spans="1:31" ht="15" customHeight="1" x14ac:dyDescent="0.25">
      <c r="A22" s="7"/>
      <c r="B22" s="35" t="s">
        <v>112</v>
      </c>
      <c r="C22" s="38">
        <v>0</v>
      </c>
      <c r="D22" s="38">
        <v>0</v>
      </c>
      <c r="E22" s="38">
        <v>0</v>
      </c>
      <c r="F22" s="38">
        <v>0</v>
      </c>
      <c r="G22" s="38">
        <v>0</v>
      </c>
      <c r="H22" s="38">
        <v>0</v>
      </c>
      <c r="I22" s="38">
        <v>0</v>
      </c>
      <c r="J22" s="38">
        <v>0</v>
      </c>
      <c r="K22" s="38">
        <v>0</v>
      </c>
      <c r="L22" s="38">
        <v>0</v>
      </c>
      <c r="M22" s="38">
        <v>2108.1901600000001</v>
      </c>
      <c r="N22" s="38">
        <v>0</v>
      </c>
      <c r="O22" s="38">
        <v>0</v>
      </c>
      <c r="P22" s="38">
        <v>0</v>
      </c>
      <c r="Q22" s="38">
        <v>0</v>
      </c>
      <c r="R22" s="38">
        <v>0</v>
      </c>
      <c r="S22" s="38">
        <v>0</v>
      </c>
      <c r="T22" s="38">
        <v>0</v>
      </c>
      <c r="U22" s="38">
        <v>0</v>
      </c>
      <c r="V22" s="38">
        <v>0</v>
      </c>
      <c r="W22" s="38">
        <v>0</v>
      </c>
      <c r="X22" s="38">
        <v>0</v>
      </c>
      <c r="Y22" s="38">
        <v>0</v>
      </c>
      <c r="Z22" s="38">
        <v>0</v>
      </c>
      <c r="AA22" s="38">
        <v>0</v>
      </c>
      <c r="AB22" s="38">
        <v>0</v>
      </c>
      <c r="AC22" s="38">
        <v>0</v>
      </c>
      <c r="AD22" s="38">
        <v>0</v>
      </c>
      <c r="AE22" s="39">
        <v>0</v>
      </c>
    </row>
    <row r="23" spans="1:31" ht="15" customHeight="1" x14ac:dyDescent="0.25">
      <c r="A23" s="7"/>
      <c r="B23" s="35" t="s">
        <v>113</v>
      </c>
      <c r="C23" s="38">
        <v>0</v>
      </c>
      <c r="D23" s="38">
        <v>0</v>
      </c>
      <c r="E23" s="38">
        <v>0</v>
      </c>
      <c r="F23" s="38">
        <v>0</v>
      </c>
      <c r="G23" s="38">
        <v>0</v>
      </c>
      <c r="H23" s="38">
        <v>0</v>
      </c>
      <c r="I23" s="38">
        <v>0</v>
      </c>
      <c r="J23" s="38">
        <v>0</v>
      </c>
      <c r="K23" s="38">
        <v>0</v>
      </c>
      <c r="L23" s="38">
        <v>0</v>
      </c>
      <c r="M23" s="38">
        <v>0</v>
      </c>
      <c r="N23" s="38">
        <v>0</v>
      </c>
      <c r="O23" s="38">
        <v>0</v>
      </c>
      <c r="P23" s="38">
        <v>0</v>
      </c>
      <c r="Q23" s="38">
        <v>0</v>
      </c>
      <c r="R23" s="38">
        <v>0</v>
      </c>
      <c r="S23" s="38">
        <v>0</v>
      </c>
      <c r="T23" s="38">
        <v>0</v>
      </c>
      <c r="U23" s="38">
        <v>0</v>
      </c>
      <c r="V23" s="38">
        <v>0</v>
      </c>
      <c r="W23" s="38">
        <v>0</v>
      </c>
      <c r="X23" s="38">
        <v>0</v>
      </c>
      <c r="Y23" s="38">
        <v>0</v>
      </c>
      <c r="Z23" s="38">
        <v>0</v>
      </c>
      <c r="AA23" s="38">
        <v>0</v>
      </c>
      <c r="AB23" s="38">
        <v>0</v>
      </c>
      <c r="AC23" s="38">
        <v>0</v>
      </c>
      <c r="AD23" s="38">
        <v>0</v>
      </c>
      <c r="AE23" s="39">
        <v>0</v>
      </c>
    </row>
    <row r="24" spans="1:31" s="1" customFormat="1" ht="15" customHeight="1" x14ac:dyDescent="0.25">
      <c r="A24" s="7" t="s">
        <v>13</v>
      </c>
      <c r="B24" s="10" t="s">
        <v>64</v>
      </c>
      <c r="C24" s="31">
        <v>27059.843059999999</v>
      </c>
      <c r="D24" s="31">
        <v>8480521.074000001</v>
      </c>
      <c r="E24" s="31">
        <v>506466.47200000001</v>
      </c>
      <c r="F24" s="31">
        <v>6094.9100099999996</v>
      </c>
      <c r="G24" s="31">
        <v>1721661.82173999</v>
      </c>
      <c r="H24" s="31">
        <v>633181.82521999988</v>
      </c>
      <c r="I24" s="31">
        <v>151950.57113</v>
      </c>
      <c r="J24" s="31">
        <v>69046.591929999995</v>
      </c>
      <c r="K24" s="31">
        <v>98007.798330000005</v>
      </c>
      <c r="L24" s="31">
        <v>105005.04240000001</v>
      </c>
      <c r="M24" s="31">
        <v>68637.861380000002</v>
      </c>
      <c r="N24" s="31">
        <v>55978.818039999998</v>
      </c>
      <c r="O24" s="31">
        <v>103157.26686</v>
      </c>
      <c r="P24" s="31">
        <v>20105.169670000003</v>
      </c>
      <c r="Q24" s="31">
        <v>5415687.4139999999</v>
      </c>
      <c r="R24" s="31">
        <v>294887.87369000004</v>
      </c>
      <c r="S24" s="31">
        <v>7133508</v>
      </c>
      <c r="T24" s="31">
        <v>43191</v>
      </c>
      <c r="U24" s="31">
        <v>40306</v>
      </c>
      <c r="V24" s="31">
        <v>1666764.7139999999</v>
      </c>
      <c r="W24" s="31">
        <v>0.75</v>
      </c>
      <c r="X24" s="31">
        <v>5339913.7329999991</v>
      </c>
      <c r="Y24" s="31">
        <v>207071.19399999999</v>
      </c>
      <c r="Z24" s="31">
        <v>1694</v>
      </c>
      <c r="AA24" s="31">
        <v>11988.876460000001</v>
      </c>
      <c r="AB24" s="31">
        <v>0</v>
      </c>
      <c r="AC24" s="31">
        <v>0</v>
      </c>
      <c r="AD24" s="31">
        <v>0</v>
      </c>
      <c r="AE24" s="32">
        <v>471.54608000000002</v>
      </c>
    </row>
    <row r="25" spans="1:31" s="1" customFormat="1" ht="15" customHeight="1" x14ac:dyDescent="0.25">
      <c r="A25" s="7"/>
      <c r="B25" s="11" t="s">
        <v>114</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2"/>
    </row>
    <row r="26" spans="1:31" s="1" customFormat="1" ht="15" customHeight="1" x14ac:dyDescent="0.25">
      <c r="A26" s="37"/>
      <c r="B26" s="35" t="s">
        <v>111</v>
      </c>
      <c r="C26" s="38">
        <v>2388.0670099999998</v>
      </c>
      <c r="D26" s="38">
        <v>62151.991000000002</v>
      </c>
      <c r="E26" s="38">
        <v>2460.5300000000002</v>
      </c>
      <c r="F26" s="38">
        <v>0</v>
      </c>
      <c r="G26" s="38">
        <v>5972.2754999999997</v>
      </c>
      <c r="H26" s="38">
        <v>0</v>
      </c>
      <c r="I26" s="38">
        <v>0</v>
      </c>
      <c r="J26" s="38">
        <v>645.38416000000007</v>
      </c>
      <c r="K26" s="38">
        <v>0</v>
      </c>
      <c r="L26" s="38">
        <v>998.98</v>
      </c>
      <c r="M26" s="38">
        <v>0</v>
      </c>
      <c r="N26" s="38">
        <v>1546.25947</v>
      </c>
      <c r="O26" s="38">
        <v>22134.693449999999</v>
      </c>
      <c r="P26" s="38">
        <v>0</v>
      </c>
      <c r="Q26" s="38">
        <v>145124.549</v>
      </c>
      <c r="R26" s="38">
        <v>5627.57312</v>
      </c>
      <c r="S26" s="38">
        <v>49542</v>
      </c>
      <c r="T26" s="38">
        <v>420</v>
      </c>
      <c r="U26" s="38">
        <v>7084</v>
      </c>
      <c r="V26" s="38">
        <v>431389.42300000001</v>
      </c>
      <c r="W26" s="38">
        <v>0.75</v>
      </c>
      <c r="X26" s="38">
        <v>72520.388000000006</v>
      </c>
      <c r="Y26" s="38">
        <v>0</v>
      </c>
      <c r="Z26" s="38">
        <v>0</v>
      </c>
      <c r="AA26" s="38">
        <v>11988.876460000001</v>
      </c>
      <c r="AB26" s="38">
        <v>0</v>
      </c>
      <c r="AC26" s="38">
        <v>0</v>
      </c>
      <c r="AD26" s="38">
        <v>0</v>
      </c>
      <c r="AE26" s="39">
        <v>471.54608000000002</v>
      </c>
    </row>
    <row r="27" spans="1:31" s="1" customFormat="1" ht="15" customHeight="1" x14ac:dyDescent="0.25">
      <c r="A27" s="37"/>
      <c r="B27" s="35" t="s">
        <v>112</v>
      </c>
      <c r="C27" s="38">
        <v>24671.77605</v>
      </c>
      <c r="D27" s="38">
        <v>8418369.0830000006</v>
      </c>
      <c r="E27" s="38">
        <v>504005.94199999998</v>
      </c>
      <c r="F27" s="38">
        <v>6094.9100099999996</v>
      </c>
      <c r="G27" s="38">
        <v>1715689.54623999</v>
      </c>
      <c r="H27" s="38">
        <v>610861.07939999993</v>
      </c>
      <c r="I27" s="38">
        <v>151950.57113</v>
      </c>
      <c r="J27" s="38">
        <v>68401.207769999994</v>
      </c>
      <c r="K27" s="38">
        <v>98007.798330000005</v>
      </c>
      <c r="L27" s="38">
        <v>104006.06240000001</v>
      </c>
      <c r="M27" s="38">
        <v>68637.861380000002</v>
      </c>
      <c r="N27" s="38">
        <v>54432.558570000001</v>
      </c>
      <c r="O27" s="38">
        <v>81022.573409999997</v>
      </c>
      <c r="P27" s="38">
        <v>20105.169670000003</v>
      </c>
      <c r="Q27" s="38">
        <v>5270562.8650000002</v>
      </c>
      <c r="R27" s="38">
        <v>289260.30057000002</v>
      </c>
      <c r="S27" s="38">
        <v>7083966</v>
      </c>
      <c r="T27" s="38">
        <v>42771</v>
      </c>
      <c r="U27" s="38">
        <v>33222</v>
      </c>
      <c r="V27" s="38">
        <v>1235375.291</v>
      </c>
      <c r="W27" s="38">
        <v>0</v>
      </c>
      <c r="X27" s="38">
        <v>2288091.1039999998</v>
      </c>
      <c r="Y27" s="38">
        <v>207071.19399999999</v>
      </c>
      <c r="Z27" s="38">
        <v>1694</v>
      </c>
      <c r="AA27" s="38">
        <v>0</v>
      </c>
      <c r="AB27" s="38">
        <v>0</v>
      </c>
      <c r="AC27" s="38">
        <v>0</v>
      </c>
      <c r="AD27" s="38">
        <v>0</v>
      </c>
      <c r="AE27" s="39">
        <v>0</v>
      </c>
    </row>
    <row r="28" spans="1:31" s="1" customFormat="1" ht="15" customHeight="1" x14ac:dyDescent="0.25">
      <c r="A28" s="37"/>
      <c r="B28" s="35" t="s">
        <v>113</v>
      </c>
      <c r="C28" s="38">
        <v>0</v>
      </c>
      <c r="D28" s="38">
        <v>0</v>
      </c>
      <c r="E28" s="38">
        <v>0</v>
      </c>
      <c r="F28" s="38">
        <v>0</v>
      </c>
      <c r="G28" s="38">
        <v>0</v>
      </c>
      <c r="H28" s="38">
        <v>22320.74582</v>
      </c>
      <c r="I28" s="38">
        <v>0</v>
      </c>
      <c r="J28" s="38">
        <v>0</v>
      </c>
      <c r="K28" s="38">
        <v>0</v>
      </c>
      <c r="L28" s="38">
        <v>0</v>
      </c>
      <c r="M28" s="38">
        <v>0</v>
      </c>
      <c r="N28" s="38">
        <v>0</v>
      </c>
      <c r="O28" s="38">
        <v>0</v>
      </c>
      <c r="P28" s="38">
        <v>0</v>
      </c>
      <c r="Q28" s="38">
        <v>0</v>
      </c>
      <c r="R28" s="38">
        <v>0</v>
      </c>
      <c r="S28" s="38">
        <v>0</v>
      </c>
      <c r="T28" s="38">
        <v>0</v>
      </c>
      <c r="U28" s="38">
        <v>0</v>
      </c>
      <c r="V28" s="38">
        <v>0</v>
      </c>
      <c r="W28" s="38">
        <v>0</v>
      </c>
      <c r="X28" s="38">
        <v>2979302.2409999999</v>
      </c>
      <c r="Y28" s="38">
        <v>0</v>
      </c>
      <c r="Z28" s="38">
        <v>0</v>
      </c>
      <c r="AA28" s="38">
        <v>0</v>
      </c>
      <c r="AB28" s="38">
        <v>0</v>
      </c>
      <c r="AC28" s="38">
        <v>0</v>
      </c>
      <c r="AD28" s="38">
        <v>0</v>
      </c>
      <c r="AE28" s="39">
        <v>0</v>
      </c>
    </row>
    <row r="29" spans="1:31" s="1" customFormat="1" ht="15" customHeight="1" x14ac:dyDescent="0.25">
      <c r="A29" s="7" t="s">
        <v>14</v>
      </c>
      <c r="B29" s="10" t="s">
        <v>65</v>
      </c>
      <c r="C29" s="31">
        <v>7134227.6055699997</v>
      </c>
      <c r="D29" s="31">
        <v>44148916.648000002</v>
      </c>
      <c r="E29" s="31">
        <v>2058791.1570000001</v>
      </c>
      <c r="F29" s="31">
        <v>1565611.4560500002</v>
      </c>
      <c r="G29" s="31">
        <v>566066.74649999803</v>
      </c>
      <c r="H29" s="31">
        <v>556722.87612000003</v>
      </c>
      <c r="I29" s="31">
        <v>713919.56223999988</v>
      </c>
      <c r="J29" s="31">
        <v>152102.77927</v>
      </c>
      <c r="K29" s="31">
        <v>9215717.6509099994</v>
      </c>
      <c r="L29" s="31">
        <v>366705.99971999996</v>
      </c>
      <c r="M29" s="31">
        <v>115840.09813</v>
      </c>
      <c r="N29" s="31">
        <v>282500.96335999999</v>
      </c>
      <c r="O29" s="31">
        <v>14937906.95812</v>
      </c>
      <c r="P29" s="31">
        <v>340803.91928999999</v>
      </c>
      <c r="Q29" s="31">
        <v>61232713.695999995</v>
      </c>
      <c r="R29" s="31">
        <v>2244.4898199999998</v>
      </c>
      <c r="S29" s="31">
        <v>24977300</v>
      </c>
      <c r="T29" s="31">
        <v>737134</v>
      </c>
      <c r="U29" s="31">
        <v>538083</v>
      </c>
      <c r="V29" s="31">
        <v>32137818.652999997</v>
      </c>
      <c r="W29" s="31">
        <v>3153111.1371799982</v>
      </c>
      <c r="X29" s="31">
        <v>41671407.932999998</v>
      </c>
      <c r="Y29" s="31">
        <v>1076036.4080000001</v>
      </c>
      <c r="Z29" s="31">
        <v>2820615</v>
      </c>
      <c r="AA29" s="31">
        <v>3227694.3512499994</v>
      </c>
      <c r="AB29" s="31">
        <v>7507217.7879700009</v>
      </c>
      <c r="AC29" s="31">
        <v>525796.69765999995</v>
      </c>
      <c r="AD29" s="31">
        <v>0</v>
      </c>
      <c r="AE29" s="32">
        <v>1145425.6482200001</v>
      </c>
    </row>
    <row r="30" spans="1:31" s="1" customFormat="1" ht="15" customHeight="1" x14ac:dyDescent="0.25">
      <c r="A30" s="7"/>
      <c r="B30" s="11" t="s">
        <v>66</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2"/>
    </row>
    <row r="31" spans="1:31" s="1" customFormat="1" ht="15" customHeight="1" x14ac:dyDescent="0.25">
      <c r="A31" s="37"/>
      <c r="B31" s="35" t="s">
        <v>112</v>
      </c>
      <c r="C31" s="38">
        <v>1935337.70967</v>
      </c>
      <c r="D31" s="38">
        <v>7181595.7609999999</v>
      </c>
      <c r="E31" s="38">
        <v>716048.41200000001</v>
      </c>
      <c r="F31" s="38">
        <v>864040.7739400001</v>
      </c>
      <c r="G31" s="38">
        <v>338030.21294999897</v>
      </c>
      <c r="H31" s="38">
        <v>221836.16991999999</v>
      </c>
      <c r="I31" s="38">
        <v>299844.81483999995</v>
      </c>
      <c r="J31" s="38">
        <v>74541.049819999986</v>
      </c>
      <c r="K31" s="38">
        <v>7688681.9731200002</v>
      </c>
      <c r="L31" s="38">
        <v>214064.48271000001</v>
      </c>
      <c r="M31" s="38">
        <v>1541.67479</v>
      </c>
      <c r="N31" s="38">
        <v>40168.951710000001</v>
      </c>
      <c r="O31" s="38">
        <v>3870901.5355500001</v>
      </c>
      <c r="P31" s="38">
        <v>172948.42855000001</v>
      </c>
      <c r="Q31" s="38">
        <v>17291940.123</v>
      </c>
      <c r="R31" s="38">
        <v>0</v>
      </c>
      <c r="S31" s="38">
        <v>2893829</v>
      </c>
      <c r="T31" s="38">
        <v>4991</v>
      </c>
      <c r="U31" s="38">
        <v>6059</v>
      </c>
      <c r="V31" s="38">
        <v>6845125.9680000003</v>
      </c>
      <c r="W31" s="38">
        <v>680400</v>
      </c>
      <c r="X31" s="38">
        <v>5122476.9800000004</v>
      </c>
      <c r="Y31" s="38">
        <v>508664.53</v>
      </c>
      <c r="Z31" s="38">
        <v>39178</v>
      </c>
      <c r="AA31" s="38">
        <v>755475.27680000011</v>
      </c>
      <c r="AB31" s="38">
        <v>226100.73646000001</v>
      </c>
      <c r="AC31" s="38">
        <v>205331.28309000001</v>
      </c>
      <c r="AD31" s="38">
        <v>0</v>
      </c>
      <c r="AE31" s="39">
        <v>0</v>
      </c>
    </row>
    <row r="32" spans="1:31" s="1" customFormat="1" ht="15" customHeight="1" x14ac:dyDescent="0.25">
      <c r="A32" s="37"/>
      <c r="B32" s="35" t="s">
        <v>113</v>
      </c>
      <c r="C32" s="38">
        <v>5198889.8958999999</v>
      </c>
      <c r="D32" s="38">
        <v>36967320.887000002</v>
      </c>
      <c r="E32" s="38">
        <v>1342742.7450000001</v>
      </c>
      <c r="F32" s="38">
        <v>701570.68211000005</v>
      </c>
      <c r="G32" s="38">
        <v>228036.533549999</v>
      </c>
      <c r="H32" s="38">
        <v>334886.70620000002</v>
      </c>
      <c r="I32" s="38">
        <v>414074.74739999999</v>
      </c>
      <c r="J32" s="38">
        <v>77561.729449999999</v>
      </c>
      <c r="K32" s="38">
        <v>1527035.6777899999</v>
      </c>
      <c r="L32" s="38">
        <v>152641.51700999998</v>
      </c>
      <c r="M32" s="38">
        <v>114298.42333999999</v>
      </c>
      <c r="N32" s="38">
        <v>242332.01165</v>
      </c>
      <c r="O32" s="38">
        <v>11067005.422569999</v>
      </c>
      <c r="P32" s="38">
        <v>167855.49074000001</v>
      </c>
      <c r="Q32" s="38">
        <v>43940773.572999999</v>
      </c>
      <c r="R32" s="38">
        <v>2244.4898199999998</v>
      </c>
      <c r="S32" s="38">
        <v>22083471</v>
      </c>
      <c r="T32" s="38">
        <v>732143</v>
      </c>
      <c r="U32" s="38">
        <v>532024</v>
      </c>
      <c r="V32" s="38">
        <v>25292692.684999999</v>
      </c>
      <c r="W32" s="38">
        <v>2472711.1371799982</v>
      </c>
      <c r="X32" s="38">
        <v>36548930.953000002</v>
      </c>
      <c r="Y32" s="38">
        <v>567371.87800000003</v>
      </c>
      <c r="Z32" s="38">
        <v>2781437</v>
      </c>
      <c r="AA32" s="38">
        <v>2472219.0744499993</v>
      </c>
      <c r="AB32" s="38">
        <v>7281117.0515100006</v>
      </c>
      <c r="AC32" s="38">
        <v>320465.41456999996</v>
      </c>
      <c r="AD32" s="38">
        <v>0</v>
      </c>
      <c r="AE32" s="39">
        <v>1145425.6482200001</v>
      </c>
    </row>
    <row r="33" spans="1:31" s="1" customFormat="1" ht="15" customHeight="1" x14ac:dyDescent="0.25">
      <c r="A33" s="7" t="s">
        <v>15</v>
      </c>
      <c r="B33" s="10" t="s">
        <v>67</v>
      </c>
      <c r="C33" s="31">
        <v>114.78827</v>
      </c>
      <c r="D33" s="31">
        <v>105920.876</v>
      </c>
      <c r="E33" s="31">
        <v>0</v>
      </c>
      <c r="F33" s="31">
        <v>0</v>
      </c>
      <c r="G33" s="31">
        <v>1197.2285300000001</v>
      </c>
      <c r="H33" s="31">
        <v>4911.6562100000001</v>
      </c>
      <c r="I33" s="31">
        <v>361.02343999999999</v>
      </c>
      <c r="J33" s="31">
        <v>0</v>
      </c>
      <c r="K33" s="31">
        <v>73485.867169999998</v>
      </c>
      <c r="L33" s="31">
        <v>0</v>
      </c>
      <c r="M33" s="31">
        <v>0</v>
      </c>
      <c r="N33" s="31">
        <v>0</v>
      </c>
      <c r="O33" s="31">
        <v>5411.2297900000003</v>
      </c>
      <c r="P33" s="31">
        <v>0</v>
      </c>
      <c r="Q33" s="31">
        <v>5898.4880000000003</v>
      </c>
      <c r="R33" s="31">
        <v>0</v>
      </c>
      <c r="S33" s="31">
        <v>20150</v>
      </c>
      <c r="T33" s="31">
        <v>0</v>
      </c>
      <c r="U33" s="31">
        <v>0</v>
      </c>
      <c r="V33" s="31">
        <v>25174.128000000001</v>
      </c>
      <c r="W33" s="31">
        <v>0</v>
      </c>
      <c r="X33" s="31">
        <v>7447.3040000000001</v>
      </c>
      <c r="Y33" s="31">
        <v>0</v>
      </c>
      <c r="Z33" s="31">
        <v>0</v>
      </c>
      <c r="AA33" s="31">
        <v>0</v>
      </c>
      <c r="AB33" s="31">
        <v>441.12501000000003</v>
      </c>
      <c r="AC33" s="31">
        <v>0</v>
      </c>
      <c r="AD33" s="31">
        <v>0</v>
      </c>
      <c r="AE33" s="32">
        <v>0</v>
      </c>
    </row>
    <row r="34" spans="1:31" ht="15" customHeight="1" x14ac:dyDescent="0.25">
      <c r="A34" s="7"/>
      <c r="B34" s="11" t="s">
        <v>115</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2"/>
    </row>
    <row r="35" spans="1:31" ht="15" customHeight="1" x14ac:dyDescent="0.25">
      <c r="A35" s="7" t="s">
        <v>16</v>
      </c>
      <c r="B35" s="10" t="s">
        <v>116</v>
      </c>
      <c r="C35" s="31">
        <v>0</v>
      </c>
      <c r="D35" s="31">
        <v>0</v>
      </c>
      <c r="E35" s="31">
        <v>0</v>
      </c>
      <c r="F35" s="31">
        <v>0</v>
      </c>
      <c r="G35" s="31">
        <v>0</v>
      </c>
      <c r="H35" s="31">
        <v>0</v>
      </c>
      <c r="I35" s="31">
        <v>-505.14486999999997</v>
      </c>
      <c r="J35" s="31">
        <v>0</v>
      </c>
      <c r="K35" s="31">
        <v>0</v>
      </c>
      <c r="L35" s="31">
        <v>0</v>
      </c>
      <c r="M35" s="31">
        <v>0</v>
      </c>
      <c r="N35" s="31">
        <v>0</v>
      </c>
      <c r="O35" s="31">
        <v>0</v>
      </c>
      <c r="P35" s="31">
        <v>0</v>
      </c>
      <c r="Q35" s="31">
        <v>0</v>
      </c>
      <c r="R35" s="31">
        <v>0</v>
      </c>
      <c r="S35" s="31">
        <v>28787</v>
      </c>
      <c r="T35" s="31">
        <v>0</v>
      </c>
      <c r="U35" s="31">
        <v>404</v>
      </c>
      <c r="V35" s="31">
        <v>32544.437999999998</v>
      </c>
      <c r="W35" s="31">
        <v>0</v>
      </c>
      <c r="X35" s="31">
        <v>0</v>
      </c>
      <c r="Y35" s="31">
        <v>0</v>
      </c>
      <c r="Z35" s="31">
        <v>0</v>
      </c>
      <c r="AA35" s="31">
        <v>0</v>
      </c>
      <c r="AB35" s="31">
        <v>7831.8710899999996</v>
      </c>
      <c r="AC35" s="31">
        <v>0</v>
      </c>
      <c r="AD35" s="31">
        <v>0</v>
      </c>
      <c r="AE35" s="32">
        <v>0</v>
      </c>
    </row>
    <row r="36" spans="1:31" s="1" customFormat="1" ht="15" customHeight="1" x14ac:dyDescent="0.25">
      <c r="A36" s="7"/>
      <c r="B36" s="11" t="s">
        <v>68</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2"/>
    </row>
    <row r="37" spans="1:31" s="1" customFormat="1" ht="15" customHeight="1" x14ac:dyDescent="0.25">
      <c r="A37" s="7" t="s">
        <v>17</v>
      </c>
      <c r="B37" s="10" t="s">
        <v>69</v>
      </c>
      <c r="C37" s="31">
        <v>0</v>
      </c>
      <c r="D37" s="31">
        <v>2951245.838</v>
      </c>
      <c r="E37" s="31">
        <v>0</v>
      </c>
      <c r="F37" s="31">
        <v>133720.72692000002</v>
      </c>
      <c r="G37" s="31">
        <v>35859.686540000002</v>
      </c>
      <c r="H37" s="31">
        <v>175354.18111</v>
      </c>
      <c r="I37" s="31">
        <v>4069.7841200000003</v>
      </c>
      <c r="J37" s="31">
        <v>5351.2694599999995</v>
      </c>
      <c r="K37" s="31">
        <v>59162.156329999998</v>
      </c>
      <c r="L37" s="31">
        <v>21.25</v>
      </c>
      <c r="M37" s="31">
        <v>20</v>
      </c>
      <c r="N37" s="31">
        <v>0</v>
      </c>
      <c r="O37" s="31">
        <v>319647.90492</v>
      </c>
      <c r="P37" s="31">
        <v>24.497070000000001</v>
      </c>
      <c r="Q37" s="31">
        <v>1264709.544</v>
      </c>
      <c r="R37" s="31">
        <v>3975.19749</v>
      </c>
      <c r="S37" s="31">
        <v>241066</v>
      </c>
      <c r="T37" s="31">
        <v>0</v>
      </c>
      <c r="U37" s="31">
        <v>0</v>
      </c>
      <c r="V37" s="31">
        <v>96973.562000000005</v>
      </c>
      <c r="W37" s="31">
        <v>0</v>
      </c>
      <c r="X37" s="31">
        <v>564536.96900000004</v>
      </c>
      <c r="Y37" s="31">
        <v>146473.70199999999</v>
      </c>
      <c r="Z37" s="31">
        <v>108888</v>
      </c>
      <c r="AA37" s="31">
        <v>8089.8947699999999</v>
      </c>
      <c r="AB37" s="31">
        <v>5955</v>
      </c>
      <c r="AC37" s="31">
        <v>5135.6231500000004</v>
      </c>
      <c r="AD37" s="31">
        <v>0</v>
      </c>
      <c r="AE37" s="32">
        <v>0</v>
      </c>
    </row>
    <row r="38" spans="1:31" s="1" customFormat="1" ht="15" customHeight="1" x14ac:dyDescent="0.25">
      <c r="A38" s="7"/>
      <c r="B38" s="11" t="s">
        <v>109</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2"/>
    </row>
    <row r="39" spans="1:31" s="1" customFormat="1" ht="15" customHeight="1" x14ac:dyDescent="0.25">
      <c r="A39" s="7" t="s">
        <v>18</v>
      </c>
      <c r="B39" s="10" t="s">
        <v>70</v>
      </c>
      <c r="C39" s="31">
        <v>64178.935700000002</v>
      </c>
      <c r="D39" s="31">
        <v>334500.27</v>
      </c>
      <c r="E39" s="31">
        <v>4240.9750000000004</v>
      </c>
      <c r="F39" s="31">
        <v>4918.89671</v>
      </c>
      <c r="G39" s="31">
        <v>15828.664269999999</v>
      </c>
      <c r="H39" s="31">
        <v>10896.810320000002</v>
      </c>
      <c r="I39" s="31">
        <v>6261.9852599999995</v>
      </c>
      <c r="J39" s="31">
        <v>11479.81666</v>
      </c>
      <c r="K39" s="31">
        <v>19516.44802</v>
      </c>
      <c r="L39" s="31">
        <v>8145.3893099999987</v>
      </c>
      <c r="M39" s="31">
        <v>5419.0610500000003</v>
      </c>
      <c r="N39" s="31">
        <v>6291.9504299999999</v>
      </c>
      <c r="O39" s="31">
        <v>183797.79722000001</v>
      </c>
      <c r="P39" s="31">
        <v>935.16782999999998</v>
      </c>
      <c r="Q39" s="31">
        <v>407391.97</v>
      </c>
      <c r="R39" s="31">
        <v>1853.7697499999999</v>
      </c>
      <c r="S39" s="31">
        <v>231419</v>
      </c>
      <c r="T39" s="31">
        <v>2966</v>
      </c>
      <c r="U39" s="31">
        <v>4940</v>
      </c>
      <c r="V39" s="31">
        <v>209140.10200000001</v>
      </c>
      <c r="W39" s="31">
        <v>4414.5728800000006</v>
      </c>
      <c r="X39" s="31">
        <v>279759.84399999998</v>
      </c>
      <c r="Y39" s="31">
        <v>6988.8059999999996</v>
      </c>
      <c r="Z39" s="31">
        <v>20595</v>
      </c>
      <c r="AA39" s="31">
        <v>33278.738970000013</v>
      </c>
      <c r="AB39" s="31">
        <v>31867.743839999981</v>
      </c>
      <c r="AC39" s="31">
        <v>36391.039039999996</v>
      </c>
      <c r="AD39" s="31">
        <v>26558.900050000011</v>
      </c>
      <c r="AE39" s="32">
        <v>1136.9362100000001</v>
      </c>
    </row>
    <row r="40" spans="1:31" s="1" customFormat="1" ht="15" customHeight="1" x14ac:dyDescent="0.25">
      <c r="A40" s="7"/>
      <c r="B40" s="11" t="s">
        <v>71</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2"/>
    </row>
    <row r="41" spans="1:31" s="1" customFormat="1" ht="15" customHeight="1" x14ac:dyDescent="0.25">
      <c r="A41" s="37"/>
      <c r="B41" s="35" t="s">
        <v>117</v>
      </c>
      <c r="C41" s="38">
        <v>64178.935700000002</v>
      </c>
      <c r="D41" s="38">
        <v>334500.27</v>
      </c>
      <c r="E41" s="38">
        <v>4240.9750000000004</v>
      </c>
      <c r="F41" s="38">
        <v>4918.89671</v>
      </c>
      <c r="G41" s="38">
        <v>15828.664269999999</v>
      </c>
      <c r="H41" s="38">
        <v>10383.739710000002</v>
      </c>
      <c r="I41" s="38">
        <v>6261.9852599999995</v>
      </c>
      <c r="J41" s="38">
        <v>11479.81666</v>
      </c>
      <c r="K41" s="38">
        <v>19516.44802</v>
      </c>
      <c r="L41" s="38">
        <v>8145.3893099999987</v>
      </c>
      <c r="M41" s="38">
        <v>5419.0610500000003</v>
      </c>
      <c r="N41" s="38">
        <v>6291.9504299999999</v>
      </c>
      <c r="O41" s="38">
        <v>183797.79722000001</v>
      </c>
      <c r="P41" s="38">
        <v>935.16782999999998</v>
      </c>
      <c r="Q41" s="38">
        <v>399544.62599999999</v>
      </c>
      <c r="R41" s="38">
        <v>1853.7697499999999</v>
      </c>
      <c r="S41" s="38">
        <v>231419</v>
      </c>
      <c r="T41" s="38">
        <v>2966</v>
      </c>
      <c r="U41" s="38">
        <v>4940</v>
      </c>
      <c r="V41" s="38">
        <v>209140.10200000001</v>
      </c>
      <c r="W41" s="38">
        <v>4414.5728800000006</v>
      </c>
      <c r="X41" s="38">
        <v>279759.84399999998</v>
      </c>
      <c r="Y41" s="38">
        <v>6988.8059999999996</v>
      </c>
      <c r="Z41" s="38">
        <v>20595</v>
      </c>
      <c r="AA41" s="38">
        <v>33278.738970000013</v>
      </c>
      <c r="AB41" s="38">
        <v>31867.743839999981</v>
      </c>
      <c r="AC41" s="38">
        <v>36391.039039999996</v>
      </c>
      <c r="AD41" s="38">
        <v>26558.900050000011</v>
      </c>
      <c r="AE41" s="39">
        <v>1136.9362100000001</v>
      </c>
    </row>
    <row r="42" spans="1:31" s="1" customFormat="1" ht="15" customHeight="1" x14ac:dyDescent="0.25">
      <c r="A42" s="37"/>
      <c r="B42" s="35" t="s">
        <v>118</v>
      </c>
      <c r="C42" s="38">
        <v>0</v>
      </c>
      <c r="D42" s="38">
        <v>0</v>
      </c>
      <c r="E42" s="38">
        <v>0</v>
      </c>
      <c r="F42" s="38">
        <v>0</v>
      </c>
      <c r="G42" s="38">
        <v>0</v>
      </c>
      <c r="H42" s="38">
        <v>513.07060999999999</v>
      </c>
      <c r="I42" s="38">
        <v>0</v>
      </c>
      <c r="J42" s="38">
        <v>0</v>
      </c>
      <c r="K42" s="38">
        <v>0</v>
      </c>
      <c r="L42" s="38">
        <v>0</v>
      </c>
      <c r="M42" s="38">
        <v>0</v>
      </c>
      <c r="N42" s="38">
        <v>0</v>
      </c>
      <c r="O42" s="38">
        <v>0</v>
      </c>
      <c r="P42" s="38">
        <v>0</v>
      </c>
      <c r="Q42" s="38">
        <v>7847.3440000000001</v>
      </c>
      <c r="R42" s="38">
        <v>0</v>
      </c>
      <c r="S42" s="38">
        <v>0</v>
      </c>
      <c r="T42" s="38">
        <v>0</v>
      </c>
      <c r="U42" s="38">
        <v>0</v>
      </c>
      <c r="V42" s="38">
        <v>0</v>
      </c>
      <c r="W42" s="38">
        <v>0</v>
      </c>
      <c r="X42" s="38">
        <v>0</v>
      </c>
      <c r="Y42" s="38">
        <v>0</v>
      </c>
      <c r="Z42" s="38">
        <v>0</v>
      </c>
      <c r="AA42" s="38">
        <v>0</v>
      </c>
      <c r="AB42" s="38">
        <v>0</v>
      </c>
      <c r="AC42" s="38">
        <v>0</v>
      </c>
      <c r="AD42" s="38">
        <v>0</v>
      </c>
      <c r="AE42" s="39">
        <v>0</v>
      </c>
    </row>
    <row r="43" spans="1:31" s="1" customFormat="1" ht="15" customHeight="1" x14ac:dyDescent="0.25">
      <c r="A43" s="7" t="s">
        <v>19</v>
      </c>
      <c r="B43" s="10" t="s">
        <v>72</v>
      </c>
      <c r="C43" s="31">
        <v>12551.04017</v>
      </c>
      <c r="D43" s="31">
        <v>55023.163999999997</v>
      </c>
      <c r="E43" s="31">
        <v>123.425</v>
      </c>
      <c r="F43" s="31">
        <v>21613.888070000001</v>
      </c>
      <c r="G43" s="31">
        <v>3830.49341</v>
      </c>
      <c r="H43" s="31">
        <v>718.82378000000006</v>
      </c>
      <c r="I43" s="31">
        <v>467.67660999999998</v>
      </c>
      <c r="J43" s="31">
        <v>985.22850000000005</v>
      </c>
      <c r="K43" s="31">
        <v>0</v>
      </c>
      <c r="L43" s="31">
        <v>335.78649000000001</v>
      </c>
      <c r="M43" s="31">
        <v>0</v>
      </c>
      <c r="N43" s="31">
        <v>682.88734999999997</v>
      </c>
      <c r="O43" s="31">
        <v>37473.963779999998</v>
      </c>
      <c r="P43" s="31">
        <v>577.80768999999998</v>
      </c>
      <c r="Q43" s="31">
        <v>159760.93</v>
      </c>
      <c r="R43" s="31">
        <v>3928.8903700000001</v>
      </c>
      <c r="S43" s="31">
        <v>67515</v>
      </c>
      <c r="T43" s="31">
        <v>415</v>
      </c>
      <c r="U43" s="31">
        <v>1</v>
      </c>
      <c r="V43" s="31">
        <v>98438.432000000001</v>
      </c>
      <c r="W43" s="31">
        <v>17019.543950000003</v>
      </c>
      <c r="X43" s="31">
        <v>32487.026000000002</v>
      </c>
      <c r="Y43" s="31">
        <v>2990.538</v>
      </c>
      <c r="Z43" s="31">
        <v>8117</v>
      </c>
      <c r="AA43" s="31">
        <v>269.0830300000012</v>
      </c>
      <c r="AB43" s="31">
        <v>28643.793229999999</v>
      </c>
      <c r="AC43" s="31">
        <v>329.80642</v>
      </c>
      <c r="AD43" s="31">
        <v>158.27228000000014</v>
      </c>
      <c r="AE43" s="32">
        <v>27657.742969999999</v>
      </c>
    </row>
    <row r="44" spans="1:31" s="1" customFormat="1" ht="15" customHeight="1" x14ac:dyDescent="0.25">
      <c r="A44" s="7"/>
      <c r="B44" s="11" t="s">
        <v>43</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2"/>
    </row>
    <row r="45" spans="1:31" s="1" customFormat="1" ht="15" customHeight="1" x14ac:dyDescent="0.25">
      <c r="A45" s="37"/>
      <c r="B45" s="35" t="s">
        <v>119</v>
      </c>
      <c r="C45" s="38">
        <v>0</v>
      </c>
      <c r="D45" s="38">
        <v>0</v>
      </c>
      <c r="E45" s="38">
        <v>0</v>
      </c>
      <c r="F45" s="38">
        <v>0</v>
      </c>
      <c r="G45" s="38">
        <v>0</v>
      </c>
      <c r="H45" s="38">
        <v>0</v>
      </c>
      <c r="I45" s="38">
        <v>0</v>
      </c>
      <c r="J45" s="38">
        <v>0</v>
      </c>
      <c r="K45" s="38">
        <v>0</v>
      </c>
      <c r="L45" s="38">
        <v>0</v>
      </c>
      <c r="M45" s="38">
        <v>0</v>
      </c>
      <c r="N45" s="38">
        <v>0</v>
      </c>
      <c r="O45" s="38">
        <v>0</v>
      </c>
      <c r="P45" s="38">
        <v>0</v>
      </c>
      <c r="Q45" s="38">
        <v>0</v>
      </c>
      <c r="R45" s="38">
        <v>0</v>
      </c>
      <c r="S45" s="38">
        <v>0</v>
      </c>
      <c r="T45" s="38">
        <v>0</v>
      </c>
      <c r="U45" s="38">
        <v>0</v>
      </c>
      <c r="V45" s="38">
        <v>0</v>
      </c>
      <c r="W45" s="38">
        <v>0</v>
      </c>
      <c r="X45" s="38">
        <v>0</v>
      </c>
      <c r="Y45" s="38">
        <v>0</v>
      </c>
      <c r="Z45" s="38">
        <v>0</v>
      </c>
      <c r="AA45" s="38">
        <v>0</v>
      </c>
      <c r="AB45" s="38">
        <v>0</v>
      </c>
      <c r="AC45" s="38">
        <v>0</v>
      </c>
      <c r="AD45" s="38">
        <v>0</v>
      </c>
      <c r="AE45" s="39">
        <v>11957.50965</v>
      </c>
    </row>
    <row r="46" spans="1:31" s="1" customFormat="1" ht="15" customHeight="1" x14ac:dyDescent="0.25">
      <c r="A46" s="37"/>
      <c r="B46" s="35" t="s">
        <v>120</v>
      </c>
      <c r="C46" s="38">
        <v>12551.04017</v>
      </c>
      <c r="D46" s="38">
        <v>55023.163999999997</v>
      </c>
      <c r="E46" s="38">
        <v>123.425</v>
      </c>
      <c r="F46" s="38">
        <v>21613.888070000001</v>
      </c>
      <c r="G46" s="38">
        <v>3830.49341</v>
      </c>
      <c r="H46" s="38">
        <v>718.82378000000006</v>
      </c>
      <c r="I46" s="38">
        <v>467.67660999999998</v>
      </c>
      <c r="J46" s="38">
        <v>985.22850000000005</v>
      </c>
      <c r="K46" s="38">
        <v>0</v>
      </c>
      <c r="L46" s="38">
        <v>335.78649000000001</v>
      </c>
      <c r="M46" s="38">
        <v>0</v>
      </c>
      <c r="N46" s="38">
        <v>682.88734999999997</v>
      </c>
      <c r="O46" s="38">
        <v>37473.963779999998</v>
      </c>
      <c r="P46" s="38">
        <v>577.80768999999998</v>
      </c>
      <c r="Q46" s="38">
        <v>159760.93</v>
      </c>
      <c r="R46" s="38">
        <v>3928.8903700000001</v>
      </c>
      <c r="S46" s="38">
        <v>67515</v>
      </c>
      <c r="T46" s="38">
        <v>415</v>
      </c>
      <c r="U46" s="38">
        <v>1</v>
      </c>
      <c r="V46" s="38">
        <v>98438.432000000001</v>
      </c>
      <c r="W46" s="38">
        <v>17019.543950000003</v>
      </c>
      <c r="X46" s="38">
        <v>32487.026000000002</v>
      </c>
      <c r="Y46" s="38">
        <v>2990.538</v>
      </c>
      <c r="Z46" s="38">
        <v>8117</v>
      </c>
      <c r="AA46" s="38">
        <v>269.0830300000012</v>
      </c>
      <c r="AB46" s="38">
        <v>28643.793229999999</v>
      </c>
      <c r="AC46" s="38">
        <v>329.80642</v>
      </c>
      <c r="AD46" s="38">
        <v>158.27228000000014</v>
      </c>
      <c r="AE46" s="39">
        <v>15700.233320000001</v>
      </c>
    </row>
    <row r="47" spans="1:31" s="1" customFormat="1" ht="15" customHeight="1" x14ac:dyDescent="0.25">
      <c r="A47" s="7" t="s">
        <v>20</v>
      </c>
      <c r="B47" s="10" t="s">
        <v>73</v>
      </c>
      <c r="C47" s="31">
        <v>41043.648130000001</v>
      </c>
      <c r="D47" s="31">
        <v>2512995.605</v>
      </c>
      <c r="E47" s="31">
        <v>384.55599999999998</v>
      </c>
      <c r="F47" s="31">
        <v>682.51786000000004</v>
      </c>
      <c r="G47" s="31">
        <v>18384.235110000001</v>
      </c>
      <c r="H47" s="31">
        <v>8216.1392200000009</v>
      </c>
      <c r="I47" s="31">
        <v>3235.55681</v>
      </c>
      <c r="J47" s="31">
        <v>596.54521</v>
      </c>
      <c r="K47" s="31">
        <v>11085.82314</v>
      </c>
      <c r="L47" s="31">
        <v>720.69656999999995</v>
      </c>
      <c r="M47" s="31">
        <v>395.05165</v>
      </c>
      <c r="N47" s="31">
        <v>1579.0773599999998</v>
      </c>
      <c r="O47" s="31">
        <v>477141.76491000003</v>
      </c>
      <c r="P47" s="31">
        <v>5979.4854599999999</v>
      </c>
      <c r="Q47" s="31">
        <v>1535161.1570000001</v>
      </c>
      <c r="R47" s="31">
        <v>4094.2216800000001</v>
      </c>
      <c r="S47" s="31">
        <v>776769</v>
      </c>
      <c r="T47" s="31">
        <v>122</v>
      </c>
      <c r="U47" s="31">
        <v>1634</v>
      </c>
      <c r="V47" s="31">
        <v>200873.609</v>
      </c>
      <c r="W47" s="31">
        <v>1487.1697300000001</v>
      </c>
      <c r="X47" s="31">
        <v>237363.90900000001</v>
      </c>
      <c r="Y47" s="31">
        <v>80483.994000000006</v>
      </c>
      <c r="Z47" s="31">
        <v>17480</v>
      </c>
      <c r="AA47" s="31">
        <v>32557.944209999998</v>
      </c>
      <c r="AB47" s="31">
        <v>21805.338350000002</v>
      </c>
      <c r="AC47" s="31">
        <v>12786.751759999999</v>
      </c>
      <c r="AD47" s="31">
        <v>6291.5140799999999</v>
      </c>
      <c r="AE47" s="32">
        <v>3565.71324</v>
      </c>
    </row>
    <row r="48" spans="1:31" s="1" customFormat="1" ht="15" customHeight="1" x14ac:dyDescent="0.25">
      <c r="A48" s="7"/>
      <c r="B48" s="11" t="s">
        <v>74</v>
      </c>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2"/>
    </row>
    <row r="49" spans="1:31" s="1" customFormat="1" ht="15" customHeight="1" x14ac:dyDescent="0.25">
      <c r="A49" s="37"/>
      <c r="B49" s="35" t="s">
        <v>121</v>
      </c>
      <c r="C49" s="38">
        <v>136.91612000000001</v>
      </c>
      <c r="D49" s="38">
        <v>9918.2549999999992</v>
      </c>
      <c r="E49" s="38">
        <v>0</v>
      </c>
      <c r="F49" s="38">
        <v>0</v>
      </c>
      <c r="G49" s="38">
        <v>8695.6590999999989</v>
      </c>
      <c r="H49" s="38">
        <v>257.99948000000001</v>
      </c>
      <c r="I49" s="38">
        <v>0</v>
      </c>
      <c r="J49" s="38">
        <v>318.40840000000003</v>
      </c>
      <c r="K49" s="38">
        <v>0</v>
      </c>
      <c r="L49" s="38">
        <v>0</v>
      </c>
      <c r="M49" s="38">
        <v>0</v>
      </c>
      <c r="N49" s="38">
        <v>67.33296</v>
      </c>
      <c r="O49" s="38">
        <v>6539.3521000000001</v>
      </c>
      <c r="P49" s="38">
        <v>396.28895</v>
      </c>
      <c r="Q49" s="38">
        <v>434631.495</v>
      </c>
      <c r="R49" s="38">
        <v>76.187780000000004</v>
      </c>
      <c r="S49" s="38">
        <v>35448</v>
      </c>
      <c r="T49" s="38">
        <v>0</v>
      </c>
      <c r="U49" s="38">
        <v>0</v>
      </c>
      <c r="V49" s="38">
        <v>3450.2260000000001</v>
      </c>
      <c r="W49" s="38">
        <v>0</v>
      </c>
      <c r="X49" s="38">
        <v>2436.4609999999998</v>
      </c>
      <c r="Y49" s="38">
        <v>21241.768</v>
      </c>
      <c r="Z49" s="38">
        <v>3055</v>
      </c>
      <c r="AA49" s="38">
        <v>9.7911900000000003</v>
      </c>
      <c r="AB49" s="38">
        <v>16329.130920000001</v>
      </c>
      <c r="AC49" s="38">
        <v>2432.5193300000001</v>
      </c>
      <c r="AD49" s="38">
        <v>0</v>
      </c>
      <c r="AE49" s="39">
        <v>0</v>
      </c>
    </row>
    <row r="50" spans="1:31" s="1" customFormat="1" ht="15" customHeight="1" x14ac:dyDescent="0.25">
      <c r="A50" s="37"/>
      <c r="B50" s="35" t="s">
        <v>122</v>
      </c>
      <c r="C50" s="38">
        <v>40906.73201</v>
      </c>
      <c r="D50" s="38">
        <v>2503077.35</v>
      </c>
      <c r="E50" s="38">
        <v>384.55599999999998</v>
      </c>
      <c r="F50" s="38">
        <v>682.51786000000004</v>
      </c>
      <c r="G50" s="38">
        <v>9688.5760100000007</v>
      </c>
      <c r="H50" s="38">
        <v>7958.1397400000005</v>
      </c>
      <c r="I50" s="38">
        <v>3235.55681</v>
      </c>
      <c r="J50" s="38">
        <v>278.13681000000003</v>
      </c>
      <c r="K50" s="38">
        <v>11085.82314</v>
      </c>
      <c r="L50" s="38">
        <v>720.69656999999995</v>
      </c>
      <c r="M50" s="38">
        <v>395.05165</v>
      </c>
      <c r="N50" s="38">
        <v>1511.7443999999998</v>
      </c>
      <c r="O50" s="38">
        <v>470602.41281000001</v>
      </c>
      <c r="P50" s="38">
        <v>5583.1965099999998</v>
      </c>
      <c r="Q50" s="38">
        <v>1100529.662</v>
      </c>
      <c r="R50" s="38">
        <v>4018.0338999999999</v>
      </c>
      <c r="S50" s="38">
        <v>741321</v>
      </c>
      <c r="T50" s="38">
        <v>122</v>
      </c>
      <c r="U50" s="38">
        <v>1634</v>
      </c>
      <c r="V50" s="38">
        <v>197423.383</v>
      </c>
      <c r="W50" s="38">
        <v>1487.1697300000001</v>
      </c>
      <c r="X50" s="38">
        <v>234927.448</v>
      </c>
      <c r="Y50" s="38">
        <v>59242.226000000002</v>
      </c>
      <c r="Z50" s="38">
        <v>14425</v>
      </c>
      <c r="AA50" s="38">
        <v>32548.153019999998</v>
      </c>
      <c r="AB50" s="38">
        <v>5476.2074299999995</v>
      </c>
      <c r="AC50" s="38">
        <v>10354.23243</v>
      </c>
      <c r="AD50" s="38">
        <v>6291.5140799999999</v>
      </c>
      <c r="AE50" s="39">
        <v>3565.71324</v>
      </c>
    </row>
    <row r="51" spans="1:31" s="1" customFormat="1" ht="15" customHeight="1" x14ac:dyDescent="0.25">
      <c r="A51" s="7" t="s">
        <v>21</v>
      </c>
      <c r="B51" s="10" t="s">
        <v>75</v>
      </c>
      <c r="C51" s="31">
        <v>63060.865979999995</v>
      </c>
      <c r="D51" s="31">
        <v>1165613.8419999999</v>
      </c>
      <c r="E51" s="31">
        <v>27669.174999999999</v>
      </c>
      <c r="F51" s="31">
        <v>18212.542519999999</v>
      </c>
      <c r="G51" s="31">
        <v>80846.880909999993</v>
      </c>
      <c r="H51" s="31">
        <v>3052.8624</v>
      </c>
      <c r="I51" s="31">
        <v>5946.8262300000006</v>
      </c>
      <c r="J51" s="31">
        <v>2320.2805099999996</v>
      </c>
      <c r="K51" s="31">
        <v>349867.49007</v>
      </c>
      <c r="L51" s="31">
        <v>1046.3046499999998</v>
      </c>
      <c r="M51" s="31">
        <v>17014.794590000001</v>
      </c>
      <c r="N51" s="31">
        <v>2964.6129799999999</v>
      </c>
      <c r="O51" s="31">
        <v>648185.23077999998</v>
      </c>
      <c r="P51" s="31">
        <v>11102.845429999999</v>
      </c>
      <c r="Q51" s="31">
        <v>535616.52</v>
      </c>
      <c r="R51" s="31">
        <v>5230.1812599999994</v>
      </c>
      <c r="S51" s="31">
        <v>2555853</v>
      </c>
      <c r="T51" s="31">
        <v>7224</v>
      </c>
      <c r="U51" s="31">
        <v>9332</v>
      </c>
      <c r="V51" s="31">
        <v>262889.64399999997</v>
      </c>
      <c r="W51" s="31">
        <v>40097.15088999999</v>
      </c>
      <c r="X51" s="31">
        <v>104589.228</v>
      </c>
      <c r="Y51" s="31">
        <v>159583.87899999999</v>
      </c>
      <c r="Z51" s="31">
        <v>11422</v>
      </c>
      <c r="AA51" s="31">
        <v>28411.682149999997</v>
      </c>
      <c r="AB51" s="31">
        <v>21531.926629999645</v>
      </c>
      <c r="AC51" s="31">
        <v>253747.48781999998</v>
      </c>
      <c r="AD51" s="31">
        <v>39253.593370000002</v>
      </c>
      <c r="AE51" s="32">
        <v>5173.5222000000003</v>
      </c>
    </row>
    <row r="52" spans="1:31" s="1" customFormat="1" ht="15" customHeight="1" x14ac:dyDescent="0.25">
      <c r="A52" s="7"/>
      <c r="B52" s="11" t="s">
        <v>44</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2"/>
    </row>
    <row r="53" spans="1:31" s="1" customFormat="1" ht="15" customHeight="1" x14ac:dyDescent="0.25">
      <c r="A53" s="7" t="s">
        <v>22</v>
      </c>
      <c r="B53" s="10" t="s">
        <v>76</v>
      </c>
      <c r="C53" s="31">
        <v>2877.5950200000002</v>
      </c>
      <c r="D53" s="31">
        <v>522956.76500000001</v>
      </c>
      <c r="E53" s="31">
        <v>0</v>
      </c>
      <c r="F53" s="31">
        <v>0</v>
      </c>
      <c r="G53" s="31">
        <v>0</v>
      </c>
      <c r="H53" s="31">
        <v>0</v>
      </c>
      <c r="I53" s="31">
        <v>7067.6509299999998</v>
      </c>
      <c r="J53" s="31">
        <v>3.0512700000000001</v>
      </c>
      <c r="K53" s="31">
        <v>9687.7535000000007</v>
      </c>
      <c r="L53" s="31">
        <v>2807.9134400000003</v>
      </c>
      <c r="M53" s="31">
        <v>2476.1583799999999</v>
      </c>
      <c r="N53" s="31">
        <v>1876.2060800000002</v>
      </c>
      <c r="O53" s="31">
        <v>47832.892260000001</v>
      </c>
      <c r="P53" s="31">
        <v>0</v>
      </c>
      <c r="Q53" s="31">
        <v>120689.24</v>
      </c>
      <c r="R53" s="31">
        <v>0</v>
      </c>
      <c r="S53" s="31">
        <v>6601</v>
      </c>
      <c r="T53" s="31">
        <v>0</v>
      </c>
      <c r="U53" s="31">
        <v>0</v>
      </c>
      <c r="V53" s="31">
        <v>5098.0379999999996</v>
      </c>
      <c r="W53" s="31">
        <v>0</v>
      </c>
      <c r="X53" s="31">
        <v>74911.089000000007</v>
      </c>
      <c r="Y53" s="31">
        <v>0</v>
      </c>
      <c r="Z53" s="31">
        <v>25690</v>
      </c>
      <c r="AA53" s="31">
        <v>26483.94558</v>
      </c>
      <c r="AB53" s="31">
        <v>6105.670799999999</v>
      </c>
      <c r="AC53" s="31">
        <v>0</v>
      </c>
      <c r="AD53" s="31">
        <v>0</v>
      </c>
      <c r="AE53" s="32">
        <v>0</v>
      </c>
    </row>
    <row r="54" spans="1:31" s="1" customFormat="1" ht="15" customHeight="1" x14ac:dyDescent="0.25">
      <c r="A54" s="7"/>
      <c r="B54" s="11" t="s">
        <v>123</v>
      </c>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2"/>
    </row>
    <row r="55" spans="1:31" s="1" customFormat="1" ht="15" customHeight="1" x14ac:dyDescent="0.25">
      <c r="A55" s="36"/>
      <c r="B55" s="17" t="s">
        <v>124</v>
      </c>
      <c r="C55" s="27">
        <v>9034993.91481</v>
      </c>
      <c r="D55" s="27">
        <v>69326941.811999992</v>
      </c>
      <c r="E55" s="27">
        <v>2786257.9849999999</v>
      </c>
      <c r="F55" s="27">
        <v>2393023.9377099997</v>
      </c>
      <c r="G55" s="27">
        <v>2719670.6119799865</v>
      </c>
      <c r="H55" s="27">
        <v>1477652.9226099998</v>
      </c>
      <c r="I55" s="27">
        <v>1108935.7320799998</v>
      </c>
      <c r="J55" s="27">
        <v>394858.84442000004</v>
      </c>
      <c r="K55" s="27">
        <v>13869784.037260002</v>
      </c>
      <c r="L55" s="27">
        <v>766892.57282999996</v>
      </c>
      <c r="M55" s="27">
        <v>272591.94863</v>
      </c>
      <c r="N55" s="27">
        <v>469615.99004999996</v>
      </c>
      <c r="O55" s="27">
        <v>20063403.520130001</v>
      </c>
      <c r="P55" s="27">
        <v>437662.40439999994</v>
      </c>
      <c r="Q55" s="27">
        <v>96368362.687000006</v>
      </c>
      <c r="R55" s="27">
        <v>460607.84820000001</v>
      </c>
      <c r="S55" s="27">
        <v>44341446</v>
      </c>
      <c r="T55" s="27">
        <v>859997</v>
      </c>
      <c r="U55" s="27">
        <v>626591</v>
      </c>
      <c r="V55" s="27">
        <v>41192531.364999995</v>
      </c>
      <c r="W55" s="27">
        <v>3604129.9734599981</v>
      </c>
      <c r="X55" s="27">
        <v>58900196.453999989</v>
      </c>
      <c r="Y55" s="27">
        <v>2276379.7890000003</v>
      </c>
      <c r="Z55" s="27">
        <v>3153322</v>
      </c>
      <c r="AA55" s="27">
        <v>3495924.7972099991</v>
      </c>
      <c r="AB55" s="27">
        <v>8215206.4095299998</v>
      </c>
      <c r="AC55" s="27">
        <v>1297848.4295699999</v>
      </c>
      <c r="AD55" s="27">
        <v>87122.087960000004</v>
      </c>
      <c r="AE55" s="29">
        <v>1196850.33243</v>
      </c>
    </row>
    <row r="56" spans="1:31" s="1" customFormat="1" ht="15" customHeight="1" x14ac:dyDescent="0.25">
      <c r="A56" s="8"/>
      <c r="B56" s="9" t="s">
        <v>45</v>
      </c>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41"/>
    </row>
    <row r="57" spans="1:31" s="1" customFormat="1" ht="15" customHeight="1" x14ac:dyDescent="0.25">
      <c r="A57" s="7" t="s">
        <v>9</v>
      </c>
      <c r="B57" s="10" t="s">
        <v>3</v>
      </c>
      <c r="C57" s="31">
        <v>625.73398999999995</v>
      </c>
      <c r="D57" s="31">
        <v>233239.321</v>
      </c>
      <c r="E57" s="31">
        <v>0</v>
      </c>
      <c r="F57" s="31">
        <v>0</v>
      </c>
      <c r="G57" s="31">
        <v>25820.031060000001</v>
      </c>
      <c r="H57" s="31">
        <v>46939.115399999995</v>
      </c>
      <c r="I57" s="31">
        <v>338.27413999999999</v>
      </c>
      <c r="J57" s="31">
        <v>5.2683500000000008</v>
      </c>
      <c r="K57" s="31">
        <v>4727.6446500000002</v>
      </c>
      <c r="L57" s="31">
        <v>0</v>
      </c>
      <c r="M57" s="31">
        <v>0</v>
      </c>
      <c r="N57" s="31">
        <v>0</v>
      </c>
      <c r="O57" s="31">
        <v>7470.2752699999992</v>
      </c>
      <c r="P57" s="31">
        <v>0</v>
      </c>
      <c r="Q57" s="31">
        <v>380604.92800000001</v>
      </c>
      <c r="R57" s="31">
        <v>3685.2988799999998</v>
      </c>
      <c r="S57" s="31">
        <v>305512</v>
      </c>
      <c r="T57" s="31">
        <v>278</v>
      </c>
      <c r="U57" s="31">
        <v>41</v>
      </c>
      <c r="V57" s="31">
        <v>103936.94</v>
      </c>
      <c r="W57" s="31">
        <v>6452.8055899999999</v>
      </c>
      <c r="X57" s="31">
        <v>605330.74600000004</v>
      </c>
      <c r="Y57" s="31">
        <v>74189.731</v>
      </c>
      <c r="Z57" s="31">
        <v>0</v>
      </c>
      <c r="AA57" s="31">
        <v>24440.638959999997</v>
      </c>
      <c r="AB57" s="31">
        <v>0</v>
      </c>
      <c r="AC57" s="31">
        <v>1637.5958899999998</v>
      </c>
      <c r="AD57" s="31">
        <v>0</v>
      </c>
      <c r="AE57" s="32">
        <v>0</v>
      </c>
    </row>
    <row r="58" spans="1:31" s="1" customFormat="1" ht="15" customHeight="1" x14ac:dyDescent="0.25">
      <c r="A58" s="7"/>
      <c r="B58" s="11" t="s">
        <v>46</v>
      </c>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2"/>
    </row>
    <row r="59" spans="1:31" s="1" customFormat="1" ht="15" customHeight="1" x14ac:dyDescent="0.25">
      <c r="A59" s="37"/>
      <c r="B59" s="35" t="s">
        <v>125</v>
      </c>
      <c r="C59" s="38">
        <v>625.73398999999995</v>
      </c>
      <c r="D59" s="38">
        <v>200204.72200000001</v>
      </c>
      <c r="E59" s="38">
        <v>0</v>
      </c>
      <c r="F59" s="38">
        <v>0</v>
      </c>
      <c r="G59" s="38">
        <v>1198.03106</v>
      </c>
      <c r="H59" s="38">
        <v>44521.115399999995</v>
      </c>
      <c r="I59" s="38">
        <v>338.27413999999999</v>
      </c>
      <c r="J59" s="38">
        <v>5.2683500000000008</v>
      </c>
      <c r="K59" s="38">
        <v>4727.6446500000002</v>
      </c>
      <c r="L59" s="38">
        <v>0</v>
      </c>
      <c r="M59" s="38">
        <v>0</v>
      </c>
      <c r="N59" s="38">
        <v>0</v>
      </c>
      <c r="O59" s="38">
        <v>7470.2752699999992</v>
      </c>
      <c r="P59" s="38">
        <v>0</v>
      </c>
      <c r="Q59" s="38">
        <v>380604.92800000001</v>
      </c>
      <c r="R59" s="38">
        <v>3685.2988799999998</v>
      </c>
      <c r="S59" s="38">
        <v>305512</v>
      </c>
      <c r="T59" s="38">
        <v>278</v>
      </c>
      <c r="U59" s="38">
        <v>41</v>
      </c>
      <c r="V59" s="38">
        <v>103936.94</v>
      </c>
      <c r="W59" s="38">
        <v>6452.8055899999999</v>
      </c>
      <c r="X59" s="38">
        <v>605330.74600000004</v>
      </c>
      <c r="Y59" s="38">
        <v>73153.731</v>
      </c>
      <c r="Z59" s="38">
        <v>0</v>
      </c>
      <c r="AA59" s="38">
        <v>24440.638959999997</v>
      </c>
      <c r="AB59" s="38">
        <v>0</v>
      </c>
      <c r="AC59" s="38">
        <v>1637.5958899999998</v>
      </c>
      <c r="AD59" s="38">
        <v>0</v>
      </c>
      <c r="AE59" s="39">
        <v>0</v>
      </c>
    </row>
    <row r="60" spans="1:31" s="1" customFormat="1" ht="15" customHeight="1" x14ac:dyDescent="0.25">
      <c r="A60" s="7"/>
      <c r="B60" s="35" t="s">
        <v>126</v>
      </c>
      <c r="C60" s="38">
        <v>0</v>
      </c>
      <c r="D60" s="38">
        <v>0</v>
      </c>
      <c r="E60" s="38">
        <v>0</v>
      </c>
      <c r="F60" s="38">
        <v>0</v>
      </c>
      <c r="G60" s="38">
        <v>24622</v>
      </c>
      <c r="H60" s="38">
        <v>2418</v>
      </c>
      <c r="I60" s="38">
        <v>0</v>
      </c>
      <c r="J60" s="38">
        <v>0</v>
      </c>
      <c r="K60" s="38">
        <v>0</v>
      </c>
      <c r="L60" s="38">
        <v>0</v>
      </c>
      <c r="M60" s="38">
        <v>0</v>
      </c>
      <c r="N60" s="38">
        <v>0</v>
      </c>
      <c r="O60" s="38">
        <v>0</v>
      </c>
      <c r="P60" s="38">
        <v>0</v>
      </c>
      <c r="Q60" s="38">
        <v>0</v>
      </c>
      <c r="R60" s="38">
        <v>0</v>
      </c>
      <c r="S60" s="38">
        <v>0</v>
      </c>
      <c r="T60" s="38">
        <v>0</v>
      </c>
      <c r="U60" s="38">
        <v>0</v>
      </c>
      <c r="V60" s="38">
        <v>0</v>
      </c>
      <c r="W60" s="38">
        <v>0</v>
      </c>
      <c r="X60" s="38">
        <v>0</v>
      </c>
      <c r="Y60" s="38">
        <v>1036</v>
      </c>
      <c r="Z60" s="38">
        <v>0</v>
      </c>
      <c r="AA60" s="38">
        <v>0</v>
      </c>
      <c r="AB60" s="38">
        <v>0</v>
      </c>
      <c r="AC60" s="38">
        <v>0</v>
      </c>
      <c r="AD60" s="38">
        <v>0</v>
      </c>
      <c r="AE60" s="39">
        <v>0</v>
      </c>
    </row>
    <row r="61" spans="1:31" s="1" customFormat="1" ht="15" customHeight="1" x14ac:dyDescent="0.25">
      <c r="A61" s="37"/>
      <c r="B61" s="35" t="s">
        <v>127</v>
      </c>
      <c r="C61" s="38">
        <v>0</v>
      </c>
      <c r="D61" s="38">
        <v>0</v>
      </c>
      <c r="E61" s="38">
        <v>0</v>
      </c>
      <c r="F61" s="38">
        <v>0</v>
      </c>
      <c r="G61" s="38">
        <v>0</v>
      </c>
      <c r="H61" s="38">
        <v>0</v>
      </c>
      <c r="I61" s="38">
        <v>0</v>
      </c>
      <c r="J61" s="38">
        <v>0</v>
      </c>
      <c r="K61" s="38">
        <v>0</v>
      </c>
      <c r="L61" s="38">
        <v>0</v>
      </c>
      <c r="M61" s="38">
        <v>0</v>
      </c>
      <c r="N61" s="38">
        <v>0</v>
      </c>
      <c r="O61" s="38">
        <v>0</v>
      </c>
      <c r="P61" s="38">
        <v>0</v>
      </c>
      <c r="Q61" s="38">
        <v>0</v>
      </c>
      <c r="R61" s="38">
        <v>0</v>
      </c>
      <c r="S61" s="38">
        <v>0</v>
      </c>
      <c r="T61" s="38">
        <v>0</v>
      </c>
      <c r="U61" s="38">
        <v>0</v>
      </c>
      <c r="V61" s="38">
        <v>0</v>
      </c>
      <c r="W61" s="38">
        <v>0</v>
      </c>
      <c r="X61" s="38">
        <v>0</v>
      </c>
      <c r="Y61" s="38">
        <v>0</v>
      </c>
      <c r="Z61" s="38">
        <v>0</v>
      </c>
      <c r="AA61" s="38">
        <v>0</v>
      </c>
      <c r="AB61" s="38">
        <v>0</v>
      </c>
      <c r="AC61" s="38">
        <v>0</v>
      </c>
      <c r="AD61" s="38">
        <v>0</v>
      </c>
      <c r="AE61" s="39">
        <v>0</v>
      </c>
    </row>
    <row r="62" spans="1:31" s="1" customFormat="1" ht="15" customHeight="1" x14ac:dyDescent="0.25">
      <c r="A62" s="37"/>
      <c r="B62" s="35" t="s">
        <v>128</v>
      </c>
      <c r="C62" s="38">
        <v>0</v>
      </c>
      <c r="D62" s="38">
        <v>0</v>
      </c>
      <c r="E62" s="38">
        <v>0</v>
      </c>
      <c r="F62" s="38">
        <v>0</v>
      </c>
      <c r="G62" s="38">
        <v>0</v>
      </c>
      <c r="H62" s="38">
        <v>0</v>
      </c>
      <c r="I62" s="38">
        <v>0</v>
      </c>
      <c r="J62" s="38">
        <v>0</v>
      </c>
      <c r="K62" s="38">
        <v>0</v>
      </c>
      <c r="L62" s="38">
        <v>0</v>
      </c>
      <c r="M62" s="38">
        <v>0</v>
      </c>
      <c r="N62" s="38">
        <v>0</v>
      </c>
      <c r="O62" s="38">
        <v>0</v>
      </c>
      <c r="P62" s="38">
        <v>0</v>
      </c>
      <c r="Q62" s="38">
        <v>0</v>
      </c>
      <c r="R62" s="38">
        <v>0</v>
      </c>
      <c r="S62" s="38">
        <v>0</v>
      </c>
      <c r="T62" s="38">
        <v>0</v>
      </c>
      <c r="U62" s="38">
        <v>0</v>
      </c>
      <c r="V62" s="38">
        <v>0</v>
      </c>
      <c r="W62" s="38">
        <v>0</v>
      </c>
      <c r="X62" s="38">
        <v>0</v>
      </c>
      <c r="Y62" s="38">
        <v>0</v>
      </c>
      <c r="Z62" s="38">
        <v>0</v>
      </c>
      <c r="AA62" s="38">
        <v>0</v>
      </c>
      <c r="AB62" s="38">
        <v>0</v>
      </c>
      <c r="AC62" s="38">
        <v>0</v>
      </c>
      <c r="AD62" s="38">
        <v>0</v>
      </c>
      <c r="AE62" s="39">
        <v>0</v>
      </c>
    </row>
    <row r="63" spans="1:31" s="1" customFormat="1" ht="15" customHeight="1" x14ac:dyDescent="0.25">
      <c r="A63" s="37"/>
      <c r="B63" s="35" t="s">
        <v>129</v>
      </c>
      <c r="C63" s="38">
        <v>0</v>
      </c>
      <c r="D63" s="38">
        <v>33034.599000000002</v>
      </c>
      <c r="E63" s="38">
        <v>0</v>
      </c>
      <c r="F63" s="38">
        <v>0</v>
      </c>
      <c r="G63" s="38">
        <v>0</v>
      </c>
      <c r="H63" s="38">
        <v>0</v>
      </c>
      <c r="I63" s="38">
        <v>0</v>
      </c>
      <c r="J63" s="38">
        <v>0</v>
      </c>
      <c r="K63" s="38">
        <v>0</v>
      </c>
      <c r="L63" s="38">
        <v>0</v>
      </c>
      <c r="M63" s="38">
        <v>0</v>
      </c>
      <c r="N63" s="38">
        <v>0</v>
      </c>
      <c r="O63" s="38">
        <v>0</v>
      </c>
      <c r="P63" s="38">
        <v>0</v>
      </c>
      <c r="Q63" s="38">
        <v>0</v>
      </c>
      <c r="R63" s="38">
        <v>0</v>
      </c>
      <c r="S63" s="38">
        <v>0</v>
      </c>
      <c r="T63" s="38">
        <v>0</v>
      </c>
      <c r="U63" s="38">
        <v>0</v>
      </c>
      <c r="V63" s="38">
        <v>0</v>
      </c>
      <c r="W63" s="38">
        <v>0</v>
      </c>
      <c r="X63" s="38">
        <v>0</v>
      </c>
      <c r="Y63" s="38">
        <v>0</v>
      </c>
      <c r="Z63" s="38">
        <v>0</v>
      </c>
      <c r="AA63" s="38">
        <v>0</v>
      </c>
      <c r="AB63" s="38">
        <v>0</v>
      </c>
      <c r="AC63" s="38">
        <v>0</v>
      </c>
      <c r="AD63" s="38">
        <v>0</v>
      </c>
      <c r="AE63" s="39">
        <v>0</v>
      </c>
    </row>
    <row r="64" spans="1:31" s="1" customFormat="1" ht="15" customHeight="1" x14ac:dyDescent="0.25">
      <c r="A64" s="7" t="s">
        <v>10</v>
      </c>
      <c r="B64" s="10" t="s">
        <v>78</v>
      </c>
      <c r="C64" s="31">
        <v>0</v>
      </c>
      <c r="D64" s="31">
        <v>1581777.2239999999</v>
      </c>
      <c r="E64" s="31">
        <v>0</v>
      </c>
      <c r="F64" s="31">
        <v>0</v>
      </c>
      <c r="G64" s="31">
        <v>156232.96000999902</v>
      </c>
      <c r="H64" s="31">
        <v>0</v>
      </c>
      <c r="I64" s="31">
        <v>0</v>
      </c>
      <c r="J64" s="31">
        <v>0</v>
      </c>
      <c r="K64" s="31">
        <v>0</v>
      </c>
      <c r="L64" s="31">
        <v>0</v>
      </c>
      <c r="M64" s="31">
        <v>0</v>
      </c>
      <c r="N64" s="31">
        <v>0</v>
      </c>
      <c r="O64" s="31">
        <v>25008.831249999999</v>
      </c>
      <c r="P64" s="31">
        <v>0</v>
      </c>
      <c r="Q64" s="31">
        <v>0</v>
      </c>
      <c r="R64" s="31">
        <v>0</v>
      </c>
      <c r="S64" s="31">
        <v>0</v>
      </c>
      <c r="T64" s="31">
        <v>0</v>
      </c>
      <c r="U64" s="31">
        <v>0</v>
      </c>
      <c r="V64" s="31">
        <v>0</v>
      </c>
      <c r="W64" s="31">
        <v>0</v>
      </c>
      <c r="X64" s="31">
        <v>0</v>
      </c>
      <c r="Y64" s="31">
        <v>0</v>
      </c>
      <c r="Z64" s="31">
        <v>0</v>
      </c>
      <c r="AA64" s="31">
        <v>0</v>
      </c>
      <c r="AB64" s="31">
        <v>0</v>
      </c>
      <c r="AC64" s="31">
        <v>0</v>
      </c>
      <c r="AD64" s="31">
        <v>0</v>
      </c>
      <c r="AE64" s="32">
        <v>0</v>
      </c>
    </row>
    <row r="65" spans="1:31" s="1" customFormat="1" ht="15" customHeight="1" x14ac:dyDescent="0.25">
      <c r="A65" s="37"/>
      <c r="B65" s="11" t="s">
        <v>79</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2"/>
    </row>
    <row r="66" spans="1:31" s="1" customFormat="1" ht="15" customHeight="1" x14ac:dyDescent="0.25">
      <c r="A66" s="7"/>
      <c r="B66" s="35" t="s">
        <v>127</v>
      </c>
      <c r="C66" s="38">
        <v>0</v>
      </c>
      <c r="D66" s="38">
        <v>0</v>
      </c>
      <c r="E66" s="38">
        <v>0</v>
      </c>
      <c r="F66" s="38">
        <v>0</v>
      </c>
      <c r="G66" s="38">
        <v>0</v>
      </c>
      <c r="H66" s="38">
        <v>0</v>
      </c>
      <c r="I66" s="38">
        <v>0</v>
      </c>
      <c r="J66" s="38">
        <v>0</v>
      </c>
      <c r="K66" s="38">
        <v>0</v>
      </c>
      <c r="L66" s="38">
        <v>0</v>
      </c>
      <c r="M66" s="38">
        <v>0</v>
      </c>
      <c r="N66" s="38">
        <v>0</v>
      </c>
      <c r="O66" s="38">
        <v>25008.831249999999</v>
      </c>
      <c r="P66" s="38">
        <v>0</v>
      </c>
      <c r="Q66" s="38">
        <v>0</v>
      </c>
      <c r="R66" s="38">
        <v>0</v>
      </c>
      <c r="S66" s="38">
        <v>0</v>
      </c>
      <c r="T66" s="38">
        <v>0</v>
      </c>
      <c r="U66" s="38">
        <v>0</v>
      </c>
      <c r="V66" s="38">
        <v>0</v>
      </c>
      <c r="W66" s="38">
        <v>0</v>
      </c>
      <c r="X66" s="38">
        <v>0</v>
      </c>
      <c r="Y66" s="38">
        <v>0</v>
      </c>
      <c r="Z66" s="38">
        <v>0</v>
      </c>
      <c r="AA66" s="38">
        <v>0</v>
      </c>
      <c r="AB66" s="38">
        <v>0</v>
      </c>
      <c r="AC66" s="38">
        <v>0</v>
      </c>
      <c r="AD66" s="38">
        <v>0</v>
      </c>
      <c r="AE66" s="39">
        <v>0</v>
      </c>
    </row>
    <row r="67" spans="1:31" s="1" customFormat="1" ht="15" customHeight="1" x14ac:dyDescent="0.25">
      <c r="A67" s="37"/>
      <c r="B67" s="35" t="s">
        <v>128</v>
      </c>
      <c r="C67" s="38">
        <v>0</v>
      </c>
      <c r="D67" s="38">
        <v>1581777.2239999999</v>
      </c>
      <c r="E67" s="38">
        <v>0</v>
      </c>
      <c r="F67" s="38">
        <v>0</v>
      </c>
      <c r="G67" s="38">
        <v>0</v>
      </c>
      <c r="H67" s="38">
        <v>0</v>
      </c>
      <c r="I67" s="38">
        <v>0</v>
      </c>
      <c r="J67" s="38">
        <v>0</v>
      </c>
      <c r="K67" s="38">
        <v>0</v>
      </c>
      <c r="L67" s="38">
        <v>0</v>
      </c>
      <c r="M67" s="38">
        <v>0</v>
      </c>
      <c r="N67" s="38">
        <v>0</v>
      </c>
      <c r="O67" s="38">
        <v>0</v>
      </c>
      <c r="P67" s="38">
        <v>0</v>
      </c>
      <c r="Q67" s="38">
        <v>0</v>
      </c>
      <c r="R67" s="38">
        <v>0</v>
      </c>
      <c r="S67" s="38">
        <v>0</v>
      </c>
      <c r="T67" s="38">
        <v>0</v>
      </c>
      <c r="U67" s="38">
        <v>0</v>
      </c>
      <c r="V67" s="38">
        <v>0</v>
      </c>
      <c r="W67" s="38">
        <v>0</v>
      </c>
      <c r="X67" s="38">
        <v>0</v>
      </c>
      <c r="Y67" s="38">
        <v>0</v>
      </c>
      <c r="Z67" s="38">
        <v>0</v>
      </c>
      <c r="AA67" s="38">
        <v>0</v>
      </c>
      <c r="AB67" s="38">
        <v>0</v>
      </c>
      <c r="AC67" s="38">
        <v>0</v>
      </c>
      <c r="AD67" s="38">
        <v>0</v>
      </c>
      <c r="AE67" s="39">
        <v>0</v>
      </c>
    </row>
    <row r="68" spans="1:31" s="1" customFormat="1" ht="15" customHeight="1" x14ac:dyDescent="0.25">
      <c r="A68" s="37"/>
      <c r="B68" s="35" t="s">
        <v>129</v>
      </c>
      <c r="C68" s="38">
        <v>0</v>
      </c>
      <c r="D68" s="38">
        <v>0</v>
      </c>
      <c r="E68" s="38">
        <v>0</v>
      </c>
      <c r="F68" s="38">
        <v>0</v>
      </c>
      <c r="G68" s="38">
        <v>156232.96000999902</v>
      </c>
      <c r="H68" s="38">
        <v>0</v>
      </c>
      <c r="I68" s="38">
        <v>0</v>
      </c>
      <c r="J68" s="38">
        <v>0</v>
      </c>
      <c r="K68" s="38">
        <v>0</v>
      </c>
      <c r="L68" s="38">
        <v>0</v>
      </c>
      <c r="M68" s="38">
        <v>0</v>
      </c>
      <c r="N68" s="38">
        <v>0</v>
      </c>
      <c r="O68" s="38">
        <v>0</v>
      </c>
      <c r="P68" s="38">
        <v>0</v>
      </c>
      <c r="Q68" s="38">
        <v>0</v>
      </c>
      <c r="R68" s="38">
        <v>0</v>
      </c>
      <c r="S68" s="38">
        <v>0</v>
      </c>
      <c r="T68" s="38">
        <v>0</v>
      </c>
      <c r="U68" s="38">
        <v>0</v>
      </c>
      <c r="V68" s="38">
        <v>0</v>
      </c>
      <c r="W68" s="38">
        <v>0</v>
      </c>
      <c r="X68" s="38">
        <v>0</v>
      </c>
      <c r="Y68" s="38">
        <v>0</v>
      </c>
      <c r="Z68" s="38">
        <v>0</v>
      </c>
      <c r="AA68" s="38">
        <v>0</v>
      </c>
      <c r="AB68" s="38">
        <v>0</v>
      </c>
      <c r="AC68" s="38">
        <v>0</v>
      </c>
      <c r="AD68" s="38">
        <v>0</v>
      </c>
      <c r="AE68" s="39">
        <v>0</v>
      </c>
    </row>
    <row r="69" spans="1:31" s="1" customFormat="1" ht="15" customHeight="1" x14ac:dyDescent="0.25">
      <c r="A69" s="7" t="s">
        <v>11</v>
      </c>
      <c r="B69" s="10" t="s">
        <v>80</v>
      </c>
      <c r="C69" s="31">
        <v>8311978.9752900004</v>
      </c>
      <c r="D69" s="31">
        <v>60571169.192000002</v>
      </c>
      <c r="E69" s="31">
        <v>2580284.6470000003</v>
      </c>
      <c r="F69" s="31">
        <v>2127144.1265699998</v>
      </c>
      <c r="G69" s="31">
        <v>2074197.94658</v>
      </c>
      <c r="H69" s="31">
        <v>989022.99745999998</v>
      </c>
      <c r="I69" s="31">
        <v>931130.80674999999</v>
      </c>
      <c r="J69" s="31">
        <v>350056.03375</v>
      </c>
      <c r="K69" s="31">
        <v>13164085.5141</v>
      </c>
      <c r="L69" s="31">
        <v>657415.84898999997</v>
      </c>
      <c r="M69" s="31">
        <v>228663.40760000001</v>
      </c>
      <c r="N69" s="31">
        <v>438023.03236000007</v>
      </c>
      <c r="O69" s="31">
        <v>18409787.192749999</v>
      </c>
      <c r="P69" s="31">
        <v>251608.50685000001</v>
      </c>
      <c r="Q69" s="31">
        <v>85975311.247999996</v>
      </c>
      <c r="R69" s="31">
        <v>68239.979369999986</v>
      </c>
      <c r="S69" s="31">
        <v>40346362</v>
      </c>
      <c r="T69" s="31">
        <v>763211</v>
      </c>
      <c r="U69" s="31">
        <v>573743</v>
      </c>
      <c r="V69" s="31">
        <v>37201145.089000002</v>
      </c>
      <c r="W69" s="31">
        <v>3217998.70732</v>
      </c>
      <c r="X69" s="31">
        <v>52894496.331999995</v>
      </c>
      <c r="Y69" s="31">
        <v>1522538.9469999999</v>
      </c>
      <c r="Z69" s="31">
        <v>2931094</v>
      </c>
      <c r="AA69" s="31">
        <v>3025928.1790899998</v>
      </c>
      <c r="AB69" s="31">
        <v>8125414.3180000009</v>
      </c>
      <c r="AC69" s="31">
        <v>1045291.58962</v>
      </c>
      <c r="AD69" s="31">
        <v>9776.7521400000005</v>
      </c>
      <c r="AE69" s="32">
        <v>1075199.8899999999</v>
      </c>
    </row>
    <row r="70" spans="1:31" s="1" customFormat="1" ht="15" customHeight="1" x14ac:dyDescent="0.25">
      <c r="A70" s="37"/>
      <c r="B70" s="11" t="s">
        <v>81</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2"/>
    </row>
    <row r="71" spans="1:31" s="1" customFormat="1" ht="15" customHeight="1" x14ac:dyDescent="0.25">
      <c r="A71" s="7"/>
      <c r="B71" s="35" t="s">
        <v>127</v>
      </c>
      <c r="C71" s="38">
        <v>7170478.6228499999</v>
      </c>
      <c r="D71" s="38">
        <v>56622469.085000001</v>
      </c>
      <c r="E71" s="38">
        <v>2577169.9190000002</v>
      </c>
      <c r="F71" s="38">
        <v>2122860.2596</v>
      </c>
      <c r="G71" s="38">
        <v>2042824.0189100001</v>
      </c>
      <c r="H71" s="38">
        <v>888609</v>
      </c>
      <c r="I71" s="38">
        <v>921133.92116999999</v>
      </c>
      <c r="J71" s="38">
        <v>349413.08632</v>
      </c>
      <c r="K71" s="38">
        <v>12724143.030950001</v>
      </c>
      <c r="L71" s="38">
        <v>657222.69528999995</v>
      </c>
      <c r="M71" s="38">
        <v>228663.40760000001</v>
      </c>
      <c r="N71" s="38">
        <v>435437.41491000005</v>
      </c>
      <c r="O71" s="38">
        <v>16247149.742889998</v>
      </c>
      <c r="P71" s="38">
        <v>251608.50685000001</v>
      </c>
      <c r="Q71" s="38">
        <v>79307684.649000004</v>
      </c>
      <c r="R71" s="38">
        <v>68013.339469999992</v>
      </c>
      <c r="S71" s="38">
        <v>38495687</v>
      </c>
      <c r="T71" s="38">
        <v>761303</v>
      </c>
      <c r="U71" s="38">
        <v>567632</v>
      </c>
      <c r="V71" s="38">
        <v>34698404.913000003</v>
      </c>
      <c r="W71" s="38">
        <v>2346034.18328</v>
      </c>
      <c r="X71" s="38">
        <v>47140713.055</v>
      </c>
      <c r="Y71" s="38">
        <v>1522538.9469999999</v>
      </c>
      <c r="Z71" s="38">
        <v>2917342</v>
      </c>
      <c r="AA71" s="38">
        <v>3025928.1790899998</v>
      </c>
      <c r="AB71" s="38">
        <v>8085280.8644600008</v>
      </c>
      <c r="AC71" s="38">
        <v>1045291.58962</v>
      </c>
      <c r="AD71" s="38">
        <v>9776.7521400000005</v>
      </c>
      <c r="AE71" s="39">
        <v>444317.25416000001</v>
      </c>
    </row>
    <row r="72" spans="1:31" s="1" customFormat="1" ht="15" customHeight="1" x14ac:dyDescent="0.25">
      <c r="A72" s="7"/>
      <c r="B72" s="35" t="s">
        <v>128</v>
      </c>
      <c r="C72" s="38">
        <v>0</v>
      </c>
      <c r="D72" s="38">
        <v>3804359.8569999998</v>
      </c>
      <c r="E72" s="38">
        <v>0</v>
      </c>
      <c r="F72" s="38">
        <v>0</v>
      </c>
      <c r="G72" s="38">
        <v>0</v>
      </c>
      <c r="H72" s="38">
        <v>81934</v>
      </c>
      <c r="I72" s="38">
        <v>0</v>
      </c>
      <c r="J72" s="38">
        <v>0</v>
      </c>
      <c r="K72" s="38">
        <v>301171.23314999999</v>
      </c>
      <c r="L72" s="38">
        <v>0</v>
      </c>
      <c r="M72" s="38">
        <v>0</v>
      </c>
      <c r="N72" s="38">
        <v>1822.9166499999999</v>
      </c>
      <c r="O72" s="38">
        <v>2162637.4498600001</v>
      </c>
      <c r="P72" s="38">
        <v>0</v>
      </c>
      <c r="Q72" s="38">
        <v>2908000.6949999998</v>
      </c>
      <c r="R72" s="38">
        <v>0</v>
      </c>
      <c r="S72" s="38">
        <v>1479066</v>
      </c>
      <c r="T72" s="38">
        <v>0</v>
      </c>
      <c r="U72" s="38">
        <v>5002</v>
      </c>
      <c r="V72" s="38">
        <v>2206298.73</v>
      </c>
      <c r="W72" s="38">
        <v>819961.04125000001</v>
      </c>
      <c r="X72" s="38">
        <v>2512420.9029999999</v>
      </c>
      <c r="Y72" s="38">
        <v>0</v>
      </c>
      <c r="Z72" s="38">
        <v>0</v>
      </c>
      <c r="AA72" s="38">
        <v>0</v>
      </c>
      <c r="AB72" s="38">
        <v>0</v>
      </c>
      <c r="AC72" s="38">
        <v>0</v>
      </c>
      <c r="AD72" s="38">
        <v>0</v>
      </c>
      <c r="AE72" s="39">
        <v>623995.71338999993</v>
      </c>
    </row>
    <row r="73" spans="1:31" s="1" customFormat="1" ht="15" customHeight="1" x14ac:dyDescent="0.25">
      <c r="A73" s="7"/>
      <c r="B73" s="35" t="s">
        <v>129</v>
      </c>
      <c r="C73" s="38">
        <v>1141500.35244</v>
      </c>
      <c r="D73" s="38">
        <v>144340.25</v>
      </c>
      <c r="E73" s="38">
        <v>3114.7280000000001</v>
      </c>
      <c r="F73" s="38">
        <v>4283.86697</v>
      </c>
      <c r="G73" s="38">
        <v>31373.927670000001</v>
      </c>
      <c r="H73" s="38">
        <v>18480</v>
      </c>
      <c r="I73" s="38">
        <v>9996.8855800000001</v>
      </c>
      <c r="J73" s="38">
        <v>642.94743000000005</v>
      </c>
      <c r="K73" s="38">
        <v>138771.25</v>
      </c>
      <c r="L73" s="38">
        <v>193.15370000000001</v>
      </c>
      <c r="M73" s="38">
        <v>0</v>
      </c>
      <c r="N73" s="38">
        <v>762.70080000000007</v>
      </c>
      <c r="O73" s="38">
        <v>0</v>
      </c>
      <c r="P73" s="38">
        <v>0</v>
      </c>
      <c r="Q73" s="38">
        <v>3759625.9040000001</v>
      </c>
      <c r="R73" s="38">
        <v>226.63989999999998</v>
      </c>
      <c r="S73" s="38">
        <v>371609</v>
      </c>
      <c r="T73" s="38">
        <v>1908</v>
      </c>
      <c r="U73" s="38">
        <v>1109</v>
      </c>
      <c r="V73" s="38">
        <v>296441.446</v>
      </c>
      <c r="W73" s="38">
        <v>52003.482790000002</v>
      </c>
      <c r="X73" s="38">
        <v>3241362.3739999998</v>
      </c>
      <c r="Y73" s="38">
        <v>0</v>
      </c>
      <c r="Z73" s="38">
        <v>13752</v>
      </c>
      <c r="AA73" s="38">
        <v>0</v>
      </c>
      <c r="AB73" s="38">
        <v>40133.453539999966</v>
      </c>
      <c r="AC73" s="38">
        <v>0</v>
      </c>
      <c r="AD73" s="38">
        <v>0</v>
      </c>
      <c r="AE73" s="39">
        <v>6886.92245</v>
      </c>
    </row>
    <row r="74" spans="1:31" s="1" customFormat="1" ht="15" customHeight="1" x14ac:dyDescent="0.25">
      <c r="A74" s="7" t="s">
        <v>12</v>
      </c>
      <c r="B74" s="10" t="s">
        <v>67</v>
      </c>
      <c r="C74" s="31">
        <v>630.27593000000002</v>
      </c>
      <c r="D74" s="31">
        <v>242900.34700000001</v>
      </c>
      <c r="E74" s="31">
        <v>0</v>
      </c>
      <c r="F74" s="31">
        <v>0</v>
      </c>
      <c r="G74" s="31">
        <v>31965.909449999897</v>
      </c>
      <c r="H74" s="31">
        <v>8432.3441400000011</v>
      </c>
      <c r="I74" s="31">
        <v>0</v>
      </c>
      <c r="J74" s="31">
        <v>43.315150000000003</v>
      </c>
      <c r="K74" s="31">
        <v>126448.06317000001</v>
      </c>
      <c r="L74" s="31">
        <v>0</v>
      </c>
      <c r="M74" s="31">
        <v>0</v>
      </c>
      <c r="N74" s="31">
        <v>0</v>
      </c>
      <c r="O74" s="31">
        <v>334.54167000000001</v>
      </c>
      <c r="P74" s="31">
        <v>0</v>
      </c>
      <c r="Q74" s="31">
        <v>35627.923000000003</v>
      </c>
      <c r="R74" s="31">
        <v>0</v>
      </c>
      <c r="S74" s="31">
        <v>44460</v>
      </c>
      <c r="T74" s="31">
        <v>0</v>
      </c>
      <c r="U74" s="31">
        <v>514</v>
      </c>
      <c r="V74" s="31">
        <v>15859.129000000001</v>
      </c>
      <c r="W74" s="31">
        <v>0</v>
      </c>
      <c r="X74" s="31">
        <v>294107.50599999999</v>
      </c>
      <c r="Y74" s="31">
        <v>0</v>
      </c>
      <c r="Z74" s="31">
        <v>0</v>
      </c>
      <c r="AA74" s="31">
        <v>0</v>
      </c>
      <c r="AB74" s="31">
        <v>8333.6524599999993</v>
      </c>
      <c r="AC74" s="31">
        <v>0</v>
      </c>
      <c r="AD74" s="31">
        <v>0</v>
      </c>
      <c r="AE74" s="32">
        <v>0</v>
      </c>
    </row>
    <row r="75" spans="1:31" s="1" customFormat="1" ht="15" customHeight="1" x14ac:dyDescent="0.25">
      <c r="A75" s="37"/>
      <c r="B75" s="11" t="s">
        <v>115</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2"/>
    </row>
    <row r="76" spans="1:31" s="1" customFormat="1" ht="15" customHeight="1" x14ac:dyDescent="0.25">
      <c r="A76" s="7" t="s">
        <v>13</v>
      </c>
      <c r="B76" s="10" t="s">
        <v>116</v>
      </c>
      <c r="C76" s="31">
        <v>0</v>
      </c>
      <c r="D76" s="31">
        <v>0</v>
      </c>
      <c r="E76" s="31">
        <v>0</v>
      </c>
      <c r="F76" s="31">
        <v>0</v>
      </c>
      <c r="G76" s="31">
        <v>0</v>
      </c>
      <c r="H76" s="31">
        <v>0</v>
      </c>
      <c r="I76" s="31">
        <v>0</v>
      </c>
      <c r="J76" s="31">
        <v>0</v>
      </c>
      <c r="K76" s="31">
        <v>0</v>
      </c>
      <c r="L76" s="31">
        <v>0</v>
      </c>
      <c r="M76" s="31">
        <v>0</v>
      </c>
      <c r="N76" s="31">
        <v>0</v>
      </c>
      <c r="O76" s="31">
        <v>0</v>
      </c>
      <c r="P76" s="31">
        <v>0</v>
      </c>
      <c r="Q76" s="31">
        <v>0</v>
      </c>
      <c r="R76" s="31">
        <v>0</v>
      </c>
      <c r="S76" s="31">
        <v>0</v>
      </c>
      <c r="T76" s="31">
        <v>0</v>
      </c>
      <c r="U76" s="31">
        <v>0</v>
      </c>
      <c r="V76" s="31">
        <v>-1664.1610000000001</v>
      </c>
      <c r="W76" s="31">
        <v>0</v>
      </c>
      <c r="X76" s="31">
        <v>0</v>
      </c>
      <c r="Y76" s="31">
        <v>0</v>
      </c>
      <c r="Z76" s="31">
        <v>0</v>
      </c>
      <c r="AA76" s="31">
        <v>0</v>
      </c>
      <c r="AB76" s="31">
        <v>0</v>
      </c>
      <c r="AC76" s="31">
        <v>0</v>
      </c>
      <c r="AD76" s="31">
        <v>0</v>
      </c>
      <c r="AE76" s="32">
        <v>0</v>
      </c>
    </row>
    <row r="77" spans="1:31" s="1" customFormat="1" ht="15" customHeight="1" x14ac:dyDescent="0.25">
      <c r="A77" s="7"/>
      <c r="B77" s="11" t="s">
        <v>68</v>
      </c>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2"/>
    </row>
    <row r="78" spans="1:31" s="1" customFormat="1" ht="15" customHeight="1" x14ac:dyDescent="0.25">
      <c r="A78" s="7" t="s">
        <v>14</v>
      </c>
      <c r="B78" s="10" t="s">
        <v>4</v>
      </c>
      <c r="C78" s="31">
        <v>40158.349630000004</v>
      </c>
      <c r="D78" s="31">
        <v>364182.44</v>
      </c>
      <c r="E78" s="31">
        <v>453.97899999999998</v>
      </c>
      <c r="F78" s="31">
        <v>428.92581000000001</v>
      </c>
      <c r="G78" s="31">
        <v>466.65719999999999</v>
      </c>
      <c r="H78" s="31">
        <v>187.78753</v>
      </c>
      <c r="I78" s="31">
        <v>4330.1401699999997</v>
      </c>
      <c r="J78" s="31">
        <v>1.2742100000000001</v>
      </c>
      <c r="K78" s="31">
        <v>7787.6183099999998</v>
      </c>
      <c r="L78" s="31">
        <v>265.21514000000002</v>
      </c>
      <c r="M78" s="31">
        <v>786.22718999999995</v>
      </c>
      <c r="N78" s="31">
        <v>144.32482999999999</v>
      </c>
      <c r="O78" s="31">
        <v>27886.332659999996</v>
      </c>
      <c r="P78" s="31">
        <v>293.32044999999994</v>
      </c>
      <c r="Q78" s="31">
        <v>933152.01300000004</v>
      </c>
      <c r="R78" s="31">
        <v>3182.6535299999996</v>
      </c>
      <c r="S78" s="31">
        <v>478170</v>
      </c>
      <c r="T78" s="31">
        <v>3452</v>
      </c>
      <c r="U78" s="31">
        <v>503</v>
      </c>
      <c r="V78" s="31">
        <v>52507.387999999999</v>
      </c>
      <c r="W78" s="31">
        <v>1196.74674</v>
      </c>
      <c r="X78" s="31">
        <v>202571.71</v>
      </c>
      <c r="Y78" s="31">
        <v>4255.8239999999996</v>
      </c>
      <c r="Z78" s="31">
        <v>5185</v>
      </c>
      <c r="AA78" s="31">
        <v>13982.649789999999</v>
      </c>
      <c r="AB78" s="31">
        <v>7673.4693100000004</v>
      </c>
      <c r="AC78" s="31">
        <v>14220.21643</v>
      </c>
      <c r="AD78" s="31">
        <v>351.83515999999997</v>
      </c>
      <c r="AE78" s="32">
        <v>13198.47457</v>
      </c>
    </row>
    <row r="79" spans="1:31" s="1" customFormat="1" ht="15" customHeight="1" x14ac:dyDescent="0.25">
      <c r="A79" s="7"/>
      <c r="B79" s="11" t="s">
        <v>42</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2"/>
    </row>
    <row r="80" spans="1:31" s="1" customFormat="1" ht="15" customHeight="1" x14ac:dyDescent="0.25">
      <c r="A80" s="7" t="s">
        <v>15</v>
      </c>
      <c r="B80" s="10" t="s">
        <v>82</v>
      </c>
      <c r="C80" s="31">
        <v>7142.9214400000001</v>
      </c>
      <c r="D80" s="31">
        <v>1853.259</v>
      </c>
      <c r="E80" s="31">
        <v>4727.0230000000001</v>
      </c>
      <c r="F80" s="31">
        <v>6.26058</v>
      </c>
      <c r="G80" s="31">
        <v>0</v>
      </c>
      <c r="H80" s="31">
        <v>3489.9831799999997</v>
      </c>
      <c r="I80" s="31">
        <v>3641.4001400000002</v>
      </c>
      <c r="J80" s="31">
        <v>901.24688000000003</v>
      </c>
      <c r="K80" s="31">
        <v>2881.0672999999997</v>
      </c>
      <c r="L80" s="31">
        <v>1820.8192999999999</v>
      </c>
      <c r="M80" s="31">
        <v>1022.24953</v>
      </c>
      <c r="N80" s="31">
        <v>80.730230000000006</v>
      </c>
      <c r="O80" s="31">
        <v>561.45346999999992</v>
      </c>
      <c r="P80" s="31">
        <v>1043.3096600000001</v>
      </c>
      <c r="Q80" s="31">
        <v>96764.05799999999</v>
      </c>
      <c r="R80" s="31">
        <v>3310.0948099999996</v>
      </c>
      <c r="S80" s="31">
        <v>4703</v>
      </c>
      <c r="T80" s="31">
        <v>1554</v>
      </c>
      <c r="U80" s="31">
        <v>1981</v>
      </c>
      <c r="V80" s="31">
        <v>8838.3510000000006</v>
      </c>
      <c r="W80" s="31">
        <v>5786.7760199999993</v>
      </c>
      <c r="X80" s="31">
        <v>319550.90899999999</v>
      </c>
      <c r="Y80" s="31">
        <v>5034.6760000000004</v>
      </c>
      <c r="Z80" s="31">
        <v>0</v>
      </c>
      <c r="AA80" s="31">
        <v>2049.0678400000002</v>
      </c>
      <c r="AB80" s="31">
        <v>42565.163850000004</v>
      </c>
      <c r="AC80" s="31">
        <v>10254.867399999999</v>
      </c>
      <c r="AD80" s="31">
        <v>6370.9332599999998</v>
      </c>
      <c r="AE80" s="32">
        <v>28620.473480000001</v>
      </c>
    </row>
    <row r="81" spans="1:31" s="1" customFormat="1" ht="15" customHeight="1" x14ac:dyDescent="0.25">
      <c r="A81" s="7"/>
      <c r="B81" s="11" t="s">
        <v>83</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2"/>
    </row>
    <row r="82" spans="1:31" s="1" customFormat="1" ht="15" customHeight="1" x14ac:dyDescent="0.25">
      <c r="A82" s="7"/>
      <c r="B82" s="35" t="s">
        <v>130</v>
      </c>
      <c r="C82" s="38">
        <v>6531.48585</v>
      </c>
      <c r="D82" s="38">
        <v>1853.259</v>
      </c>
      <c r="E82" s="38">
        <v>4727.0230000000001</v>
      </c>
      <c r="F82" s="38">
        <v>0</v>
      </c>
      <c r="G82" s="38">
        <v>0</v>
      </c>
      <c r="H82" s="38">
        <v>85.508719999999997</v>
      </c>
      <c r="I82" s="38">
        <v>2476.9021200000002</v>
      </c>
      <c r="J82" s="38">
        <v>176.26084</v>
      </c>
      <c r="K82" s="38">
        <v>2179.3533299999999</v>
      </c>
      <c r="L82" s="38">
        <v>78.116380000000007</v>
      </c>
      <c r="M82" s="38">
        <v>54.162800000000004</v>
      </c>
      <c r="N82" s="38">
        <v>19.023229999999998</v>
      </c>
      <c r="O82" s="38">
        <v>561.45346999999992</v>
      </c>
      <c r="P82" s="38">
        <v>1043.3096600000001</v>
      </c>
      <c r="Q82" s="38">
        <v>3191.5030000000002</v>
      </c>
      <c r="R82" s="38">
        <v>2618.6672599999997</v>
      </c>
      <c r="S82" s="38">
        <v>4703</v>
      </c>
      <c r="T82" s="38">
        <v>1554</v>
      </c>
      <c r="U82" s="38">
        <v>1981</v>
      </c>
      <c r="V82" s="38">
        <v>1776.0909999999999</v>
      </c>
      <c r="W82" s="38">
        <v>5786.7760199999993</v>
      </c>
      <c r="X82" s="38">
        <v>78595.569000000003</v>
      </c>
      <c r="Y82" s="38">
        <v>5034.6760000000004</v>
      </c>
      <c r="Z82" s="38">
        <v>0</v>
      </c>
      <c r="AA82" s="38">
        <v>100.68013000000001</v>
      </c>
      <c r="AB82" s="38">
        <v>12979.331550000003</v>
      </c>
      <c r="AC82" s="38">
        <v>4121.4632499999998</v>
      </c>
      <c r="AD82" s="38">
        <v>525.23005000000001</v>
      </c>
      <c r="AE82" s="39">
        <v>27490.971249999999</v>
      </c>
    </row>
    <row r="83" spans="1:31" s="1" customFormat="1" ht="15" customHeight="1" x14ac:dyDescent="0.25">
      <c r="A83" s="7"/>
      <c r="B83" s="35" t="s">
        <v>131</v>
      </c>
      <c r="C83" s="38">
        <v>611.43558999999993</v>
      </c>
      <c r="D83" s="38">
        <v>0</v>
      </c>
      <c r="E83" s="38">
        <v>0</v>
      </c>
      <c r="F83" s="38">
        <v>6.26058</v>
      </c>
      <c r="G83" s="38">
        <v>0</v>
      </c>
      <c r="H83" s="38">
        <v>3404.4744599999999</v>
      </c>
      <c r="I83" s="38">
        <v>1164.49802</v>
      </c>
      <c r="J83" s="38">
        <v>724.98604</v>
      </c>
      <c r="K83" s="38">
        <v>701.71397000000002</v>
      </c>
      <c r="L83" s="38">
        <v>1742.7029199999999</v>
      </c>
      <c r="M83" s="38">
        <v>968.08672999999999</v>
      </c>
      <c r="N83" s="38">
        <v>61.707000000000001</v>
      </c>
      <c r="O83" s="38">
        <v>0</v>
      </c>
      <c r="P83" s="38">
        <v>0</v>
      </c>
      <c r="Q83" s="38">
        <v>93572.554999999993</v>
      </c>
      <c r="R83" s="38">
        <v>691.42755</v>
      </c>
      <c r="S83" s="38">
        <v>0</v>
      </c>
      <c r="T83" s="38">
        <v>0</v>
      </c>
      <c r="U83" s="38">
        <v>0</v>
      </c>
      <c r="V83" s="38">
        <v>7062.26</v>
      </c>
      <c r="W83" s="38">
        <v>0</v>
      </c>
      <c r="X83" s="38">
        <v>240955.34</v>
      </c>
      <c r="Y83" s="38">
        <v>0</v>
      </c>
      <c r="Z83" s="38">
        <v>0</v>
      </c>
      <c r="AA83" s="38">
        <v>1948.38771</v>
      </c>
      <c r="AB83" s="38">
        <v>29585.832300000002</v>
      </c>
      <c r="AC83" s="38">
        <v>6133.4041500000003</v>
      </c>
      <c r="AD83" s="38">
        <v>5845.7032099999997</v>
      </c>
      <c r="AE83" s="39">
        <v>1129.5022300000001</v>
      </c>
    </row>
    <row r="84" spans="1:31" s="1" customFormat="1" ht="15" customHeight="1" x14ac:dyDescent="0.25">
      <c r="A84" s="7" t="s">
        <v>16</v>
      </c>
      <c r="B84" s="10" t="s">
        <v>84</v>
      </c>
      <c r="C84" s="31">
        <v>0</v>
      </c>
      <c r="D84" s="31">
        <v>0</v>
      </c>
      <c r="E84" s="31">
        <v>0</v>
      </c>
      <c r="F84" s="31">
        <v>0</v>
      </c>
      <c r="G84" s="31">
        <v>12795.923439999999</v>
      </c>
      <c r="H84" s="31">
        <v>0</v>
      </c>
      <c r="I84" s="31">
        <v>0</v>
      </c>
      <c r="J84" s="31">
        <v>0</v>
      </c>
      <c r="K84" s="31">
        <v>0</v>
      </c>
      <c r="L84" s="31">
        <v>2598.0192099999999</v>
      </c>
      <c r="M84" s="31">
        <v>0</v>
      </c>
      <c r="N84" s="31">
        <v>0</v>
      </c>
      <c r="O84" s="31">
        <v>0</v>
      </c>
      <c r="P84" s="31">
        <v>0</v>
      </c>
      <c r="Q84" s="31">
        <v>0</v>
      </c>
      <c r="R84" s="31">
        <v>0</v>
      </c>
      <c r="S84" s="31">
        <v>0</v>
      </c>
      <c r="T84" s="31">
        <v>0</v>
      </c>
      <c r="U84" s="31">
        <v>0</v>
      </c>
      <c r="V84" s="31">
        <v>0</v>
      </c>
      <c r="W84" s="31">
        <v>0</v>
      </c>
      <c r="X84" s="31">
        <v>0</v>
      </c>
      <c r="Y84" s="31">
        <v>0</v>
      </c>
      <c r="Z84" s="31">
        <v>0</v>
      </c>
      <c r="AA84" s="31">
        <v>0</v>
      </c>
      <c r="AB84" s="31">
        <v>0</v>
      </c>
      <c r="AC84" s="31">
        <v>0</v>
      </c>
      <c r="AD84" s="31">
        <v>0</v>
      </c>
      <c r="AE84" s="32">
        <v>0</v>
      </c>
    </row>
    <row r="85" spans="1:31" s="1" customFormat="1" ht="15" customHeight="1" x14ac:dyDescent="0.25">
      <c r="A85" s="7"/>
      <c r="B85" s="11" t="s">
        <v>85</v>
      </c>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2"/>
    </row>
    <row r="86" spans="1:31" s="1" customFormat="1" ht="15" customHeight="1" x14ac:dyDescent="0.25">
      <c r="A86" s="7" t="s">
        <v>17</v>
      </c>
      <c r="B86" s="10" t="s">
        <v>5</v>
      </c>
      <c r="C86" s="31">
        <v>108050.02368000001</v>
      </c>
      <c r="D86" s="31">
        <v>461530.43800000002</v>
      </c>
      <c r="E86" s="31">
        <v>6301.451</v>
      </c>
      <c r="F86" s="31">
        <v>28287.490670000003</v>
      </c>
      <c r="G86" s="31">
        <v>20839.527539999999</v>
      </c>
      <c r="H86" s="31">
        <v>5945.7689800000007</v>
      </c>
      <c r="I86" s="31">
        <v>13298.8396585998</v>
      </c>
      <c r="J86" s="31">
        <v>3430.4600599999999</v>
      </c>
      <c r="K86" s="31">
        <v>148057.09262000001</v>
      </c>
      <c r="L86" s="31">
        <v>4445.1088899999995</v>
      </c>
      <c r="M86" s="31">
        <v>1552.96082</v>
      </c>
      <c r="N86" s="31">
        <v>3647.3696800000002</v>
      </c>
      <c r="O86" s="31">
        <v>207224.62865</v>
      </c>
      <c r="P86" s="31">
        <v>3916.1985</v>
      </c>
      <c r="Q86" s="31">
        <v>802375.52500000002</v>
      </c>
      <c r="R86" s="31">
        <v>7858.1848499999996</v>
      </c>
      <c r="S86" s="31">
        <v>362837</v>
      </c>
      <c r="T86" s="31">
        <v>8937</v>
      </c>
      <c r="U86" s="31">
        <v>1767</v>
      </c>
      <c r="V86" s="31">
        <v>318440.23300000001</v>
      </c>
      <c r="W86" s="31">
        <v>62429.152629999997</v>
      </c>
      <c r="X86" s="31">
        <v>423460.109</v>
      </c>
      <c r="Y86" s="31">
        <v>65733.379000000001</v>
      </c>
      <c r="Z86" s="31">
        <v>22787</v>
      </c>
      <c r="AA86" s="31">
        <v>72937.662019999989</v>
      </c>
      <c r="AB86" s="31">
        <v>10951.182709999999</v>
      </c>
      <c r="AC86" s="31">
        <v>94392.457209999993</v>
      </c>
      <c r="AD86" s="31">
        <v>60433.758750000015</v>
      </c>
      <c r="AE86" s="32">
        <v>13251.45822</v>
      </c>
    </row>
    <row r="87" spans="1:31" s="1" customFormat="1" ht="15" customHeight="1" x14ac:dyDescent="0.25">
      <c r="A87" s="7"/>
      <c r="B87" s="11" t="s">
        <v>47</v>
      </c>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2"/>
    </row>
    <row r="88" spans="1:31" s="1" customFormat="1" ht="15" customHeight="1" x14ac:dyDescent="0.25">
      <c r="A88" s="7" t="s">
        <v>18</v>
      </c>
      <c r="B88" s="10" t="s">
        <v>132</v>
      </c>
      <c r="C88" s="31">
        <v>0</v>
      </c>
      <c r="D88" s="31">
        <v>0</v>
      </c>
      <c r="E88" s="31">
        <v>0</v>
      </c>
      <c r="F88" s="31">
        <v>0</v>
      </c>
      <c r="G88" s="31">
        <v>0</v>
      </c>
      <c r="H88" s="31">
        <v>0</v>
      </c>
      <c r="I88" s="31">
        <v>0</v>
      </c>
      <c r="J88" s="31">
        <v>0</v>
      </c>
      <c r="K88" s="31">
        <v>0</v>
      </c>
      <c r="L88" s="31">
        <v>0</v>
      </c>
      <c r="M88" s="31">
        <v>0</v>
      </c>
      <c r="N88" s="31">
        <v>0</v>
      </c>
      <c r="O88" s="31">
        <v>0</v>
      </c>
      <c r="P88" s="31">
        <v>0</v>
      </c>
      <c r="Q88" s="31">
        <v>0</v>
      </c>
      <c r="R88" s="31">
        <v>0</v>
      </c>
      <c r="S88" s="31">
        <v>0</v>
      </c>
      <c r="T88" s="31">
        <v>0</v>
      </c>
      <c r="U88" s="31">
        <v>0</v>
      </c>
      <c r="V88" s="31">
        <v>0</v>
      </c>
      <c r="W88" s="31">
        <v>0</v>
      </c>
      <c r="X88" s="31">
        <v>0</v>
      </c>
      <c r="Y88" s="31">
        <v>0</v>
      </c>
      <c r="Z88" s="31">
        <v>0</v>
      </c>
      <c r="AA88" s="31">
        <v>0</v>
      </c>
      <c r="AB88" s="31">
        <v>0</v>
      </c>
      <c r="AC88" s="31">
        <v>0</v>
      </c>
      <c r="AD88" s="31">
        <v>0</v>
      </c>
      <c r="AE88" s="32">
        <v>0</v>
      </c>
    </row>
    <row r="89" spans="1:31" s="1" customFormat="1" ht="15" customHeight="1" x14ac:dyDescent="0.25">
      <c r="A89" s="7"/>
      <c r="B89" s="11" t="s">
        <v>86</v>
      </c>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2"/>
    </row>
    <row r="90" spans="1:31" ht="15" customHeight="1" x14ac:dyDescent="0.25">
      <c r="A90" s="8"/>
      <c r="B90" s="40" t="s">
        <v>136</v>
      </c>
      <c r="C90" s="22">
        <v>8468586.279959999</v>
      </c>
      <c r="D90" s="22">
        <v>63456652.221000008</v>
      </c>
      <c r="E90" s="22">
        <v>2591767.1</v>
      </c>
      <c r="F90" s="22">
        <v>2155866.80363</v>
      </c>
      <c r="G90" s="22">
        <v>2322318.9552799985</v>
      </c>
      <c r="H90" s="22">
        <v>1054017.9966899999</v>
      </c>
      <c r="I90" s="22">
        <v>952739.46085859986</v>
      </c>
      <c r="J90" s="22">
        <v>354437.59840000002</v>
      </c>
      <c r="K90" s="22">
        <v>13453987.000150001</v>
      </c>
      <c r="L90" s="22">
        <v>666545.01153000002</v>
      </c>
      <c r="M90" s="22">
        <v>232024.84514000002</v>
      </c>
      <c r="N90" s="22">
        <v>441895.45710000006</v>
      </c>
      <c r="O90" s="22">
        <v>18678273.255719997</v>
      </c>
      <c r="P90" s="22">
        <v>256861.33546</v>
      </c>
      <c r="Q90" s="22">
        <v>88223835.694999993</v>
      </c>
      <c r="R90" s="22">
        <v>86276.211439999985</v>
      </c>
      <c r="S90" s="22">
        <v>41542044</v>
      </c>
      <c r="T90" s="22">
        <v>777432</v>
      </c>
      <c r="U90" s="22">
        <v>578549</v>
      </c>
      <c r="V90" s="22">
        <v>37699062.969000004</v>
      </c>
      <c r="W90" s="22">
        <v>3293864.1883</v>
      </c>
      <c r="X90" s="22">
        <v>54739517.311999992</v>
      </c>
      <c r="Y90" s="22">
        <v>1671752.5569999998</v>
      </c>
      <c r="Z90" s="22">
        <v>2959066</v>
      </c>
      <c r="AA90" s="22">
        <v>3139338.1977000004</v>
      </c>
      <c r="AB90" s="22">
        <v>8194937.7863300005</v>
      </c>
      <c r="AC90" s="22">
        <v>1165796.72655</v>
      </c>
      <c r="AD90" s="22">
        <v>76933.279310000013</v>
      </c>
      <c r="AE90" s="26">
        <v>1130270.2962699998</v>
      </c>
    </row>
    <row r="91" spans="1:31" ht="15" customHeight="1" x14ac:dyDescent="0.25">
      <c r="A91" s="8"/>
      <c r="B91" s="13" t="s">
        <v>48</v>
      </c>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6"/>
    </row>
    <row r="92" spans="1:31" s="1" customFormat="1" ht="15" customHeight="1" x14ac:dyDescent="0.25">
      <c r="A92" s="7" t="s">
        <v>19</v>
      </c>
      <c r="B92" s="10" t="s">
        <v>6</v>
      </c>
      <c r="C92" s="31">
        <v>410429.8</v>
      </c>
      <c r="D92" s="31">
        <v>4725000</v>
      </c>
      <c r="E92" s="31">
        <v>127600</v>
      </c>
      <c r="F92" s="31">
        <v>296400</v>
      </c>
      <c r="G92" s="31">
        <v>186947.38800000001</v>
      </c>
      <c r="H92" s="31">
        <v>150000</v>
      </c>
      <c r="I92" s="31">
        <v>58500</v>
      </c>
      <c r="J92" s="31">
        <v>20000</v>
      </c>
      <c r="K92" s="31">
        <v>311097.86499999999</v>
      </c>
      <c r="L92" s="31">
        <v>60045.635000000002</v>
      </c>
      <c r="M92" s="31">
        <v>14335.514999999999</v>
      </c>
      <c r="N92" s="31">
        <v>19931.622059999998</v>
      </c>
      <c r="O92" s="31">
        <v>2420000</v>
      </c>
      <c r="P92" s="31">
        <v>180000</v>
      </c>
      <c r="Q92" s="31">
        <v>3844143.7349999999</v>
      </c>
      <c r="R92" s="31">
        <v>81250</v>
      </c>
      <c r="S92" s="31">
        <v>6054907</v>
      </c>
      <c r="T92" s="31">
        <v>63000</v>
      </c>
      <c r="U92" s="31">
        <v>18638</v>
      </c>
      <c r="V92" s="31">
        <v>1293063.325</v>
      </c>
      <c r="W92" s="31">
        <v>124000</v>
      </c>
      <c r="X92" s="31">
        <v>1256723.284</v>
      </c>
      <c r="Y92" s="31">
        <v>844769</v>
      </c>
      <c r="Z92" s="31">
        <v>260306</v>
      </c>
      <c r="AA92" s="31">
        <v>280000</v>
      </c>
      <c r="AB92" s="31">
        <v>0</v>
      </c>
      <c r="AC92" s="31">
        <v>90811.580180000004</v>
      </c>
      <c r="AD92" s="31">
        <v>0</v>
      </c>
      <c r="AE92" s="32">
        <v>0</v>
      </c>
    </row>
    <row r="93" spans="1:31" s="1" customFormat="1" ht="15" customHeight="1" x14ac:dyDescent="0.25">
      <c r="A93" s="7"/>
      <c r="B93" s="12" t="s">
        <v>6</v>
      </c>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2"/>
    </row>
    <row r="94" spans="1:31" s="4" customFormat="1" ht="15" customHeight="1" x14ac:dyDescent="0.25">
      <c r="A94" s="7" t="s">
        <v>20</v>
      </c>
      <c r="B94" s="10" t="s">
        <v>7</v>
      </c>
      <c r="C94" s="31">
        <v>6790.3831799999998</v>
      </c>
      <c r="D94" s="31">
        <v>16470.667000000001</v>
      </c>
      <c r="E94" s="31">
        <v>0</v>
      </c>
      <c r="F94" s="31">
        <v>0</v>
      </c>
      <c r="G94" s="31">
        <v>1362.2807700000001</v>
      </c>
      <c r="H94" s="31">
        <v>12849.132</v>
      </c>
      <c r="I94" s="31">
        <v>0</v>
      </c>
      <c r="J94" s="31">
        <v>369.25690000000003</v>
      </c>
      <c r="K94" s="31">
        <v>0</v>
      </c>
      <c r="L94" s="31">
        <v>0</v>
      </c>
      <c r="M94" s="31">
        <v>0</v>
      </c>
      <c r="N94" s="31">
        <v>0</v>
      </c>
      <c r="O94" s="31">
        <v>0</v>
      </c>
      <c r="P94" s="31">
        <v>0</v>
      </c>
      <c r="Q94" s="31">
        <v>0</v>
      </c>
      <c r="R94" s="31">
        <v>0</v>
      </c>
      <c r="S94" s="31">
        <v>0</v>
      </c>
      <c r="T94" s="31">
        <v>0</v>
      </c>
      <c r="U94" s="31">
        <v>6681</v>
      </c>
      <c r="V94" s="31">
        <v>0</v>
      </c>
      <c r="W94" s="31">
        <v>0</v>
      </c>
      <c r="X94" s="31">
        <v>193389.954</v>
      </c>
      <c r="Y94" s="31">
        <v>8796.3050000000003</v>
      </c>
      <c r="Z94" s="31">
        <v>0</v>
      </c>
      <c r="AA94" s="31">
        <v>0</v>
      </c>
      <c r="AB94" s="31">
        <v>0</v>
      </c>
      <c r="AC94" s="31">
        <v>0</v>
      </c>
      <c r="AD94" s="31">
        <v>0</v>
      </c>
      <c r="AE94" s="32">
        <v>0</v>
      </c>
    </row>
    <row r="95" spans="1:31" s="4" customFormat="1" ht="15" customHeight="1" x14ac:dyDescent="0.25">
      <c r="A95" s="7"/>
      <c r="B95" s="12" t="s">
        <v>49</v>
      </c>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2"/>
    </row>
    <row r="96" spans="1:31" s="4" customFormat="1" ht="15" customHeight="1" x14ac:dyDescent="0.25">
      <c r="A96" s="7" t="s">
        <v>21</v>
      </c>
      <c r="B96" s="10" t="s">
        <v>133</v>
      </c>
      <c r="C96" s="31">
        <v>0</v>
      </c>
      <c r="D96" s="31">
        <v>400000</v>
      </c>
      <c r="E96" s="31">
        <v>0</v>
      </c>
      <c r="F96" s="31">
        <v>0</v>
      </c>
      <c r="G96" s="31">
        <v>0</v>
      </c>
      <c r="H96" s="31">
        <v>0</v>
      </c>
      <c r="I96" s="31">
        <v>0</v>
      </c>
      <c r="J96" s="31">
        <v>0</v>
      </c>
      <c r="K96" s="31">
        <v>0</v>
      </c>
      <c r="L96" s="31">
        <v>0</v>
      </c>
      <c r="M96" s="31">
        <v>0</v>
      </c>
      <c r="N96" s="31">
        <v>0</v>
      </c>
      <c r="O96" s="31">
        <v>0</v>
      </c>
      <c r="P96" s="31">
        <v>0</v>
      </c>
      <c r="Q96" s="31">
        <v>500000</v>
      </c>
      <c r="R96" s="31">
        <v>0</v>
      </c>
      <c r="S96" s="31">
        <v>0</v>
      </c>
      <c r="T96" s="31">
        <v>0</v>
      </c>
      <c r="U96" s="31">
        <v>0</v>
      </c>
      <c r="V96" s="31">
        <v>275000</v>
      </c>
      <c r="W96" s="31">
        <v>39377.924509999997</v>
      </c>
      <c r="X96" s="31">
        <v>135000</v>
      </c>
      <c r="Y96" s="31">
        <v>108773.01700000001</v>
      </c>
      <c r="Z96" s="31">
        <v>0</v>
      </c>
      <c r="AA96" s="31">
        <v>0</v>
      </c>
      <c r="AB96" s="31">
        <v>0</v>
      </c>
      <c r="AC96" s="31">
        <v>0</v>
      </c>
      <c r="AD96" s="31">
        <v>0</v>
      </c>
      <c r="AE96" s="32">
        <v>0</v>
      </c>
    </row>
    <row r="97" spans="1:31" s="4" customFormat="1" ht="15" customHeight="1" x14ac:dyDescent="0.25">
      <c r="A97" s="7"/>
      <c r="B97" s="12" t="s">
        <v>87</v>
      </c>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2"/>
    </row>
    <row r="98" spans="1:31" s="4" customFormat="1" ht="15" customHeight="1" x14ac:dyDescent="0.25">
      <c r="A98" s="7" t="s">
        <v>22</v>
      </c>
      <c r="B98" s="10" t="s">
        <v>88</v>
      </c>
      <c r="C98" s="31">
        <v>0</v>
      </c>
      <c r="D98" s="31">
        <v>0</v>
      </c>
      <c r="E98" s="31">
        <v>0</v>
      </c>
      <c r="F98" s="31">
        <v>0</v>
      </c>
      <c r="G98" s="31">
        <v>0</v>
      </c>
      <c r="H98" s="31">
        <v>0</v>
      </c>
      <c r="I98" s="31">
        <v>0</v>
      </c>
      <c r="J98" s="31">
        <v>0</v>
      </c>
      <c r="K98" s="31">
        <v>0</v>
      </c>
      <c r="L98" s="31">
        <v>0</v>
      </c>
      <c r="M98" s="31">
        <v>0</v>
      </c>
      <c r="N98" s="31">
        <v>0</v>
      </c>
      <c r="O98" s="31">
        <v>0</v>
      </c>
      <c r="P98" s="31">
        <v>0</v>
      </c>
      <c r="Q98" s="31">
        <v>0</v>
      </c>
      <c r="R98" s="31">
        <v>0</v>
      </c>
      <c r="S98" s="31">
        <v>0</v>
      </c>
      <c r="T98" s="31">
        <v>0</v>
      </c>
      <c r="U98" s="31">
        <v>0</v>
      </c>
      <c r="V98" s="31">
        <v>0</v>
      </c>
      <c r="W98" s="31">
        <v>0</v>
      </c>
      <c r="X98" s="31">
        <v>0</v>
      </c>
      <c r="Y98" s="31">
        <v>0</v>
      </c>
      <c r="Z98" s="31">
        <v>0</v>
      </c>
      <c r="AA98" s="31">
        <v>0</v>
      </c>
      <c r="AB98" s="31">
        <v>0</v>
      </c>
      <c r="AC98" s="31">
        <v>0</v>
      </c>
      <c r="AD98" s="31">
        <v>0</v>
      </c>
      <c r="AE98" s="32">
        <v>0</v>
      </c>
    </row>
    <row r="99" spans="1:31" s="4" customFormat="1" ht="15" customHeight="1" x14ac:dyDescent="0.25">
      <c r="A99" s="7"/>
      <c r="B99" s="12" t="s">
        <v>89</v>
      </c>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2"/>
    </row>
    <row r="100" spans="1:31" s="4" customFormat="1" ht="15" customHeight="1" x14ac:dyDescent="0.25">
      <c r="A100" s="7" t="s">
        <v>23</v>
      </c>
      <c r="B100" s="10" t="s">
        <v>90</v>
      </c>
      <c r="C100" s="31">
        <v>-5288.6616399999994</v>
      </c>
      <c r="D100" s="31">
        <v>-2934301.7</v>
      </c>
      <c r="E100" s="31">
        <v>-6903.9340000000002</v>
      </c>
      <c r="F100" s="31">
        <v>26.746110000000002</v>
      </c>
      <c r="G100" s="31">
        <v>-23592.982670000001</v>
      </c>
      <c r="H100" s="31">
        <v>-7251.1475499999997</v>
      </c>
      <c r="I100" s="31">
        <v>2233.3427314</v>
      </c>
      <c r="J100" s="31">
        <v>2323.6599499999998</v>
      </c>
      <c r="K100" s="31">
        <v>-3901.3192599999998</v>
      </c>
      <c r="L100" s="31">
        <v>6477.9949700000016</v>
      </c>
      <c r="M100" s="31">
        <v>0</v>
      </c>
      <c r="N100" s="31">
        <v>0</v>
      </c>
      <c r="O100" s="31">
        <v>-248393.18025999999</v>
      </c>
      <c r="P100" s="31">
        <v>279.44596999999999</v>
      </c>
      <c r="Q100" s="31">
        <v>-416120.17700000003</v>
      </c>
      <c r="R100" s="31">
        <v>3720.0813561330001</v>
      </c>
      <c r="S100" s="31">
        <v>-968987</v>
      </c>
      <c r="T100" s="31">
        <v>-130</v>
      </c>
      <c r="U100" s="31">
        <v>-10454</v>
      </c>
      <c r="V100" s="31">
        <v>-346440.446</v>
      </c>
      <c r="W100" s="31">
        <v>-18129.30213</v>
      </c>
      <c r="X100" s="31">
        <v>-119911.34299999999</v>
      </c>
      <c r="Y100" s="31">
        <v>-28082.744999999999</v>
      </c>
      <c r="Z100" s="31">
        <v>208</v>
      </c>
      <c r="AA100" s="31">
        <v>-13873.137060000003</v>
      </c>
      <c r="AB100" s="31">
        <v>921.45219000000009</v>
      </c>
      <c r="AC100" s="31">
        <v>-9276.1935799999992</v>
      </c>
      <c r="AD100" s="31">
        <v>0</v>
      </c>
      <c r="AE100" s="32">
        <v>471.83278999999999</v>
      </c>
    </row>
    <row r="101" spans="1:31" s="4" customFormat="1" ht="15" customHeight="1" x14ac:dyDescent="0.25">
      <c r="A101" s="7"/>
      <c r="B101" s="12" t="s">
        <v>91</v>
      </c>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2"/>
    </row>
    <row r="102" spans="1:31" s="4" customFormat="1" ht="15" customHeight="1" x14ac:dyDescent="0.25">
      <c r="A102" s="7" t="s">
        <v>24</v>
      </c>
      <c r="B102" s="10" t="s">
        <v>92</v>
      </c>
      <c r="C102" s="31">
        <v>55414.736819999998</v>
      </c>
      <c r="D102" s="31">
        <v>767300.36399999994</v>
      </c>
      <c r="E102" s="31">
        <v>47634.673999999999</v>
      </c>
      <c r="F102" s="31">
        <v>-73902.161590000003</v>
      </c>
      <c r="G102" s="31">
        <v>0</v>
      </c>
      <c r="H102" s="31">
        <v>39.719410000000003</v>
      </c>
      <c r="I102" s="31">
        <v>4746.7921699999997</v>
      </c>
      <c r="J102" s="31">
        <v>1535.3762400000001</v>
      </c>
      <c r="K102" s="31">
        <v>9456.7924199999998</v>
      </c>
      <c r="L102" s="31">
        <v>32.838459999999998</v>
      </c>
      <c r="M102" s="31">
        <v>9.5021200000000015</v>
      </c>
      <c r="N102" s="31">
        <v>879.30849999999998</v>
      </c>
      <c r="O102" s="31">
        <v>-1040111.83383</v>
      </c>
      <c r="P102" s="31">
        <v>-35982.771280000001</v>
      </c>
      <c r="Q102" s="31">
        <v>-1771363.3060000001</v>
      </c>
      <c r="R102" s="31">
        <v>38592.118029999998</v>
      </c>
      <c r="S102" s="31">
        <v>-8576860</v>
      </c>
      <c r="T102" s="31">
        <v>0</v>
      </c>
      <c r="U102" s="31">
        <v>0</v>
      </c>
      <c r="V102" s="31">
        <v>2017631.452</v>
      </c>
      <c r="W102" s="31">
        <v>95384.700500000006</v>
      </c>
      <c r="X102" s="31">
        <v>1616710.487</v>
      </c>
      <c r="Y102" s="31">
        <v>-511165.30699999997</v>
      </c>
      <c r="Z102" s="31">
        <v>-68365</v>
      </c>
      <c r="AA102" s="31">
        <v>65395.001320000003</v>
      </c>
      <c r="AB102" s="31">
        <v>2079.9627300000002</v>
      </c>
      <c r="AC102" s="31">
        <v>35677.21183</v>
      </c>
      <c r="AD102" s="31">
        <v>-1099.2785800000001</v>
      </c>
      <c r="AE102" s="32">
        <v>0</v>
      </c>
    </row>
    <row r="103" spans="1:31" s="4" customFormat="1" ht="15" customHeight="1" x14ac:dyDescent="0.25">
      <c r="A103" s="7"/>
      <c r="B103" s="12" t="s">
        <v>93</v>
      </c>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2"/>
    </row>
    <row r="104" spans="1:31" s="4" customFormat="1" ht="15" customHeight="1" x14ac:dyDescent="0.25">
      <c r="A104" s="7" t="s">
        <v>25</v>
      </c>
      <c r="B104" s="10" t="s">
        <v>8</v>
      </c>
      <c r="C104" s="31">
        <v>0</v>
      </c>
      <c r="D104" s="31">
        <v>0</v>
      </c>
      <c r="E104" s="31">
        <v>0</v>
      </c>
      <c r="F104" s="31">
        <v>0</v>
      </c>
      <c r="G104" s="31">
        <v>0</v>
      </c>
      <c r="H104" s="31">
        <v>0</v>
      </c>
      <c r="I104" s="31">
        <v>0</v>
      </c>
      <c r="J104" s="31">
        <v>0</v>
      </c>
      <c r="K104" s="31">
        <v>460.98793999999998</v>
      </c>
      <c r="L104" s="31">
        <v>-394.05034000000001</v>
      </c>
      <c r="M104" s="31">
        <v>3215.71913</v>
      </c>
      <c r="N104" s="31">
        <v>-34.919249999999998</v>
      </c>
      <c r="O104" s="31">
        <v>0</v>
      </c>
      <c r="P104" s="31">
        <v>0</v>
      </c>
      <c r="Q104" s="31">
        <v>0</v>
      </c>
      <c r="R104" s="31">
        <v>0</v>
      </c>
      <c r="S104" s="31">
        <v>0</v>
      </c>
      <c r="T104" s="31">
        <v>0</v>
      </c>
      <c r="U104" s="31">
        <v>0</v>
      </c>
      <c r="V104" s="31">
        <v>0</v>
      </c>
      <c r="W104" s="31">
        <v>0</v>
      </c>
      <c r="X104" s="31">
        <v>0</v>
      </c>
      <c r="Y104" s="31">
        <v>0</v>
      </c>
      <c r="Z104" s="31">
        <v>0</v>
      </c>
      <c r="AA104" s="31">
        <v>175.74266</v>
      </c>
      <c r="AB104" s="31">
        <v>0</v>
      </c>
      <c r="AC104" s="31">
        <v>463.73712</v>
      </c>
      <c r="AD104" s="31">
        <v>0</v>
      </c>
      <c r="AE104" s="32">
        <v>0</v>
      </c>
    </row>
    <row r="105" spans="1:31" s="4" customFormat="1" ht="15" customHeight="1" x14ac:dyDescent="0.25">
      <c r="A105" s="7"/>
      <c r="B105" s="12" t="s">
        <v>50</v>
      </c>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2"/>
    </row>
    <row r="106" spans="1:31" s="4" customFormat="1" ht="15" customHeight="1" x14ac:dyDescent="0.25">
      <c r="A106" s="7" t="s">
        <v>26</v>
      </c>
      <c r="B106" s="10" t="s">
        <v>94</v>
      </c>
      <c r="C106" s="31">
        <v>91577.011450000005</v>
      </c>
      <c r="D106" s="31">
        <v>2805759.773</v>
      </c>
      <c r="E106" s="31">
        <v>12624.394</v>
      </c>
      <c r="F106" s="31">
        <v>-791.71231999999998</v>
      </c>
      <c r="G106" s="31">
        <v>214630.44293000002</v>
      </c>
      <c r="H106" s="31">
        <v>260413.72766</v>
      </c>
      <c r="I106" s="31">
        <v>70656.968209999992</v>
      </c>
      <c r="J106" s="31">
        <v>14226.08786</v>
      </c>
      <c r="K106" s="31">
        <v>55913.321579999996</v>
      </c>
      <c r="L106" s="31">
        <v>32445.703730000001</v>
      </c>
      <c r="M106" s="31">
        <v>22291.490739999997</v>
      </c>
      <c r="N106" s="31">
        <v>6472.6087400000006</v>
      </c>
      <c r="O106" s="31">
        <v>261538.30809000001</v>
      </c>
      <c r="P106" s="31">
        <v>33869.412909999999</v>
      </c>
      <c r="Q106" s="31">
        <v>5546332.5020000003</v>
      </c>
      <c r="R106" s="31">
        <v>242746.66100999998</v>
      </c>
      <c r="S106" s="31">
        <v>6064434</v>
      </c>
      <c r="T106" s="31">
        <v>16426</v>
      </c>
      <c r="U106" s="31">
        <v>28397</v>
      </c>
      <c r="V106" s="31">
        <v>-39153.578000000001</v>
      </c>
      <c r="W106" s="31">
        <v>26927.115249999999</v>
      </c>
      <c r="X106" s="31">
        <v>777632.32299999997</v>
      </c>
      <c r="Y106" s="31">
        <v>172387.15</v>
      </c>
      <c r="Z106" s="31">
        <v>-4797</v>
      </c>
      <c r="AA106" s="31">
        <v>0</v>
      </c>
      <c r="AB106" s="31">
        <v>0</v>
      </c>
      <c r="AC106" s="31">
        <v>387.96762999999999</v>
      </c>
      <c r="AD106" s="31">
        <v>6684.3517599999996</v>
      </c>
      <c r="AE106" s="32">
        <v>0</v>
      </c>
    </row>
    <row r="107" spans="1:31" s="4" customFormat="1" ht="15" customHeight="1" x14ac:dyDescent="0.25">
      <c r="A107" s="7"/>
      <c r="B107" s="12" t="s">
        <v>95</v>
      </c>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2"/>
    </row>
    <row r="108" spans="1:31" s="4" customFormat="1" ht="15" customHeight="1" x14ac:dyDescent="0.25">
      <c r="A108" s="7" t="s">
        <v>27</v>
      </c>
      <c r="B108" s="10" t="s">
        <v>96</v>
      </c>
      <c r="C108" s="31">
        <v>0</v>
      </c>
      <c r="D108" s="31">
        <v>0</v>
      </c>
      <c r="E108" s="31">
        <v>0</v>
      </c>
      <c r="F108" s="31">
        <v>0</v>
      </c>
      <c r="G108" s="31">
        <v>-2.32599</v>
      </c>
      <c r="H108" s="31">
        <v>-2810.9270000000001</v>
      </c>
      <c r="I108" s="31">
        <v>0</v>
      </c>
      <c r="J108" s="31">
        <v>0</v>
      </c>
      <c r="K108" s="31">
        <v>0</v>
      </c>
      <c r="L108" s="31">
        <v>0</v>
      </c>
      <c r="M108" s="31">
        <v>0</v>
      </c>
      <c r="N108" s="31">
        <v>0</v>
      </c>
      <c r="O108" s="31">
        <v>0</v>
      </c>
      <c r="P108" s="31">
        <v>0</v>
      </c>
      <c r="Q108" s="31">
        <v>0</v>
      </c>
      <c r="R108" s="31">
        <v>0</v>
      </c>
      <c r="S108" s="31">
        <v>0</v>
      </c>
      <c r="T108" s="31">
        <v>0</v>
      </c>
      <c r="U108" s="31">
        <v>0</v>
      </c>
      <c r="V108" s="31">
        <v>0</v>
      </c>
      <c r="W108" s="31">
        <v>0</v>
      </c>
      <c r="X108" s="31">
        <v>-2208.1219999999998</v>
      </c>
      <c r="Y108" s="31">
        <v>0</v>
      </c>
      <c r="Z108" s="31">
        <v>0</v>
      </c>
      <c r="AA108" s="31">
        <v>0</v>
      </c>
      <c r="AB108" s="31">
        <v>0</v>
      </c>
      <c r="AC108" s="31">
        <v>0</v>
      </c>
      <c r="AD108" s="31">
        <v>0</v>
      </c>
      <c r="AE108" s="32">
        <v>0</v>
      </c>
    </row>
    <row r="109" spans="1:31" s="4" customFormat="1" ht="15" customHeight="1" x14ac:dyDescent="0.25">
      <c r="A109" s="7"/>
      <c r="B109" s="12" t="s">
        <v>97</v>
      </c>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2"/>
    </row>
    <row r="110" spans="1:31" s="4" customFormat="1" ht="15" customHeight="1" x14ac:dyDescent="0.25">
      <c r="A110" s="7" t="s">
        <v>28</v>
      </c>
      <c r="B110" s="10" t="s">
        <v>98</v>
      </c>
      <c r="C110" s="31">
        <v>7484.3650399999997</v>
      </c>
      <c r="D110" s="31">
        <v>90060.486999999994</v>
      </c>
      <c r="E110" s="31">
        <v>13535.751</v>
      </c>
      <c r="F110" s="31">
        <v>15424.26188</v>
      </c>
      <c r="G110" s="31">
        <v>18007.237210000199</v>
      </c>
      <c r="H110" s="31">
        <v>10394.27449</v>
      </c>
      <c r="I110" s="31">
        <v>20059.168109999999</v>
      </c>
      <c r="J110" s="31">
        <v>1966.8650700000001</v>
      </c>
      <c r="K110" s="31">
        <v>42769.389430000003</v>
      </c>
      <c r="L110" s="31">
        <v>1739.43948</v>
      </c>
      <c r="M110" s="31">
        <v>714.87649999999996</v>
      </c>
      <c r="N110" s="31">
        <v>471.91290000000004</v>
      </c>
      <c r="O110" s="31">
        <v>-7903.0295900000001</v>
      </c>
      <c r="P110" s="31">
        <v>2634.9813399999998</v>
      </c>
      <c r="Q110" s="31">
        <v>441534.23800000001</v>
      </c>
      <c r="R110" s="31">
        <v>8022.7763399999994</v>
      </c>
      <c r="S110" s="31">
        <v>225908</v>
      </c>
      <c r="T110" s="31">
        <v>3269</v>
      </c>
      <c r="U110" s="31">
        <v>4780</v>
      </c>
      <c r="V110" s="31">
        <v>293367.64299999998</v>
      </c>
      <c r="W110" s="31">
        <v>42705.347029999954</v>
      </c>
      <c r="X110" s="31">
        <v>303342.55900000001</v>
      </c>
      <c r="Y110" s="31">
        <v>9149.6360000000004</v>
      </c>
      <c r="Z110" s="31">
        <v>6904</v>
      </c>
      <c r="AA110" s="31">
        <v>24888.992589999754</v>
      </c>
      <c r="AB110" s="31">
        <v>17267.208559999945</v>
      </c>
      <c r="AC110" s="31">
        <v>13987.39984</v>
      </c>
      <c r="AD110" s="31">
        <v>4603.735469999966</v>
      </c>
      <c r="AE110" s="32">
        <v>66108.203370000003</v>
      </c>
    </row>
    <row r="111" spans="1:31" s="4" customFormat="1" ht="15" customHeight="1" x14ac:dyDescent="0.25">
      <c r="A111" s="7"/>
      <c r="B111" s="12" t="s">
        <v>99</v>
      </c>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2"/>
    </row>
    <row r="112" spans="1:31" s="4" customFormat="1" ht="15" customHeight="1" x14ac:dyDescent="0.25">
      <c r="A112" s="7" t="s">
        <v>29</v>
      </c>
      <c r="B112" s="10" t="s">
        <v>100</v>
      </c>
      <c r="C112" s="31">
        <v>0</v>
      </c>
      <c r="D112" s="31">
        <v>0</v>
      </c>
      <c r="E112" s="31">
        <v>0</v>
      </c>
      <c r="F112" s="31">
        <v>0</v>
      </c>
      <c r="G112" s="31">
        <v>0</v>
      </c>
      <c r="H112" s="31">
        <v>0</v>
      </c>
      <c r="I112" s="31">
        <v>0</v>
      </c>
      <c r="J112" s="31">
        <v>0</v>
      </c>
      <c r="K112" s="31">
        <v>0</v>
      </c>
      <c r="L112" s="31">
        <v>0</v>
      </c>
      <c r="M112" s="31">
        <v>0</v>
      </c>
      <c r="N112" s="31">
        <v>0</v>
      </c>
      <c r="O112" s="31">
        <v>0</v>
      </c>
      <c r="P112" s="31">
        <v>0</v>
      </c>
      <c r="Q112" s="31">
        <v>0</v>
      </c>
      <c r="R112" s="31">
        <v>0</v>
      </c>
      <c r="S112" s="31">
        <v>0</v>
      </c>
      <c r="T112" s="31">
        <v>0</v>
      </c>
      <c r="U112" s="31">
        <v>0</v>
      </c>
      <c r="V112" s="31">
        <v>0</v>
      </c>
      <c r="W112" s="31">
        <v>0</v>
      </c>
      <c r="X112" s="31">
        <v>0</v>
      </c>
      <c r="Y112" s="31">
        <v>0</v>
      </c>
      <c r="Z112" s="31">
        <v>0</v>
      </c>
      <c r="AA112" s="31">
        <v>0</v>
      </c>
      <c r="AB112" s="31">
        <v>0</v>
      </c>
      <c r="AC112" s="31">
        <v>0</v>
      </c>
      <c r="AD112" s="31">
        <v>0</v>
      </c>
      <c r="AE112" s="32">
        <v>0</v>
      </c>
    </row>
    <row r="113" spans="1:31" s="4" customFormat="1" ht="15" customHeight="1" x14ac:dyDescent="0.25">
      <c r="A113" s="7"/>
      <c r="B113" s="12" t="s">
        <v>101</v>
      </c>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3"/>
    </row>
    <row r="114" spans="1:31" s="1" customFormat="1" ht="15" customHeight="1" x14ac:dyDescent="0.25">
      <c r="A114" s="14"/>
      <c r="B114" s="15" t="s">
        <v>51</v>
      </c>
      <c r="C114" s="28">
        <v>566407.63484999991</v>
      </c>
      <c r="D114" s="28">
        <v>5870289.591</v>
      </c>
      <c r="E114" s="28">
        <v>194490.88499999998</v>
      </c>
      <c r="F114" s="28">
        <v>237157.13408000002</v>
      </c>
      <c r="G114" s="28">
        <v>397352.04025000031</v>
      </c>
      <c r="H114" s="28">
        <v>423634.77900999994</v>
      </c>
      <c r="I114" s="28">
        <v>156196.27122139998</v>
      </c>
      <c r="J114" s="28">
        <v>40421.246020000006</v>
      </c>
      <c r="K114" s="28">
        <v>415797.03710999998</v>
      </c>
      <c r="L114" s="28">
        <v>100347.5613</v>
      </c>
      <c r="M114" s="28">
        <v>40567.103489999994</v>
      </c>
      <c r="N114" s="28">
        <v>27720.532949999997</v>
      </c>
      <c r="O114" s="28">
        <v>1385130.2644100003</v>
      </c>
      <c r="P114" s="28">
        <v>180801.06894000003</v>
      </c>
      <c r="Q114" s="28">
        <v>8144526.9919999996</v>
      </c>
      <c r="R114" s="28">
        <v>374331.63673613296</v>
      </c>
      <c r="S114" s="28">
        <v>2799402</v>
      </c>
      <c r="T114" s="28">
        <v>82565</v>
      </c>
      <c r="U114" s="28">
        <v>48042</v>
      </c>
      <c r="V114" s="28">
        <v>3493468.3960000002</v>
      </c>
      <c r="W114" s="28">
        <v>310265.78515999991</v>
      </c>
      <c r="X114" s="28">
        <v>4160679.142</v>
      </c>
      <c r="Y114" s="28">
        <v>604627.0560000001</v>
      </c>
      <c r="Z114" s="28">
        <v>194256</v>
      </c>
      <c r="AA114" s="28">
        <v>356586.59950999974</v>
      </c>
      <c r="AB114" s="28">
        <v>20268.623479999944</v>
      </c>
      <c r="AC114" s="28">
        <v>132051.70302000002</v>
      </c>
      <c r="AD114" s="28">
        <v>10188.808649999966</v>
      </c>
      <c r="AE114" s="30">
        <v>66580.036160000003</v>
      </c>
    </row>
    <row r="115" spans="1:31" ht="15" customHeight="1" x14ac:dyDescent="0.25">
      <c r="A115" s="16"/>
      <c r="B115" s="17" t="s">
        <v>52</v>
      </c>
      <c r="C115" s="27">
        <v>9034993.9148099981</v>
      </c>
      <c r="D115" s="27">
        <v>69326941.812000006</v>
      </c>
      <c r="E115" s="27">
        <v>2786257.9849999999</v>
      </c>
      <c r="F115" s="27">
        <v>2393023.9377100002</v>
      </c>
      <c r="G115" s="27">
        <v>2719670.995529999</v>
      </c>
      <c r="H115" s="27">
        <v>1477652.7756999999</v>
      </c>
      <c r="I115" s="27">
        <v>1108935.7320799998</v>
      </c>
      <c r="J115" s="27">
        <v>394858.84442000004</v>
      </c>
      <c r="K115" s="27">
        <v>13869784.037260002</v>
      </c>
      <c r="L115" s="27">
        <v>766892.57282999996</v>
      </c>
      <c r="M115" s="27">
        <v>272591.94863</v>
      </c>
      <c r="N115" s="27">
        <v>469615.99005000008</v>
      </c>
      <c r="O115" s="27">
        <v>20063403.520129997</v>
      </c>
      <c r="P115" s="27">
        <v>437662.4044</v>
      </c>
      <c r="Q115" s="27">
        <v>96368362.686999992</v>
      </c>
      <c r="R115" s="27">
        <v>460607.84817613295</v>
      </c>
      <c r="S115" s="27">
        <v>44341446</v>
      </c>
      <c r="T115" s="27">
        <v>859997</v>
      </c>
      <c r="U115" s="27">
        <v>626591</v>
      </c>
      <c r="V115" s="27">
        <v>41192531.365000002</v>
      </c>
      <c r="W115" s="27">
        <v>3604129.97346</v>
      </c>
      <c r="X115" s="27">
        <v>58900196.453999989</v>
      </c>
      <c r="Y115" s="27">
        <v>2276379.6129999999</v>
      </c>
      <c r="Z115" s="27">
        <v>3153322</v>
      </c>
      <c r="AA115" s="27">
        <v>3495924.79721</v>
      </c>
      <c r="AB115" s="27">
        <v>8215206.4098100001</v>
      </c>
      <c r="AC115" s="27">
        <v>1297848.4295700002</v>
      </c>
      <c r="AD115" s="27">
        <v>87122.087959999975</v>
      </c>
      <c r="AE115" s="29">
        <v>1196850.3324299997</v>
      </c>
    </row>
    <row r="116" spans="1:31" ht="15" customHeight="1" x14ac:dyDescent="0.25">
      <c r="A116" s="1"/>
      <c r="B116" s="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row>
    <row r="117" spans="1:31" ht="15" customHeight="1" x14ac:dyDescent="0.25">
      <c r="A117" s="1"/>
      <c r="B117" s="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row>
    <row r="118" spans="1:31" ht="15" customHeight="1" x14ac:dyDescent="0.25">
      <c r="A118" s="1"/>
      <c r="B118" s="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row>
    <row r="119" spans="1:31" ht="15" customHeight="1" x14ac:dyDescent="0.25">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row>
    <row r="120" spans="1:31" ht="15" customHeight="1" x14ac:dyDescent="0.25">
      <c r="A120" s="33" t="s">
        <v>154</v>
      </c>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row>
    <row r="121" spans="1:31" x14ac:dyDescent="0.25">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row>
    <row r="122" spans="1:31" ht="30" customHeight="1" x14ac:dyDescent="0.25">
      <c r="A122" s="58"/>
      <c r="B122" s="49"/>
      <c r="C122" s="44" t="s">
        <v>137</v>
      </c>
      <c r="D122" s="46" t="s">
        <v>31</v>
      </c>
      <c r="E122" s="46" t="s">
        <v>32</v>
      </c>
      <c r="F122" s="46" t="s">
        <v>102</v>
      </c>
      <c r="G122" s="46" t="s">
        <v>1</v>
      </c>
      <c r="H122" s="46" t="s">
        <v>34</v>
      </c>
      <c r="I122" s="46" t="s">
        <v>35</v>
      </c>
      <c r="J122" s="46" t="s">
        <v>56</v>
      </c>
      <c r="K122" s="46" t="s">
        <v>103</v>
      </c>
      <c r="L122" s="46" t="s">
        <v>156</v>
      </c>
      <c r="M122" s="46" t="s">
        <v>157</v>
      </c>
      <c r="N122" s="46" t="s">
        <v>159</v>
      </c>
      <c r="O122" s="46" t="s">
        <v>36</v>
      </c>
      <c r="P122" s="46" t="s">
        <v>104</v>
      </c>
      <c r="Q122" s="46" t="s">
        <v>2</v>
      </c>
      <c r="R122" s="46" t="s">
        <v>37</v>
      </c>
      <c r="S122" s="46" t="s">
        <v>54</v>
      </c>
      <c r="T122" s="46" t="s">
        <v>33</v>
      </c>
      <c r="U122" s="46" t="s">
        <v>55</v>
      </c>
      <c r="V122" s="46" t="s">
        <v>30</v>
      </c>
      <c r="W122" s="46" t="s">
        <v>105</v>
      </c>
      <c r="X122" s="46" t="s">
        <v>38</v>
      </c>
      <c r="Y122" s="46" t="s">
        <v>57</v>
      </c>
      <c r="Z122" s="46" t="s">
        <v>155</v>
      </c>
      <c r="AA122" s="46" t="s">
        <v>0</v>
      </c>
      <c r="AB122" s="46" t="s">
        <v>58</v>
      </c>
      <c r="AC122" s="46" t="s">
        <v>39</v>
      </c>
      <c r="AD122" s="46" t="s">
        <v>178</v>
      </c>
      <c r="AE122" s="47" t="s">
        <v>106</v>
      </c>
    </row>
    <row r="123" spans="1:31" x14ac:dyDescent="0.25">
      <c r="A123" s="57"/>
      <c r="B123" s="51" t="s">
        <v>138</v>
      </c>
      <c r="C123" s="48">
        <v>5432099.8847899996</v>
      </c>
      <c r="D123" s="48">
        <v>38242820.098000005</v>
      </c>
      <c r="E123" s="48">
        <v>1347059.716</v>
      </c>
      <c r="F123" s="48">
        <v>704120.60309999995</v>
      </c>
      <c r="G123" s="48">
        <v>228158.96617999999</v>
      </c>
      <c r="H123" s="48">
        <v>481066.27668000001</v>
      </c>
      <c r="I123" s="48">
        <v>443348.38722999953</v>
      </c>
      <c r="J123" s="48">
        <v>77561.729449999999</v>
      </c>
      <c r="K123" s="48">
        <v>1574319.95581</v>
      </c>
      <c r="L123" s="48">
        <v>158799.54112000007</v>
      </c>
      <c r="M123" s="48">
        <v>118647.07798999999</v>
      </c>
      <c r="N123" s="48">
        <v>249219.90759000002</v>
      </c>
      <c r="O123" s="48">
        <v>11553743.767080002</v>
      </c>
      <c r="P123" s="48">
        <v>171145.37198999999</v>
      </c>
      <c r="Q123" s="48">
        <v>46153600.546000004</v>
      </c>
      <c r="R123" s="48">
        <v>4197.0368700000008</v>
      </c>
      <c r="S123" s="48">
        <v>23320411</v>
      </c>
      <c r="T123" s="48">
        <v>733290</v>
      </c>
      <c r="U123" s="48">
        <v>547922.00099999993</v>
      </c>
      <c r="V123" s="48">
        <v>25804468.546999998</v>
      </c>
      <c r="W123" s="48">
        <v>2553011.1721699983</v>
      </c>
      <c r="X123" s="48">
        <v>40542324.432999998</v>
      </c>
      <c r="Y123" s="48">
        <v>660517.61199999996</v>
      </c>
      <c r="Z123" s="48">
        <v>2816247</v>
      </c>
      <c r="AA123" s="48">
        <v>2614385.8709700005</v>
      </c>
      <c r="AB123" s="63">
        <v>0</v>
      </c>
      <c r="AC123" s="48">
        <v>327085.87057999999</v>
      </c>
      <c r="AD123" s="48">
        <v>0</v>
      </c>
      <c r="AE123" s="52">
        <v>1220181.1724</v>
      </c>
    </row>
    <row r="124" spans="1:31" x14ac:dyDescent="0.25">
      <c r="A124" s="57"/>
      <c r="B124" s="60" t="s">
        <v>147</v>
      </c>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52"/>
    </row>
    <row r="125" spans="1:31" x14ac:dyDescent="0.25">
      <c r="A125" s="50"/>
      <c r="B125" s="53" t="s">
        <v>139</v>
      </c>
      <c r="C125" s="38">
        <v>3637.45</v>
      </c>
      <c r="D125" s="38">
        <v>0</v>
      </c>
      <c r="E125" s="38">
        <v>0</v>
      </c>
      <c r="F125" s="38">
        <v>0</v>
      </c>
      <c r="G125" s="38">
        <v>0</v>
      </c>
      <c r="H125" s="38">
        <v>0</v>
      </c>
      <c r="I125" s="38">
        <v>0</v>
      </c>
      <c r="J125" s="38">
        <v>0</v>
      </c>
      <c r="K125" s="38">
        <v>0</v>
      </c>
      <c r="L125" s="38">
        <v>0</v>
      </c>
      <c r="M125" s="38">
        <v>0</v>
      </c>
      <c r="N125" s="38">
        <v>0</v>
      </c>
      <c r="O125" s="38">
        <v>0</v>
      </c>
      <c r="P125" s="38">
        <v>0</v>
      </c>
      <c r="Q125" s="38">
        <v>22851.616000000002</v>
      </c>
      <c r="R125" s="38">
        <v>0</v>
      </c>
      <c r="S125" s="38">
        <v>0</v>
      </c>
      <c r="T125" s="38">
        <v>0</v>
      </c>
      <c r="U125" s="38">
        <v>0</v>
      </c>
      <c r="V125" s="38">
        <v>4299.9399999999996</v>
      </c>
      <c r="W125" s="38">
        <v>0</v>
      </c>
      <c r="X125" s="38">
        <v>54.947000000000003</v>
      </c>
      <c r="Y125" s="38">
        <v>43683.107000000004</v>
      </c>
      <c r="Z125" s="38">
        <v>0</v>
      </c>
      <c r="AA125" s="38">
        <v>0</v>
      </c>
      <c r="AB125" s="64">
        <v>0</v>
      </c>
      <c r="AC125" s="38">
        <v>0</v>
      </c>
      <c r="AD125" s="38">
        <v>0</v>
      </c>
      <c r="AE125" s="39">
        <v>3043.4295299999999</v>
      </c>
    </row>
    <row r="126" spans="1:31" x14ac:dyDescent="0.25">
      <c r="A126" s="50"/>
      <c r="B126" s="59" t="s">
        <v>146</v>
      </c>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9"/>
    </row>
    <row r="127" spans="1:31" x14ac:dyDescent="0.25">
      <c r="A127" s="50"/>
      <c r="B127" s="53" t="s">
        <v>140</v>
      </c>
      <c r="C127" s="38">
        <v>210681.45387999999</v>
      </c>
      <c r="D127" s="38">
        <v>31539.674999999999</v>
      </c>
      <c r="E127" s="38">
        <v>1200034.4439999999</v>
      </c>
      <c r="F127" s="38">
        <v>69907.319289999999</v>
      </c>
      <c r="G127" s="38">
        <v>186569.27327000001</v>
      </c>
      <c r="H127" s="38">
        <v>110022.50293999999</v>
      </c>
      <c r="I127" s="38">
        <v>700</v>
      </c>
      <c r="J127" s="38">
        <v>7190.0924699999996</v>
      </c>
      <c r="K127" s="38">
        <v>36137.352350000001</v>
      </c>
      <c r="L127" s="38">
        <v>5501.3744900000002</v>
      </c>
      <c r="M127" s="38">
        <v>38000.982929999998</v>
      </c>
      <c r="N127" s="38">
        <v>2800.2708199999997</v>
      </c>
      <c r="O127" s="38">
        <v>405403.50169</v>
      </c>
      <c r="P127" s="38">
        <v>0</v>
      </c>
      <c r="Q127" s="38">
        <v>2461264.9479999999</v>
      </c>
      <c r="R127" s="38">
        <v>262.94247999999999</v>
      </c>
      <c r="S127" s="38">
        <v>187272</v>
      </c>
      <c r="T127" s="38">
        <v>584117</v>
      </c>
      <c r="U127" s="38">
        <v>182075</v>
      </c>
      <c r="V127" s="38">
        <v>998502.01500000001</v>
      </c>
      <c r="W127" s="38">
        <v>2993.5605699999996</v>
      </c>
      <c r="X127" s="38">
        <v>665085.46499999997</v>
      </c>
      <c r="Y127" s="38">
        <v>21738.651000000002</v>
      </c>
      <c r="Z127" s="38">
        <v>62155</v>
      </c>
      <c r="AA127" s="38">
        <v>3116.1333300000001</v>
      </c>
      <c r="AB127" s="64">
        <v>0</v>
      </c>
      <c r="AC127" s="38">
        <v>4503.0774900000006</v>
      </c>
      <c r="AD127" s="38">
        <v>0</v>
      </c>
      <c r="AE127" s="39">
        <v>0</v>
      </c>
    </row>
    <row r="128" spans="1:31" x14ac:dyDescent="0.25">
      <c r="A128" s="50"/>
      <c r="B128" s="59" t="s">
        <v>148</v>
      </c>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9"/>
    </row>
    <row r="129" spans="1:31" x14ac:dyDescent="0.25">
      <c r="A129" s="50"/>
      <c r="B129" s="53" t="s">
        <v>141</v>
      </c>
      <c r="C129" s="38">
        <v>3040172.0594599997</v>
      </c>
      <c r="D129" s="38">
        <v>17660777.162</v>
      </c>
      <c r="E129" s="38">
        <v>0</v>
      </c>
      <c r="F129" s="38">
        <v>36182.264259999996</v>
      </c>
      <c r="G129" s="38">
        <v>3830.3990400000002</v>
      </c>
      <c r="H129" s="38">
        <v>243685.27731</v>
      </c>
      <c r="I129" s="38">
        <v>134011.2722486995</v>
      </c>
      <c r="J129" s="38">
        <v>53664.188399999999</v>
      </c>
      <c r="K129" s="38">
        <v>1193910.3895999999</v>
      </c>
      <c r="L129" s="38">
        <v>85624.046160000013</v>
      </c>
      <c r="M129" s="38">
        <v>32428.826889999989</v>
      </c>
      <c r="N129" s="38">
        <v>133213.13293000002</v>
      </c>
      <c r="O129" s="38">
        <v>4738239.1481699999</v>
      </c>
      <c r="P129" s="38">
        <v>166603.96049</v>
      </c>
      <c r="Q129" s="38">
        <v>16541862.16</v>
      </c>
      <c r="R129" s="38">
        <v>2109.2870100000005</v>
      </c>
      <c r="S129" s="38">
        <v>13561692</v>
      </c>
      <c r="T129" s="38">
        <v>31280.824000000001</v>
      </c>
      <c r="U129" s="38">
        <v>127023.53599999999</v>
      </c>
      <c r="V129" s="38">
        <v>9759263.3019999992</v>
      </c>
      <c r="W129" s="38">
        <v>500390.00891000236</v>
      </c>
      <c r="X129" s="38">
        <v>15564118.878</v>
      </c>
      <c r="Y129" s="38">
        <v>594952.11899999995</v>
      </c>
      <c r="Z129" s="38">
        <v>793073</v>
      </c>
      <c r="AA129" s="38">
        <v>1350685.9333300001</v>
      </c>
      <c r="AB129" s="64">
        <v>0</v>
      </c>
      <c r="AC129" s="38">
        <v>317541.17683000001</v>
      </c>
      <c r="AD129" s="38">
        <v>0</v>
      </c>
      <c r="AE129" s="39">
        <v>58372.594880000004</v>
      </c>
    </row>
    <row r="130" spans="1:31" x14ac:dyDescent="0.25">
      <c r="A130" s="50"/>
      <c r="B130" s="59" t="s">
        <v>149</v>
      </c>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9"/>
    </row>
    <row r="131" spans="1:31" x14ac:dyDescent="0.25">
      <c r="A131" s="50"/>
      <c r="B131" s="53" t="s">
        <v>142</v>
      </c>
      <c r="C131" s="38">
        <v>2177608.9214500003</v>
      </c>
      <c r="D131" s="38">
        <v>20550503.261</v>
      </c>
      <c r="E131" s="38">
        <v>147025.272</v>
      </c>
      <c r="F131" s="38">
        <v>598031.01954999997</v>
      </c>
      <c r="G131" s="38">
        <v>37759.293870000001</v>
      </c>
      <c r="H131" s="38">
        <v>127358.49643</v>
      </c>
      <c r="I131" s="38">
        <v>308637.11498130002</v>
      </c>
      <c r="J131" s="38">
        <v>16707.44858</v>
      </c>
      <c r="K131" s="38">
        <v>344272.21386000002</v>
      </c>
      <c r="L131" s="38">
        <v>67674.120470000053</v>
      </c>
      <c r="M131" s="38">
        <v>48217.268170000003</v>
      </c>
      <c r="N131" s="38">
        <v>113206.50384</v>
      </c>
      <c r="O131" s="38">
        <v>6410101.1172200004</v>
      </c>
      <c r="P131" s="38">
        <v>4541.4115000000002</v>
      </c>
      <c r="Q131" s="38">
        <v>27127621.822000001</v>
      </c>
      <c r="R131" s="38">
        <v>1824.80738</v>
      </c>
      <c r="S131" s="38">
        <v>9571447</v>
      </c>
      <c r="T131" s="38">
        <v>117892.17600000001</v>
      </c>
      <c r="U131" s="38">
        <v>238823.465</v>
      </c>
      <c r="V131" s="38">
        <v>15042403.289999999</v>
      </c>
      <c r="W131" s="38">
        <v>2049627.6026899959</v>
      </c>
      <c r="X131" s="38">
        <v>24313065.142999999</v>
      </c>
      <c r="Y131" s="38">
        <v>143.73500000000001</v>
      </c>
      <c r="Z131" s="38">
        <v>1961019</v>
      </c>
      <c r="AA131" s="38">
        <v>1260583.8043100003</v>
      </c>
      <c r="AB131" s="64">
        <v>0</v>
      </c>
      <c r="AC131" s="38">
        <v>5041.6162599999998</v>
      </c>
      <c r="AD131" s="38">
        <v>0</v>
      </c>
      <c r="AE131" s="39">
        <v>1158765.14799</v>
      </c>
    </row>
    <row r="132" spans="1:31" x14ac:dyDescent="0.25">
      <c r="A132" s="50"/>
      <c r="B132" s="59" t="s">
        <v>150</v>
      </c>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9"/>
    </row>
    <row r="133" spans="1:31" x14ac:dyDescent="0.25">
      <c r="A133" s="57"/>
      <c r="B133" s="51" t="s">
        <v>143</v>
      </c>
      <c r="C133" s="48">
        <v>-233209.98889000001</v>
      </c>
      <c r="D133" s="48">
        <v>-1275499.213</v>
      </c>
      <c r="E133" s="48">
        <v>-4316.9719999999998</v>
      </c>
      <c r="F133" s="48">
        <v>-2549.9209799999999</v>
      </c>
      <c r="G133" s="48">
        <v>-122</v>
      </c>
      <c r="H133" s="48">
        <v>-123858</v>
      </c>
      <c r="I133" s="48">
        <v>-29273</v>
      </c>
      <c r="J133" s="48">
        <v>0</v>
      </c>
      <c r="K133" s="48">
        <v>-47284.278020000005</v>
      </c>
      <c r="L133" s="48">
        <v>-6158.0241099999985</v>
      </c>
      <c r="M133" s="48">
        <v>-4348.6546500000004</v>
      </c>
      <c r="N133" s="48">
        <v>-6887.8962099999999</v>
      </c>
      <c r="O133" s="48">
        <v>-484715</v>
      </c>
      <c r="P133" s="48">
        <v>-3289.8812499999995</v>
      </c>
      <c r="Q133" s="48">
        <v>-2137279.8080000002</v>
      </c>
      <c r="R133" s="48">
        <v>-1952.5470393000001</v>
      </c>
      <c r="S133" s="48">
        <v>-1236940</v>
      </c>
      <c r="T133" s="48">
        <v>-1147</v>
      </c>
      <c r="U133" s="48">
        <v>-15898.001</v>
      </c>
      <c r="V133" s="48">
        <v>-511775.86199999996</v>
      </c>
      <c r="W133" s="48">
        <v>-80300.034989999753</v>
      </c>
      <c r="X133" s="48">
        <v>-1014091.2390000001</v>
      </c>
      <c r="Y133" s="48">
        <v>-93123.5</v>
      </c>
      <c r="Z133" s="48">
        <v>-34810</v>
      </c>
      <c r="AA133" s="48">
        <v>-142166.79652</v>
      </c>
      <c r="AB133" s="63">
        <v>0</v>
      </c>
      <c r="AC133" s="48">
        <v>-6621</v>
      </c>
      <c r="AD133" s="48">
        <v>0</v>
      </c>
      <c r="AE133" s="52">
        <v>-74755.524180000008</v>
      </c>
    </row>
    <row r="134" spans="1:31" x14ac:dyDescent="0.25">
      <c r="A134" s="57"/>
      <c r="B134" s="60" t="s">
        <v>152</v>
      </c>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52"/>
    </row>
    <row r="135" spans="1:31" x14ac:dyDescent="0.25">
      <c r="A135" s="57"/>
      <c r="B135" s="51" t="s">
        <v>144</v>
      </c>
      <c r="C135" s="48">
        <v>7170478.6228499999</v>
      </c>
      <c r="D135" s="48">
        <v>56622469.083999999</v>
      </c>
      <c r="E135" s="48">
        <v>2577169.9190000002</v>
      </c>
      <c r="F135" s="48">
        <v>2122860.2596</v>
      </c>
      <c r="G135" s="48">
        <v>2042824.0189100029</v>
      </c>
      <c r="H135" s="48">
        <v>888609</v>
      </c>
      <c r="I135" s="48">
        <v>921133.92116999999</v>
      </c>
      <c r="J135" s="48">
        <v>349413.08632</v>
      </c>
      <c r="K135" s="48">
        <v>12724143.030950002</v>
      </c>
      <c r="L135" s="48">
        <v>657222.69528999482</v>
      </c>
      <c r="M135" s="48">
        <v>228663.40760000038</v>
      </c>
      <c r="N135" s="48">
        <v>435437.41491000005</v>
      </c>
      <c r="O135" s="48">
        <v>16272158.574139999</v>
      </c>
      <c r="P135" s="48">
        <v>251608.50685000001</v>
      </c>
      <c r="Q135" s="48">
        <v>79307684.649000004</v>
      </c>
      <c r="R135" s="48">
        <v>68013.339470000006</v>
      </c>
      <c r="S135" s="48">
        <v>38495687</v>
      </c>
      <c r="T135" s="48">
        <v>761303</v>
      </c>
      <c r="U135" s="48">
        <v>567632</v>
      </c>
      <c r="V135" s="48">
        <v>34698404.914000005</v>
      </c>
      <c r="W135" s="48">
        <v>2346034.18328</v>
      </c>
      <c r="X135" s="48">
        <v>47140713.055</v>
      </c>
      <c r="Y135" s="48">
        <v>1522538.9470000002</v>
      </c>
      <c r="Z135" s="48">
        <v>2917342</v>
      </c>
      <c r="AA135" s="48">
        <v>3025928.1790899998</v>
      </c>
      <c r="AB135" s="63">
        <v>0</v>
      </c>
      <c r="AC135" s="48">
        <v>1045291.58962</v>
      </c>
      <c r="AD135" s="48">
        <v>9776.7521400000005</v>
      </c>
      <c r="AE135" s="52">
        <v>444317.25416000001</v>
      </c>
    </row>
    <row r="136" spans="1:31" x14ac:dyDescent="0.25">
      <c r="A136" s="57"/>
      <c r="B136" s="60" t="s">
        <v>153</v>
      </c>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52"/>
    </row>
    <row r="137" spans="1:31" x14ac:dyDescent="0.25">
      <c r="A137" s="50"/>
      <c r="B137" s="53" t="s">
        <v>139</v>
      </c>
      <c r="C137" s="38">
        <v>890848.77308000007</v>
      </c>
      <c r="D137" s="38">
        <v>8108400.9869999997</v>
      </c>
      <c r="E137" s="38">
        <v>0</v>
      </c>
      <c r="F137" s="38">
        <v>0</v>
      </c>
      <c r="G137" s="38">
        <v>50000</v>
      </c>
      <c r="H137" s="38">
        <v>0</v>
      </c>
      <c r="I137" s="38">
        <v>175567.74653</v>
      </c>
      <c r="J137" s="38">
        <v>0</v>
      </c>
      <c r="K137" s="38">
        <v>3006053.13619</v>
      </c>
      <c r="L137" s="38">
        <v>0</v>
      </c>
      <c r="M137" s="38">
        <v>0</v>
      </c>
      <c r="N137" s="38">
        <v>0</v>
      </c>
      <c r="O137" s="38">
        <v>2892065.3133</v>
      </c>
      <c r="P137" s="38">
        <v>9938.0977899999998</v>
      </c>
      <c r="Q137" s="38">
        <v>5813236.0810000002</v>
      </c>
      <c r="R137" s="38">
        <v>0</v>
      </c>
      <c r="S137" s="38">
        <v>8007126</v>
      </c>
      <c r="T137" s="38">
        <v>0</v>
      </c>
      <c r="U137" s="38">
        <v>0</v>
      </c>
      <c r="V137" s="38">
        <v>4823269.3899999997</v>
      </c>
      <c r="W137" s="38">
        <v>0</v>
      </c>
      <c r="X137" s="38">
        <v>7410242</v>
      </c>
      <c r="Y137" s="38">
        <v>319350.14799999999</v>
      </c>
      <c r="Z137" s="38">
        <v>0</v>
      </c>
      <c r="AA137" s="38">
        <v>0</v>
      </c>
      <c r="AB137" s="64">
        <v>0</v>
      </c>
      <c r="AC137" s="38">
        <v>0</v>
      </c>
      <c r="AD137" s="38">
        <v>0</v>
      </c>
      <c r="AE137" s="39">
        <v>0</v>
      </c>
    </row>
    <row r="138" spans="1:31" x14ac:dyDescent="0.25">
      <c r="A138" s="50"/>
      <c r="B138" s="59" t="s">
        <v>146</v>
      </c>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9"/>
    </row>
    <row r="139" spans="1:31" x14ac:dyDescent="0.25">
      <c r="A139" s="50"/>
      <c r="B139" s="53" t="s">
        <v>140</v>
      </c>
      <c r="C139" s="38">
        <v>222755.24168000001</v>
      </c>
      <c r="D139" s="38">
        <v>2974688.966</v>
      </c>
      <c r="E139" s="38">
        <v>5025.7709999999997</v>
      </c>
      <c r="F139" s="38">
        <v>43.159039999999997</v>
      </c>
      <c r="G139" s="38">
        <v>493703.79623000004</v>
      </c>
      <c r="H139" s="38">
        <v>1392</v>
      </c>
      <c r="I139" s="38">
        <v>6290.6984499999999</v>
      </c>
      <c r="J139" s="38">
        <v>11068.21572</v>
      </c>
      <c r="K139" s="38">
        <v>8491741.5220500007</v>
      </c>
      <c r="L139" s="38">
        <v>39.288170000000001</v>
      </c>
      <c r="M139" s="38">
        <v>16.977060000000002</v>
      </c>
      <c r="N139" s="38">
        <v>55.615839999999999</v>
      </c>
      <c r="O139" s="38">
        <v>598619.56433000008</v>
      </c>
      <c r="P139" s="38">
        <v>241670.40906000001</v>
      </c>
      <c r="Q139" s="38">
        <v>1396138.3119999999</v>
      </c>
      <c r="R139" s="38">
        <v>26150.864679999999</v>
      </c>
      <c r="S139" s="38">
        <v>3490703</v>
      </c>
      <c r="T139" s="38">
        <v>33043</v>
      </c>
      <c r="U139" s="38">
        <v>140477</v>
      </c>
      <c r="V139" s="38">
        <v>1002995.3639999999</v>
      </c>
      <c r="W139" s="38">
        <v>2346034.18328</v>
      </c>
      <c r="X139" s="38">
        <v>391162.21799999999</v>
      </c>
      <c r="Y139" s="38">
        <v>397461.071</v>
      </c>
      <c r="Z139" s="38">
        <v>1518582</v>
      </c>
      <c r="AA139" s="38">
        <v>1001989.6726</v>
      </c>
      <c r="AB139" s="64">
        <v>0</v>
      </c>
      <c r="AC139" s="38">
        <v>482593.38986</v>
      </c>
      <c r="AD139" s="38">
        <v>9776.7521400000005</v>
      </c>
      <c r="AE139" s="39">
        <v>443258.36797000002</v>
      </c>
    </row>
    <row r="140" spans="1:31" x14ac:dyDescent="0.25">
      <c r="A140" s="50"/>
      <c r="B140" s="59" t="s">
        <v>148</v>
      </c>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9"/>
    </row>
    <row r="141" spans="1:31" x14ac:dyDescent="0.25">
      <c r="A141" s="50"/>
      <c r="B141" s="53" t="s">
        <v>145</v>
      </c>
      <c r="C141" s="38">
        <v>6056874.6080900002</v>
      </c>
      <c r="D141" s="38">
        <v>45539379.130999997</v>
      </c>
      <c r="E141" s="38">
        <v>2572144.148</v>
      </c>
      <c r="F141" s="38">
        <v>2122817.1005599997</v>
      </c>
      <c r="G141" s="38">
        <v>1499120.2226800029</v>
      </c>
      <c r="H141" s="38">
        <v>887217</v>
      </c>
      <c r="I141" s="38">
        <v>739275.47618999996</v>
      </c>
      <c r="J141" s="38">
        <v>338344.87060000002</v>
      </c>
      <c r="K141" s="38">
        <v>1226348.37271</v>
      </c>
      <c r="L141" s="38">
        <v>657183.40711999487</v>
      </c>
      <c r="M141" s="38">
        <v>228646.43054000038</v>
      </c>
      <c r="N141" s="38">
        <v>435381.79907000007</v>
      </c>
      <c r="O141" s="38">
        <v>12781473.696509998</v>
      </c>
      <c r="P141" s="38">
        <v>0</v>
      </c>
      <c r="Q141" s="38">
        <v>72098310.255999997</v>
      </c>
      <c r="R141" s="38">
        <v>41862.47479</v>
      </c>
      <c r="S141" s="38">
        <v>26997858</v>
      </c>
      <c r="T141" s="38">
        <v>728260</v>
      </c>
      <c r="U141" s="38">
        <v>427155</v>
      </c>
      <c r="V141" s="38">
        <v>28872140.16</v>
      </c>
      <c r="W141" s="38">
        <v>0</v>
      </c>
      <c r="X141" s="38">
        <v>39339308.836999997</v>
      </c>
      <c r="Y141" s="38">
        <v>805727.728</v>
      </c>
      <c r="Z141" s="38">
        <v>1398760</v>
      </c>
      <c r="AA141" s="38">
        <v>2023938.5064899998</v>
      </c>
      <c r="AB141" s="64">
        <v>0</v>
      </c>
      <c r="AC141" s="38">
        <v>562698.19975999999</v>
      </c>
      <c r="AD141" s="38">
        <v>0</v>
      </c>
      <c r="AE141" s="39">
        <v>1058.8861899999999</v>
      </c>
    </row>
    <row r="142" spans="1:31" x14ac:dyDescent="0.25">
      <c r="A142" s="54"/>
      <c r="B142" s="61" t="s">
        <v>151</v>
      </c>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6"/>
    </row>
    <row r="144" spans="1:31" x14ac:dyDescent="0.25">
      <c r="A144" s="18" t="s">
        <v>135</v>
      </c>
    </row>
    <row r="145" spans="1:31" x14ac:dyDescent="0.25">
      <c r="A145" s="19" t="s">
        <v>53</v>
      </c>
    </row>
    <row r="146" spans="1:31" x14ac:dyDescent="0.25">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row>
  </sheetData>
  <pageMargins left="0.70866141732283472" right="0.70866141732283472" top="0.27559055118110237" bottom="0.39370078740157483" header="0.15748031496062992" footer="0.31496062992125984"/>
  <pageSetup paperSize="9" scale="60" orientation="landscape" r:id="rId1"/>
  <rowBreaks count="1" manualBreakCount="1">
    <brk id="55"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33</vt:i4>
      </vt:variant>
      <vt:variant>
        <vt:lpstr>Intervalos com Nome</vt:lpstr>
      </vt:variant>
      <vt:variant>
        <vt:i4>75</vt:i4>
      </vt:variant>
    </vt:vector>
  </HeadingPairs>
  <TitlesOfParts>
    <vt:vector size="108" baseType="lpstr">
      <vt:lpstr>DEC 2025</vt:lpstr>
      <vt:lpstr>JUN 2025</vt:lpstr>
      <vt:lpstr>DEC 2024</vt:lpstr>
      <vt:lpstr>JUN 2024</vt:lpstr>
      <vt:lpstr>DEC 2023</vt:lpstr>
      <vt:lpstr>JUN 2023</vt:lpstr>
      <vt:lpstr>DEC 2022</vt:lpstr>
      <vt:lpstr>JUN 2022</vt:lpstr>
      <vt:lpstr>DEC 2021</vt:lpstr>
      <vt:lpstr>JUN 2021</vt:lpstr>
      <vt:lpstr>DEC 2020</vt:lpstr>
      <vt:lpstr>JUN 2020</vt:lpstr>
      <vt:lpstr>DEC 2019</vt:lpstr>
      <vt:lpstr>JUN 2019</vt:lpstr>
      <vt:lpstr>DEC 2018</vt:lpstr>
      <vt:lpstr>JUN 2018</vt:lpstr>
      <vt:lpstr>DEC 2017</vt:lpstr>
      <vt:lpstr>JUN 2017</vt:lpstr>
      <vt:lpstr>DEC 2016</vt:lpstr>
      <vt:lpstr>JUN 2016</vt:lpstr>
      <vt:lpstr>DEC 2015</vt:lpstr>
      <vt:lpstr>JUN 2015</vt:lpstr>
      <vt:lpstr>DEC 2014</vt:lpstr>
      <vt:lpstr>JUN 2014</vt:lpstr>
      <vt:lpstr>DEC 2013</vt:lpstr>
      <vt:lpstr>JUN 2013</vt:lpstr>
      <vt:lpstr>DEC 2012</vt:lpstr>
      <vt:lpstr>JUN 2012</vt:lpstr>
      <vt:lpstr>DEC 2011</vt:lpstr>
      <vt:lpstr>JUN 2011</vt:lpstr>
      <vt:lpstr>DEC 2010</vt:lpstr>
      <vt:lpstr>JUN 2010</vt:lpstr>
      <vt:lpstr>DEC 2009</vt:lpstr>
      <vt:lpstr>'DEC 2019'!Área_de_Impressão</vt:lpstr>
      <vt:lpstr>'DEC 2020'!Área_de_Impressão</vt:lpstr>
      <vt:lpstr>'DEC 2024'!Área_de_Impressão</vt:lpstr>
      <vt:lpstr>'DEC 2025'!Área_de_Impressão</vt:lpstr>
      <vt:lpstr>'JUN 2019'!Área_de_Impressão</vt:lpstr>
      <vt:lpstr>'JUN 2021'!Área_de_Impressão</vt:lpstr>
      <vt:lpstr>'JUN 2022'!Área_de_Impressão</vt:lpstr>
      <vt:lpstr>'JUN 2023'!Área_de_Impressão</vt:lpstr>
      <vt:lpstr>'JUN 2024'!Área_de_Impressão</vt:lpstr>
      <vt:lpstr>'JUN 2025'!Área_de_Impressão</vt:lpstr>
      <vt:lpstr>'DEC 2018'!Print_Area</vt:lpstr>
      <vt:lpstr>'DEC 2019'!Print_Area</vt:lpstr>
      <vt:lpstr>'DEC 2020'!Print_Area</vt:lpstr>
      <vt:lpstr>'DEC 2021'!Print_Area</vt:lpstr>
      <vt:lpstr>'DEC 2022'!Print_Area</vt:lpstr>
      <vt:lpstr>'DEC 2023'!Print_Area</vt:lpstr>
      <vt:lpstr>'DEC 2024'!Print_Area</vt:lpstr>
      <vt:lpstr>'DEC 2025'!Print_Area</vt:lpstr>
      <vt:lpstr>'JUN 2018'!Print_Area</vt:lpstr>
      <vt:lpstr>'JUN 2019'!Print_Area</vt:lpstr>
      <vt:lpstr>'JUN 2020'!Print_Area</vt:lpstr>
      <vt:lpstr>'JUN 2021'!Print_Area</vt:lpstr>
      <vt:lpstr>'JUN 2022'!Print_Area</vt:lpstr>
      <vt:lpstr>'JUN 2023'!Print_Area</vt:lpstr>
      <vt:lpstr>'JUN 2024'!Print_Area</vt:lpstr>
      <vt:lpstr>'JUN 2025'!Print_Area</vt:lpstr>
      <vt:lpstr>'DEC 2018'!Print_Titles</vt:lpstr>
      <vt:lpstr>'DEC 2019'!Print_Titles</vt:lpstr>
      <vt:lpstr>'DEC 2020'!Print_Titles</vt:lpstr>
      <vt:lpstr>'DEC 2021'!Print_Titles</vt:lpstr>
      <vt:lpstr>'DEC 2022'!Print_Titles</vt:lpstr>
      <vt:lpstr>'DEC 2023'!Print_Titles</vt:lpstr>
      <vt:lpstr>'DEC 2024'!Print_Titles</vt:lpstr>
      <vt:lpstr>'DEC 2025'!Print_Titles</vt:lpstr>
      <vt:lpstr>'JUN 2018'!Print_Titles</vt:lpstr>
      <vt:lpstr>'JUN 2019'!Print_Titles</vt:lpstr>
      <vt:lpstr>'JUN 2020'!Print_Titles</vt:lpstr>
      <vt:lpstr>'JUN 2021'!Print_Titles</vt:lpstr>
      <vt:lpstr>'JUN 2022'!Print_Titles</vt:lpstr>
      <vt:lpstr>'JUN 2023'!Print_Titles</vt:lpstr>
      <vt:lpstr>'JUN 2024'!Print_Titles</vt:lpstr>
      <vt:lpstr>'JUN 2025'!Print_Titles</vt:lpstr>
      <vt:lpstr>'DEC 2009'!Títulos_de_Impressão</vt:lpstr>
      <vt:lpstr>'DEC 2010'!Títulos_de_Impressão</vt:lpstr>
      <vt:lpstr>'DEC 2011'!Títulos_de_Impressão</vt:lpstr>
      <vt:lpstr>'DEC 2012'!Títulos_de_Impressão</vt:lpstr>
      <vt:lpstr>'DEC 2013'!Títulos_de_Impressão</vt:lpstr>
      <vt:lpstr>'DEC 2014'!Títulos_de_Impressão</vt:lpstr>
      <vt:lpstr>'DEC 2015'!Títulos_de_Impressão</vt:lpstr>
      <vt:lpstr>'DEC 2016'!Títulos_de_Impressão</vt:lpstr>
      <vt:lpstr>'DEC 2017'!Títulos_de_Impressão</vt:lpstr>
      <vt:lpstr>'DEC 2018'!Títulos_de_Impressão</vt:lpstr>
      <vt:lpstr>'DEC 2019'!Títulos_de_Impressão</vt:lpstr>
      <vt:lpstr>'DEC 2020'!Títulos_de_Impressão</vt:lpstr>
      <vt:lpstr>'DEC 2021'!Títulos_de_Impressão</vt:lpstr>
      <vt:lpstr>'DEC 2022'!Títulos_de_Impressão</vt:lpstr>
      <vt:lpstr>'DEC 2023'!Títulos_de_Impressão</vt:lpstr>
      <vt:lpstr>'DEC 2024'!Títulos_de_Impressão</vt:lpstr>
      <vt:lpstr>'DEC 2025'!Títulos_de_Impressão</vt:lpstr>
      <vt:lpstr>'JUN 2010'!Títulos_de_Impressão</vt:lpstr>
      <vt:lpstr>'JUN 2011'!Títulos_de_Impressão</vt:lpstr>
      <vt:lpstr>'JUN 2012'!Títulos_de_Impressão</vt:lpstr>
      <vt:lpstr>'JUN 2013'!Títulos_de_Impressão</vt:lpstr>
      <vt:lpstr>'JUN 2014'!Títulos_de_Impressão</vt:lpstr>
      <vt:lpstr>'JUN 2015'!Títulos_de_Impressão</vt:lpstr>
      <vt:lpstr>'JUN 2016'!Títulos_de_Impressão</vt:lpstr>
      <vt:lpstr>'JUN 2017'!Títulos_de_Impressão</vt:lpstr>
      <vt:lpstr>'JUN 2018'!Títulos_de_Impressão</vt:lpstr>
      <vt:lpstr>'JUN 2019'!Títulos_de_Impressão</vt:lpstr>
      <vt:lpstr>'JUN 2020'!Títulos_de_Impressão</vt:lpstr>
      <vt:lpstr>'JUN 2021'!Títulos_de_Impressão</vt:lpstr>
      <vt:lpstr>'JUN 2022'!Títulos_de_Impressão</vt:lpstr>
      <vt:lpstr>'JUN 2023'!Títulos_de_Impressão</vt:lpstr>
      <vt:lpstr>'JUN 2024'!Títulos_de_Impressão</vt:lpstr>
      <vt:lpstr>'JUN 2025'!Títulos_de_Impressão</vt:lpstr>
    </vt:vector>
  </TitlesOfParts>
  <Company>Associação Portuguesa de Bancos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Flores</dc:creator>
  <cp:lastModifiedBy>Vera Flores</cp:lastModifiedBy>
  <cp:lastPrinted>2024-07-08T13:08:05Z</cp:lastPrinted>
  <dcterms:created xsi:type="dcterms:W3CDTF">2011-04-11T09:48:27Z</dcterms:created>
  <dcterms:modified xsi:type="dcterms:W3CDTF">2026-07-01T09:35:55Z</dcterms:modified>
</cp:coreProperties>
</file>