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bookViews>
    <workbookView xWindow="240" yWindow="45" windowWidth="15150" windowHeight="7995" tabRatio="938"/>
  </bookViews>
  <sheets>
    <sheet name="DEZ 2018" sheetId="61" r:id="rId1"/>
  </sheets>
  <definedNames>
    <definedName name="_xlnm.Print_Area" localSheetId="0">'DEZ 2018'!$A$1:$Q$84</definedName>
    <definedName name="Print_Area" localSheetId="0">'DEZ 2018'!$A$1:$Q$84</definedName>
    <definedName name="Print_Titles" localSheetId="0">'DEZ 2018'!$A:$B</definedName>
    <definedName name="_xlnm.Print_Titles" localSheetId="0">'DEZ 2018'!$A:$B</definedName>
  </definedNames>
  <calcPr calcId="125725"/>
</workbook>
</file>

<file path=xl/calcChain.xml><?xml version="1.0" encoding="utf-8"?>
<calcChain xmlns="http://schemas.openxmlformats.org/spreadsheetml/2006/main">
  <c r="J57" i="61"/>
  <c r="J84" s="1"/>
  <c r="Q84"/>
  <c r="P84"/>
  <c r="O84"/>
  <c r="N84"/>
  <c r="M84"/>
  <c r="L84"/>
  <c r="K84"/>
  <c r="I84"/>
  <c r="H84"/>
  <c r="G84"/>
  <c r="F84"/>
  <c r="E84"/>
  <c r="D84"/>
  <c r="C84"/>
  <c r="Q83"/>
  <c r="P83"/>
  <c r="O83"/>
  <c r="N83"/>
  <c r="M83"/>
  <c r="L83"/>
  <c r="K83"/>
  <c r="J83"/>
  <c r="I83"/>
  <c r="H83"/>
  <c r="G83"/>
  <c r="F83"/>
  <c r="E83"/>
  <c r="D83"/>
  <c r="C83"/>
  <c r="Q57"/>
  <c r="P57"/>
  <c r="O57"/>
  <c r="N57"/>
  <c r="M57"/>
  <c r="L57"/>
  <c r="K57"/>
  <c r="I57"/>
  <c r="H57"/>
  <c r="G57"/>
  <c r="F57"/>
  <c r="E57"/>
  <c r="D57"/>
  <c r="C57"/>
  <c r="Q35"/>
  <c r="P35"/>
  <c r="O35"/>
  <c r="N35"/>
  <c r="M35"/>
  <c r="L35"/>
  <c r="K35"/>
  <c r="H35"/>
  <c r="G35"/>
  <c r="F35"/>
  <c r="E35"/>
  <c r="D35"/>
  <c r="C35"/>
  <c r="I35"/>
  <c r="J35"/>
</calcChain>
</file>

<file path=xl/sharedStrings.xml><?xml version="1.0" encoding="utf-8"?>
<sst xmlns="http://schemas.openxmlformats.org/spreadsheetml/2006/main" count="137" uniqueCount="119">
  <si>
    <t>Passivos financeiros detidos para negociação</t>
  </si>
  <si>
    <t>Provisões</t>
  </si>
  <si>
    <t>Outros passivos</t>
  </si>
  <si>
    <t>Capital</t>
  </si>
  <si>
    <t>Prémios de emissão</t>
  </si>
  <si>
    <t>Reservas de reavaliação</t>
  </si>
  <si>
    <t>CGD</t>
  </si>
  <si>
    <t>BIG</t>
  </si>
  <si>
    <t>Banco BPI</t>
  </si>
  <si>
    <t>Finantia</t>
  </si>
  <si>
    <t>Invest</t>
  </si>
  <si>
    <t>Montepio</t>
  </si>
  <si>
    <t>Sant Consumer</t>
  </si>
  <si>
    <t>1.</t>
  </si>
  <si>
    <t>2.</t>
  </si>
  <si>
    <t>3.</t>
  </si>
  <si>
    <t>4.</t>
  </si>
  <si>
    <t>5.</t>
  </si>
  <si>
    <t>6.</t>
  </si>
  <si>
    <t>7.</t>
  </si>
  <si>
    <t>8.</t>
  </si>
  <si>
    <t>9.</t>
  </si>
  <si>
    <t>10.</t>
  </si>
  <si>
    <t>11.</t>
  </si>
  <si>
    <t>12.</t>
  </si>
  <si>
    <t>13.</t>
  </si>
  <si>
    <t>14.</t>
  </si>
  <si>
    <t>15.</t>
  </si>
  <si>
    <t>16.</t>
  </si>
  <si>
    <t>17.</t>
  </si>
  <si>
    <t>18.</t>
  </si>
  <si>
    <t>19.</t>
  </si>
  <si>
    <t xml:space="preserve">1. </t>
  </si>
  <si>
    <t>20.</t>
  </si>
  <si>
    <t>21.</t>
  </si>
  <si>
    <t>22.</t>
  </si>
  <si>
    <t>BALANÇOS CONSOLIDADOS / CONSOLIDATED BALANCE SHEETS</t>
  </si>
  <si>
    <t>Financial assets held for trading</t>
  </si>
  <si>
    <t>Intangible assets</t>
  </si>
  <si>
    <t>Other assets</t>
  </si>
  <si>
    <t>Passivo / Liabilities</t>
  </si>
  <si>
    <t>Financial liabilities held for trading</t>
  </si>
  <si>
    <t>Provisions</t>
  </si>
  <si>
    <t>Other liabilities</t>
  </si>
  <si>
    <t>Total de Passivo / Total Liabilities</t>
  </si>
  <si>
    <t>Share premiums</t>
  </si>
  <si>
    <t>Revaluation reserves</t>
  </si>
  <si>
    <t>Total de Capital / Total Equity</t>
  </si>
  <si>
    <t>Total de Passivo + Capital / Total Liabilities + Equity</t>
  </si>
  <si>
    <t>Fonte: Associação Portuguesa de Bancos</t>
  </si>
  <si>
    <t>Source: Portuguese Banking Association</t>
  </si>
  <si>
    <t>Novo Banco</t>
  </si>
  <si>
    <t>Haitong</t>
  </si>
  <si>
    <t>Cash, cash balances at central banks and other demand deposits</t>
  </si>
  <si>
    <t>Ativos financeiros detidos para negociação</t>
  </si>
  <si>
    <t>Ativos financeiros não negociáveis obrigatoriamente contabilizados ao justo valor através de resultados</t>
  </si>
  <si>
    <t>Non-trading financial assets mandatorily at fair value through profit or loss</t>
  </si>
  <si>
    <t>Ativos financeiros contabliziados pelo justo valor através de resultados</t>
  </si>
  <si>
    <t>Financial assets designated at fair value through profit or loss</t>
  </si>
  <si>
    <t>Ativos financeiros pelo justo valor através do rendimento integral</t>
  </si>
  <si>
    <t>Financial assets at fair value through other compreensive income</t>
  </si>
  <si>
    <t>Ativos financeiros pelo custo amortizado</t>
  </si>
  <si>
    <t>Financial assets at amortised cost</t>
  </si>
  <si>
    <t>Derivados - Contabilidade de cobertura</t>
  </si>
  <si>
    <t>Derivatives - Hedge accounting</t>
  </si>
  <si>
    <t>Variação do justo valor dos elementos abrangidos pela carteira de cobertura do risco de taxa de juro</t>
  </si>
  <si>
    <t>Fair value changes of the hedged items in portfolio hedge of interest rate risk</t>
  </si>
  <si>
    <t>Investimentos em subsidiárias, empreendimentos conjuntos e associadas</t>
  </si>
  <si>
    <t>Ativos tangíveis</t>
  </si>
  <si>
    <t>Tangible assets</t>
  </si>
  <si>
    <t>Ativos intangíveis</t>
  </si>
  <si>
    <t>Ativos por impostos</t>
  </si>
  <si>
    <t>Tax assets</t>
  </si>
  <si>
    <t>Outros ativos</t>
  </si>
  <si>
    <t>Ativos não correntes e grupos para alienação classificados como detidos para venda</t>
  </si>
  <si>
    <t xml:space="preserve">Non-current assets and disposal groups classified as held for sale </t>
  </si>
  <si>
    <t>Total de Ativo / Total Assets</t>
  </si>
  <si>
    <t>Banco CTT</t>
  </si>
  <si>
    <t>Millennium bcp</t>
  </si>
  <si>
    <t>Banco Credibom</t>
  </si>
  <si>
    <t>Passivos financeiros contabilizados ao justo valor através de resultados</t>
  </si>
  <si>
    <t>Financial liabilities designated at fair value through profit or loss</t>
  </si>
  <si>
    <t>Passivos financeiros mensurados pelo custo amortizado</t>
  </si>
  <si>
    <t>Financial liabilities measured at amortised cost</t>
  </si>
  <si>
    <t>Passivos por impostos</t>
  </si>
  <si>
    <t>Tax liabilities</t>
  </si>
  <si>
    <t>Capital social reembolsável à vista</t>
  </si>
  <si>
    <t>Share capital repayable on demand</t>
  </si>
  <si>
    <t>Passivos incluídos em grupos para alienação classificados como detidos para venda</t>
  </si>
  <si>
    <t>Liabilities included in disposal groups classified as held for sale</t>
  </si>
  <si>
    <t>Outros instrumentos de capital próprio emitidos, exceto capital</t>
  </si>
  <si>
    <t>Equity instruments issued other than capital</t>
  </si>
  <si>
    <t>Outro capital próprio</t>
  </si>
  <si>
    <t>Other equity</t>
  </si>
  <si>
    <t>Outro rendimento integral acumulado</t>
  </si>
  <si>
    <t>Accumulated other comprehensive income</t>
  </si>
  <si>
    <t>Lucros retidos</t>
  </si>
  <si>
    <t>Retained earnings</t>
  </si>
  <si>
    <t>Outras reservas</t>
  </si>
  <si>
    <t>Other reserves</t>
  </si>
  <si>
    <t>(-) Ações próprias</t>
  </si>
  <si>
    <t>Treasury shares</t>
  </si>
  <si>
    <t>Resultados atribuíveis aos proprietários da empresa-mãe</t>
  </si>
  <si>
    <t>Profit or loss attributable to owners of the parent</t>
  </si>
  <si>
    <t>Dividendos provisórios</t>
  </si>
  <si>
    <t>(-) Interim dividends</t>
  </si>
  <si>
    <t>Interesses minoritários (interesses que não controlam)</t>
  </si>
  <si>
    <t>Minority interests (Non-controlling interests)</t>
  </si>
  <si>
    <t>Ativo / Assets</t>
  </si>
  <si>
    <t>GCA</t>
  </si>
  <si>
    <t>Caixa, saldos de caixa em bancos centrais e outros depósitos à ordem</t>
  </si>
  <si>
    <t>Investments in subsidiaries, joint ventures and associates</t>
  </si>
  <si>
    <t>31 DE DEZEMBRO DE 2018 / 31 DECEMBER 2018</t>
  </si>
  <si>
    <t>(milhares de euros / thousands of euros)</t>
  </si>
  <si>
    <t>CBI</t>
  </si>
  <si>
    <t>Santander Totta SGPS</t>
  </si>
  <si>
    <t>PERÍMETRO PRUDENCIAL / PRUDENTIAL PERIMETER</t>
  </si>
  <si>
    <t>Nota: As demonstrações financeiras consolidadas reportadas pelos Associados, foram preparadas considerando o perímetro de consolidação prudencial, definido pelo Banco de Portugal, e que pode diferir do perímetro de consolidação contabilístico divulgado nos respetivos Relatórios e Contas.</t>
  </si>
  <si>
    <t>Note: Consolidated financial statements reported by APB members, were prepared in accordance with prudencial consolidation perimeter, as defined by Banco de Portugal, and may differ from the accounting consolidation perímeter as disclosed in the respective Report and Accounts.</t>
  </si>
</sst>
</file>

<file path=xl/styles.xml><?xml version="1.0" encoding="utf-8"?>
<styleSheet xmlns="http://schemas.openxmlformats.org/spreadsheetml/2006/main">
  <numFmts count="3">
    <numFmt numFmtId="164" formatCode="#,##0\ ;\(#,##0\);\-\ "/>
    <numFmt numFmtId="165" formatCode="@*."/>
    <numFmt numFmtId="166" formatCode="#\ ###\ ##0\ ;\(#\ ###\ ##0\);\-\ "/>
  </numFmts>
  <fonts count="11">
    <font>
      <sz val="11"/>
      <color theme="1"/>
      <name val="Calibri"/>
      <family val="2"/>
      <scheme val="minor"/>
    </font>
    <font>
      <b/>
      <sz val="10"/>
      <color theme="1"/>
      <name val="Calibri"/>
      <family val="2"/>
      <scheme val="minor"/>
    </font>
    <font>
      <sz val="10"/>
      <name val="Arial"/>
      <family val="2"/>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i/>
      <sz val="8"/>
      <color theme="1"/>
      <name val="Calibri"/>
      <family val="2"/>
      <scheme val="minor"/>
    </font>
    <font>
      <b/>
      <sz val="9"/>
      <name val="Calibri"/>
      <family val="2"/>
      <scheme val="minor"/>
    </font>
    <font>
      <sz val="1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4"/>
        <bgColor indexed="64"/>
      </patternFill>
    </fill>
    <fill>
      <patternFill patternType="solid">
        <fgColor theme="7"/>
        <bgColor indexed="64"/>
      </patternFill>
    </fill>
  </fills>
  <borders count="6">
    <border>
      <left/>
      <right/>
      <top/>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s>
  <cellStyleXfs count="6">
    <xf numFmtId="0" fontId="0" fillId="0" borderId="0"/>
    <xf numFmtId="0" fontId="2" fillId="0" borderId="0"/>
    <xf numFmtId="0" fontId="2" fillId="0" borderId="0"/>
    <xf numFmtId="0" fontId="10" fillId="0" borderId="0"/>
    <xf numFmtId="0" fontId="2" fillId="0" borderId="0"/>
    <xf numFmtId="9" fontId="2" fillId="0" borderId="0" applyFont="0" applyFill="0" applyBorder="0" applyAlignment="0" applyProtection="0"/>
  </cellStyleXfs>
  <cellXfs count="36">
    <xf numFmtId="0" fontId="0" fillId="0" borderId="0" xfId="0"/>
    <xf numFmtId="0" fontId="3" fillId="0" borderId="0" xfId="0" applyFont="1"/>
    <xf numFmtId="0" fontId="4" fillId="0" borderId="0" xfId="0" applyFont="1" applyFill="1"/>
    <xf numFmtId="0" fontId="3" fillId="3" borderId="1" xfId="0" applyFont="1" applyFill="1" applyBorder="1" applyAlignment="1">
      <alignment horizontal="center" vertical="center"/>
    </xf>
    <xf numFmtId="0" fontId="3" fillId="3" borderId="2" xfId="0" applyFont="1" applyFill="1" applyBorder="1"/>
    <xf numFmtId="0" fontId="3" fillId="0" borderId="0" xfId="0" applyFont="1" applyAlignment="1">
      <alignment horizontal="center" vertical="center"/>
    </xf>
    <xf numFmtId="0" fontId="6" fillId="4" borderId="3" xfId="0" applyFont="1" applyFill="1" applyBorder="1"/>
    <xf numFmtId="164" fontId="6" fillId="4" borderId="0" xfId="0" applyNumberFormat="1" applyFont="1" applyFill="1" applyBorder="1"/>
    <xf numFmtId="164" fontId="3" fillId="0" borderId="0" xfId="0" applyNumberFormat="1" applyFont="1"/>
    <xf numFmtId="0" fontId="1" fillId="0" borderId="0" xfId="0" applyFont="1" applyFill="1" applyAlignment="1">
      <alignment vertical="center"/>
    </xf>
    <xf numFmtId="0" fontId="1" fillId="0" borderId="0" xfId="0" applyFont="1" applyAlignment="1">
      <alignment vertical="center"/>
    </xf>
    <xf numFmtId="0" fontId="5" fillId="4" borderId="0" xfId="0" applyFont="1" applyFill="1" applyBorder="1" applyAlignment="1">
      <alignment vertical="center"/>
    </xf>
    <xf numFmtId="0" fontId="4" fillId="0" borderId="3" xfId="0" applyFont="1" applyBorder="1" applyAlignment="1">
      <alignment horizontal="center" vertical="center"/>
    </xf>
    <xf numFmtId="165" fontId="4" fillId="0" borderId="0" xfId="0" applyNumberFormat="1" applyFont="1" applyFill="1" applyBorder="1" applyAlignment="1">
      <alignment vertical="center"/>
    </xf>
    <xf numFmtId="165" fontId="7" fillId="0" borderId="0" xfId="0" applyNumberFormat="1" applyFont="1" applyFill="1" applyBorder="1" applyAlignment="1">
      <alignment vertical="center"/>
    </xf>
    <xf numFmtId="0" fontId="4" fillId="2" borderId="4" xfId="0" applyFont="1" applyFill="1" applyBorder="1" applyAlignment="1">
      <alignment horizontal="center" vertical="center"/>
    </xf>
    <xf numFmtId="165" fontId="4" fillId="2" borderId="5" xfId="0" applyNumberFormat="1" applyFont="1" applyFill="1" applyBorder="1" applyAlignment="1">
      <alignment vertical="center"/>
    </xf>
    <xf numFmtId="166" fontId="6" fillId="4" borderId="0" xfId="0" applyNumberFormat="1" applyFont="1" applyFill="1" applyBorder="1" applyAlignment="1">
      <alignment vertical="center"/>
    </xf>
    <xf numFmtId="0" fontId="6" fillId="4" borderId="3" xfId="0" applyFont="1" applyFill="1" applyBorder="1" applyAlignment="1">
      <alignment vertical="center"/>
    </xf>
    <xf numFmtId="0" fontId="5" fillId="4" borderId="3" xfId="0" applyFont="1" applyFill="1" applyBorder="1" applyAlignment="1">
      <alignment vertical="center"/>
    </xf>
    <xf numFmtId="165" fontId="5" fillId="4" borderId="0" xfId="0" applyNumberFormat="1" applyFont="1" applyFill="1" applyBorder="1" applyAlignment="1">
      <alignment vertical="center"/>
    </xf>
    <xf numFmtId="0" fontId="3" fillId="4" borderId="4" xfId="0" applyFont="1" applyFill="1" applyBorder="1" applyAlignment="1">
      <alignment vertical="center"/>
    </xf>
    <xf numFmtId="165" fontId="4" fillId="4" borderId="5"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8" fillId="0" borderId="0" xfId="0" applyFont="1" applyAlignment="1">
      <alignment vertical="center"/>
    </xf>
    <xf numFmtId="166" fontId="3" fillId="0" borderId="0" xfId="0" applyNumberFormat="1" applyFont="1"/>
    <xf numFmtId="165" fontId="7" fillId="0" borderId="0" xfId="0" applyNumberFormat="1" applyFont="1" applyFill="1" applyBorder="1" applyAlignment="1">
      <alignment horizontal="left" vertical="center"/>
    </xf>
    <xf numFmtId="14" fontId="9" fillId="3" borderId="2" xfId="1" applyNumberFormat="1" applyFont="1" applyFill="1" applyBorder="1" applyAlignment="1">
      <alignment horizontal="center" vertical="center" wrapText="1"/>
    </xf>
    <xf numFmtId="0" fontId="3" fillId="0" borderId="0" xfId="0" applyFont="1"/>
    <xf numFmtId="14" fontId="9" fillId="3" borderId="2" xfId="1" applyNumberFormat="1" applyFont="1" applyFill="1" applyBorder="1" applyAlignment="1">
      <alignment horizontal="center" vertical="center" wrapText="1"/>
    </xf>
    <xf numFmtId="164" fontId="5" fillId="0" borderId="0" xfId="3" applyNumberFormat="1" applyFont="1" applyFill="1" applyBorder="1" applyAlignment="1">
      <alignment vertical="center"/>
    </xf>
    <xf numFmtId="164" fontId="5" fillId="4" borderId="5" xfId="3" applyNumberFormat="1" applyFont="1" applyFill="1" applyBorder="1" applyAlignment="1">
      <alignment vertical="center"/>
    </xf>
    <xf numFmtId="164" fontId="5" fillId="4" borderId="0" xfId="3" applyNumberFormat="1" applyFont="1" applyFill="1" applyBorder="1" applyAlignment="1">
      <alignment vertical="center"/>
    </xf>
    <xf numFmtId="164" fontId="5" fillId="0" borderId="0" xfId="3" applyNumberFormat="1" applyFont="1" applyFill="1" applyBorder="1" applyAlignment="1">
      <alignment vertical="center"/>
    </xf>
    <xf numFmtId="0" fontId="1" fillId="0" borderId="0" xfId="0" applyFont="1" applyAlignment="1">
      <alignment horizontal="left" vertical="center"/>
    </xf>
  </cellXfs>
  <cellStyles count="6">
    <cellStyle name="gs]_x000d__x000a_Window=0,0,640,480, , ,3_x000d__x000a_dir1=5,7,637,250,-1,-1,1,30,201,1905,231,G:\UGRC\RB\B-DADOS\FOX-PRO\CRED-VEN\KP" xfId="2"/>
    <cellStyle name="Normal" xfId="0" builtinId="0"/>
    <cellStyle name="Normal 2" xfId="1"/>
    <cellStyle name="Normal 3" xfId="4"/>
    <cellStyle name="Normal_Nota das pensões consolidada - Nossa" xfId="3"/>
    <cellStyle name="Percentagem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99"/>
  <sheetViews>
    <sheetView showGridLines="0" tabSelected="1" topLeftCell="A54" zoomScaleNormal="100" workbookViewId="0">
      <selection activeCell="C87" sqref="C87"/>
    </sheetView>
  </sheetViews>
  <sheetFormatPr defaultRowHeight="15"/>
  <cols>
    <col min="1" max="1" width="4.28515625" style="1" customWidth="1"/>
    <col min="2" max="2" width="79.42578125" style="1" bestFit="1" customWidth="1"/>
    <col min="3" max="12" width="12.42578125" style="29" customWidth="1"/>
    <col min="13" max="13" width="12.42578125" style="1" customWidth="1"/>
    <col min="14" max="17" width="12.42578125" style="29" customWidth="1"/>
    <col min="19" max="16384" width="9.140625" style="1"/>
  </cols>
  <sheetData>
    <row r="1" spans="1:18" ht="15" customHeight="1">
      <c r="A1" s="9" t="s">
        <v>36</v>
      </c>
      <c r="B1" s="2"/>
    </row>
    <row r="2" spans="1:18" s="29" customFormat="1" ht="15" customHeight="1">
      <c r="A2" s="35" t="s">
        <v>116</v>
      </c>
      <c r="B2" s="2"/>
      <c r="R2"/>
    </row>
    <row r="3" spans="1:18" ht="15" customHeight="1">
      <c r="A3" s="10" t="s">
        <v>112</v>
      </c>
      <c r="B3" s="2"/>
    </row>
    <row r="4" spans="1:18" ht="15" customHeight="1">
      <c r="A4" s="10" t="s">
        <v>113</v>
      </c>
    </row>
    <row r="5" spans="1:18" s="5" customFormat="1" ht="30" customHeight="1">
      <c r="A5" s="3"/>
      <c r="B5" s="4"/>
      <c r="C5" s="30" t="s">
        <v>78</v>
      </c>
      <c r="D5" s="30" t="s">
        <v>77</v>
      </c>
      <c r="E5" s="30" t="s">
        <v>7</v>
      </c>
      <c r="F5" s="30" t="s">
        <v>9</v>
      </c>
      <c r="G5" s="30" t="s">
        <v>10</v>
      </c>
      <c r="H5" s="30" t="s">
        <v>109</v>
      </c>
      <c r="I5" s="30" t="s">
        <v>11</v>
      </c>
      <c r="J5" s="30" t="s">
        <v>6</v>
      </c>
      <c r="K5" s="30" t="s">
        <v>114</v>
      </c>
      <c r="L5" s="30" t="s">
        <v>51</v>
      </c>
      <c r="M5" s="28" t="s">
        <v>8</v>
      </c>
      <c r="N5" s="30" t="s">
        <v>79</v>
      </c>
      <c r="O5" s="30" t="s">
        <v>12</v>
      </c>
      <c r="P5" s="30" t="s">
        <v>115</v>
      </c>
      <c r="Q5" s="30" t="s">
        <v>52</v>
      </c>
    </row>
    <row r="6" spans="1:18" ht="15" customHeight="1">
      <c r="A6" s="6"/>
      <c r="B6" s="11" t="s">
        <v>108</v>
      </c>
      <c r="C6" s="7"/>
      <c r="D6" s="7"/>
      <c r="E6" s="7"/>
      <c r="F6" s="7"/>
      <c r="G6" s="7"/>
      <c r="H6" s="7"/>
      <c r="I6" s="7"/>
      <c r="J6" s="7"/>
      <c r="K6" s="7"/>
      <c r="L6" s="7"/>
      <c r="M6" s="7"/>
      <c r="N6" s="7"/>
      <c r="O6" s="7"/>
      <c r="P6" s="7"/>
      <c r="Q6" s="7"/>
    </row>
    <row r="7" spans="1:18" ht="15" customHeight="1">
      <c r="A7" s="12" t="s">
        <v>13</v>
      </c>
      <c r="B7" s="13" t="s">
        <v>110</v>
      </c>
      <c r="C7" s="31">
        <v>3080321</v>
      </c>
      <c r="D7" s="31">
        <v>140346</v>
      </c>
      <c r="E7" s="31">
        <v>156771</v>
      </c>
      <c r="F7" s="31">
        <v>59142</v>
      </c>
      <c r="G7" s="31">
        <v>15948</v>
      </c>
      <c r="H7" s="31">
        <v>796094</v>
      </c>
      <c r="I7" s="31">
        <v>1661732</v>
      </c>
      <c r="J7" s="31">
        <v>6798319</v>
      </c>
      <c r="K7" s="31">
        <v>13148</v>
      </c>
      <c r="L7" s="31">
        <v>975617</v>
      </c>
      <c r="M7" s="31">
        <v>2452917</v>
      </c>
      <c r="N7" s="31">
        <v>157689</v>
      </c>
      <c r="O7" s="31">
        <v>35217</v>
      </c>
      <c r="P7" s="31">
        <v>2500731</v>
      </c>
      <c r="Q7" s="31">
        <v>341255</v>
      </c>
    </row>
    <row r="8" spans="1:18" ht="15" customHeight="1">
      <c r="A8" s="12"/>
      <c r="B8" s="14" t="s">
        <v>53</v>
      </c>
      <c r="C8" s="31"/>
      <c r="D8" s="31"/>
      <c r="E8" s="31"/>
      <c r="F8" s="31"/>
      <c r="G8" s="31"/>
      <c r="H8" s="31"/>
      <c r="I8" s="31"/>
      <c r="J8" s="31"/>
      <c r="K8" s="31"/>
      <c r="L8" s="31"/>
      <c r="M8" s="31"/>
      <c r="N8" s="31"/>
      <c r="O8" s="31"/>
      <c r="P8" s="31"/>
      <c r="Q8" s="31"/>
    </row>
    <row r="9" spans="1:18" ht="15" customHeight="1">
      <c r="A9" s="12" t="s">
        <v>14</v>
      </c>
      <c r="B9" s="13" t="s">
        <v>54</v>
      </c>
      <c r="C9" s="31">
        <v>859825</v>
      </c>
      <c r="D9" s="31">
        <v>0</v>
      </c>
      <c r="E9" s="31">
        <v>73246</v>
      </c>
      <c r="F9" s="31">
        <v>21683</v>
      </c>
      <c r="G9" s="31">
        <v>58042</v>
      </c>
      <c r="H9" s="31">
        <v>104602</v>
      </c>
      <c r="I9" s="31">
        <v>23739</v>
      </c>
      <c r="J9" s="31">
        <v>6130373</v>
      </c>
      <c r="K9" s="31">
        <v>135425</v>
      </c>
      <c r="L9" s="31">
        <v>844776</v>
      </c>
      <c r="M9" s="31">
        <v>226772</v>
      </c>
      <c r="N9" s="31">
        <v>0</v>
      </c>
      <c r="O9" s="31">
        <v>0</v>
      </c>
      <c r="P9" s="31">
        <v>1215956</v>
      </c>
      <c r="Q9" s="31">
        <v>597103</v>
      </c>
    </row>
    <row r="10" spans="1:18" ht="15" customHeight="1">
      <c r="A10" s="12"/>
      <c r="B10" s="14" t="s">
        <v>37</v>
      </c>
      <c r="C10" s="31"/>
      <c r="D10" s="31"/>
      <c r="E10" s="31"/>
      <c r="F10" s="31"/>
      <c r="G10" s="31"/>
      <c r="H10" s="31"/>
      <c r="I10" s="31"/>
      <c r="J10" s="31"/>
      <c r="K10" s="31"/>
      <c r="L10" s="31"/>
      <c r="M10" s="31"/>
      <c r="N10" s="31"/>
      <c r="O10" s="31"/>
      <c r="P10" s="31"/>
      <c r="Q10" s="31"/>
    </row>
    <row r="11" spans="1:18" ht="15" customHeight="1">
      <c r="A11" s="12" t="s">
        <v>15</v>
      </c>
      <c r="B11" s="13" t="s">
        <v>55</v>
      </c>
      <c r="C11" s="31">
        <v>1827835</v>
      </c>
      <c r="D11" s="31">
        <v>0</v>
      </c>
      <c r="E11" s="31">
        <v>0</v>
      </c>
      <c r="F11" s="31">
        <v>0</v>
      </c>
      <c r="G11" s="31">
        <v>16013</v>
      </c>
      <c r="H11" s="31">
        <v>50112</v>
      </c>
      <c r="I11" s="31">
        <v>507733</v>
      </c>
      <c r="J11" s="31">
        <v>1545573</v>
      </c>
      <c r="K11" s="31">
        <v>0</v>
      </c>
      <c r="L11" s="31">
        <v>2632480</v>
      </c>
      <c r="M11" s="31">
        <v>228582</v>
      </c>
      <c r="N11" s="31">
        <v>0</v>
      </c>
      <c r="O11" s="31">
        <v>0</v>
      </c>
      <c r="P11" s="31">
        <v>176878</v>
      </c>
      <c r="Q11" s="31">
        <v>44253</v>
      </c>
    </row>
    <row r="12" spans="1:18" ht="15" customHeight="1">
      <c r="A12" s="12"/>
      <c r="B12" s="14" t="s">
        <v>56</v>
      </c>
      <c r="C12" s="31"/>
      <c r="D12" s="31"/>
      <c r="E12" s="31"/>
      <c r="F12" s="31"/>
      <c r="G12" s="31"/>
      <c r="H12" s="31"/>
      <c r="I12" s="31"/>
      <c r="J12" s="31"/>
      <c r="K12" s="31"/>
      <c r="L12" s="31"/>
      <c r="M12" s="31"/>
      <c r="N12" s="31"/>
      <c r="O12" s="31"/>
      <c r="P12" s="31"/>
      <c r="Q12" s="31"/>
    </row>
    <row r="13" spans="1:18" ht="15" customHeight="1">
      <c r="A13" s="12" t="s">
        <v>16</v>
      </c>
      <c r="B13" s="13" t="s">
        <v>57</v>
      </c>
      <c r="C13" s="31">
        <v>33034</v>
      </c>
      <c r="D13" s="31">
        <v>0</v>
      </c>
      <c r="E13" s="31">
        <v>0</v>
      </c>
      <c r="F13" s="31">
        <v>0</v>
      </c>
      <c r="G13" s="31">
        <v>0</v>
      </c>
      <c r="H13" s="31">
        <v>0</v>
      </c>
      <c r="I13" s="31">
        <v>0</v>
      </c>
      <c r="J13" s="31">
        <v>0</v>
      </c>
      <c r="K13" s="31">
        <v>0</v>
      </c>
      <c r="L13" s="31">
        <v>480</v>
      </c>
      <c r="M13" s="31">
        <v>0</v>
      </c>
      <c r="N13" s="31">
        <v>0</v>
      </c>
      <c r="O13" s="31">
        <v>0</v>
      </c>
      <c r="P13" s="31">
        <v>0</v>
      </c>
      <c r="Q13" s="31">
        <v>0</v>
      </c>
    </row>
    <row r="14" spans="1:18" ht="15" customHeight="1">
      <c r="A14" s="12"/>
      <c r="B14" s="14" t="s">
        <v>58</v>
      </c>
      <c r="C14" s="31"/>
      <c r="D14" s="31"/>
      <c r="E14" s="31"/>
      <c r="F14" s="31"/>
      <c r="G14" s="31"/>
      <c r="H14" s="31"/>
      <c r="I14" s="31"/>
      <c r="J14" s="31"/>
      <c r="K14" s="31"/>
      <c r="L14" s="31"/>
      <c r="M14" s="31"/>
      <c r="N14" s="31"/>
      <c r="O14" s="31"/>
      <c r="P14" s="31"/>
      <c r="Q14" s="31"/>
    </row>
    <row r="15" spans="1:18" ht="15" customHeight="1">
      <c r="A15" s="12" t="s">
        <v>17</v>
      </c>
      <c r="B15" s="13" t="s">
        <v>59</v>
      </c>
      <c r="C15" s="31">
        <v>13881835</v>
      </c>
      <c r="D15" s="31">
        <v>1489</v>
      </c>
      <c r="E15" s="31">
        <v>1570405</v>
      </c>
      <c r="F15" s="31">
        <v>1630267</v>
      </c>
      <c r="G15" s="31">
        <v>98762</v>
      </c>
      <c r="H15" s="31">
        <v>1038489</v>
      </c>
      <c r="I15" s="31">
        <v>444073</v>
      </c>
      <c r="J15" s="31">
        <v>5944062</v>
      </c>
      <c r="K15" s="31">
        <v>599488</v>
      </c>
      <c r="L15" s="31">
        <v>7660367</v>
      </c>
      <c r="M15" s="31">
        <v>1875161</v>
      </c>
      <c r="N15" s="31">
        <v>137</v>
      </c>
      <c r="O15" s="31">
        <v>0</v>
      </c>
      <c r="P15" s="31">
        <v>5246290</v>
      </c>
      <c r="Q15" s="31">
        <v>515813</v>
      </c>
    </row>
    <row r="16" spans="1:18" ht="15" customHeight="1">
      <c r="A16" s="12"/>
      <c r="B16" s="27" t="s">
        <v>60</v>
      </c>
      <c r="C16" s="31"/>
      <c r="D16" s="31"/>
      <c r="E16" s="31"/>
      <c r="F16" s="31"/>
      <c r="G16" s="31"/>
      <c r="H16" s="31"/>
      <c r="I16" s="31"/>
      <c r="J16" s="31"/>
      <c r="K16" s="31"/>
      <c r="L16" s="31"/>
      <c r="M16" s="31"/>
      <c r="N16" s="31"/>
      <c r="O16" s="31"/>
      <c r="P16" s="31"/>
      <c r="Q16" s="31"/>
    </row>
    <row r="17" spans="1:17" ht="15" customHeight="1">
      <c r="A17" s="12" t="s">
        <v>18</v>
      </c>
      <c r="B17" s="13" t="s">
        <v>61</v>
      </c>
      <c r="C17" s="31">
        <v>49881881</v>
      </c>
      <c r="D17" s="31">
        <v>820474</v>
      </c>
      <c r="E17" s="31">
        <v>379562</v>
      </c>
      <c r="F17" s="31">
        <v>233882</v>
      </c>
      <c r="G17" s="31">
        <v>547577</v>
      </c>
      <c r="H17" s="31">
        <v>14256019</v>
      </c>
      <c r="I17" s="31">
        <v>13600647</v>
      </c>
      <c r="J17" s="31">
        <v>62482441</v>
      </c>
      <c r="K17" s="31">
        <v>9839</v>
      </c>
      <c r="L17" s="31">
        <v>26525996</v>
      </c>
      <c r="M17" s="31">
        <v>25671235</v>
      </c>
      <c r="N17" s="31">
        <v>1694247</v>
      </c>
      <c r="O17" s="31">
        <v>1404771</v>
      </c>
      <c r="P17" s="31">
        <v>40329484</v>
      </c>
      <c r="Q17" s="31">
        <v>722371</v>
      </c>
    </row>
    <row r="18" spans="1:17" ht="15" customHeight="1">
      <c r="A18" s="12"/>
      <c r="B18" s="27" t="s">
        <v>62</v>
      </c>
      <c r="C18" s="31"/>
      <c r="D18" s="31"/>
      <c r="E18" s="31"/>
      <c r="F18" s="31"/>
      <c r="G18" s="31"/>
      <c r="H18" s="31"/>
      <c r="I18" s="31"/>
      <c r="J18" s="31"/>
      <c r="K18" s="31"/>
      <c r="L18" s="31"/>
      <c r="M18" s="31"/>
      <c r="N18" s="31"/>
      <c r="O18" s="31"/>
      <c r="P18" s="31"/>
      <c r="Q18" s="31"/>
    </row>
    <row r="19" spans="1:17" ht="15" customHeight="1">
      <c r="A19" s="12" t="s">
        <v>19</v>
      </c>
      <c r="B19" s="13" t="s">
        <v>63</v>
      </c>
      <c r="C19" s="31">
        <v>123054</v>
      </c>
      <c r="D19" s="31">
        <v>0</v>
      </c>
      <c r="E19" s="31">
        <v>0</v>
      </c>
      <c r="F19" s="31">
        <v>17770</v>
      </c>
      <c r="G19" s="31">
        <v>0</v>
      </c>
      <c r="H19" s="31">
        <v>40723</v>
      </c>
      <c r="I19" s="31">
        <v>5666</v>
      </c>
      <c r="J19" s="31">
        <v>5524</v>
      </c>
      <c r="K19" s="31">
        <v>0</v>
      </c>
      <c r="L19" s="31">
        <v>1235</v>
      </c>
      <c r="M19" s="31">
        <v>14320</v>
      </c>
      <c r="N19" s="31">
        <v>0</v>
      </c>
      <c r="O19" s="31">
        <v>0</v>
      </c>
      <c r="P19" s="31">
        <v>73464</v>
      </c>
      <c r="Q19" s="31">
        <v>0</v>
      </c>
    </row>
    <row r="20" spans="1:17" ht="15" customHeight="1">
      <c r="A20" s="12"/>
      <c r="B20" s="27" t="s">
        <v>64</v>
      </c>
      <c r="C20" s="31"/>
      <c r="D20" s="31"/>
      <c r="E20" s="31"/>
      <c r="F20" s="31"/>
      <c r="G20" s="31"/>
      <c r="H20" s="31"/>
      <c r="I20" s="31"/>
      <c r="J20" s="31"/>
      <c r="K20" s="31"/>
      <c r="L20" s="31"/>
      <c r="M20" s="31"/>
      <c r="N20" s="31"/>
      <c r="O20" s="31"/>
      <c r="P20" s="31"/>
      <c r="Q20" s="31"/>
    </row>
    <row r="21" spans="1:17" ht="15" customHeight="1">
      <c r="A21" s="12" t="s">
        <v>20</v>
      </c>
      <c r="B21" s="13" t="s">
        <v>65</v>
      </c>
      <c r="C21" s="31">
        <v>0</v>
      </c>
      <c r="D21" s="31">
        <v>0</v>
      </c>
      <c r="E21" s="31">
        <v>0</v>
      </c>
      <c r="F21" s="31">
        <v>0</v>
      </c>
      <c r="G21" s="31">
        <v>0</v>
      </c>
      <c r="H21" s="31">
        <v>0</v>
      </c>
      <c r="I21" s="31">
        <v>0</v>
      </c>
      <c r="J21" s="31">
        <v>0</v>
      </c>
      <c r="K21" s="31">
        <v>0</v>
      </c>
      <c r="L21" s="31">
        <v>33835</v>
      </c>
      <c r="M21" s="31">
        <v>26719</v>
      </c>
      <c r="N21" s="31">
        <v>0</v>
      </c>
      <c r="O21" s="31">
        <v>0</v>
      </c>
      <c r="P21" s="31">
        <v>56511</v>
      </c>
      <c r="Q21" s="31">
        <v>0</v>
      </c>
    </row>
    <row r="22" spans="1:17" ht="15" customHeight="1">
      <c r="A22" s="12"/>
      <c r="B22" s="27" t="s">
        <v>66</v>
      </c>
      <c r="C22" s="31"/>
      <c r="D22" s="31"/>
      <c r="E22" s="31"/>
      <c r="F22" s="31"/>
      <c r="G22" s="31"/>
      <c r="H22" s="31"/>
      <c r="I22" s="31"/>
      <c r="J22" s="31"/>
      <c r="K22" s="31"/>
      <c r="L22" s="31"/>
      <c r="M22" s="31"/>
      <c r="N22" s="31"/>
      <c r="O22" s="31"/>
      <c r="P22" s="31"/>
      <c r="Q22" s="31"/>
    </row>
    <row r="23" spans="1:17" ht="15" customHeight="1">
      <c r="A23" s="12" t="s">
        <v>21</v>
      </c>
      <c r="B23" s="13" t="s">
        <v>67</v>
      </c>
      <c r="C23" s="31">
        <v>448541</v>
      </c>
      <c r="D23" s="31">
        <v>0</v>
      </c>
      <c r="E23" s="31">
        <v>0</v>
      </c>
      <c r="F23" s="31">
        <v>0</v>
      </c>
      <c r="G23" s="31">
        <v>13</v>
      </c>
      <c r="H23" s="31">
        <v>143844</v>
      </c>
      <c r="I23" s="31">
        <v>4282</v>
      </c>
      <c r="J23" s="31">
        <v>857001</v>
      </c>
      <c r="K23" s="31">
        <v>0</v>
      </c>
      <c r="L23" s="31">
        <v>111047</v>
      </c>
      <c r="M23" s="31">
        <v>209887</v>
      </c>
      <c r="N23" s="31">
        <v>0</v>
      </c>
      <c r="O23" s="31">
        <v>1577</v>
      </c>
      <c r="P23" s="31">
        <v>198620</v>
      </c>
      <c r="Q23" s="31">
        <v>487</v>
      </c>
    </row>
    <row r="24" spans="1:17" ht="15" customHeight="1">
      <c r="A24" s="12"/>
      <c r="B24" s="27" t="s">
        <v>111</v>
      </c>
      <c r="C24" s="31"/>
      <c r="D24" s="31"/>
      <c r="E24" s="31"/>
      <c r="F24" s="31"/>
      <c r="G24" s="31"/>
      <c r="H24" s="31"/>
      <c r="I24" s="31"/>
      <c r="J24" s="31"/>
      <c r="K24" s="31"/>
      <c r="L24" s="31"/>
      <c r="M24" s="31"/>
      <c r="N24" s="31"/>
      <c r="O24" s="31"/>
      <c r="P24" s="31"/>
      <c r="Q24" s="31"/>
    </row>
    <row r="25" spans="1:17" ht="15" customHeight="1">
      <c r="A25" s="12" t="s">
        <v>22</v>
      </c>
      <c r="B25" s="13" t="s">
        <v>68</v>
      </c>
      <c r="C25" s="31">
        <v>348589</v>
      </c>
      <c r="D25" s="31">
        <v>651</v>
      </c>
      <c r="E25" s="31">
        <v>15453</v>
      </c>
      <c r="F25" s="31">
        <v>12747</v>
      </c>
      <c r="G25" s="31">
        <v>6398</v>
      </c>
      <c r="H25" s="31">
        <v>292363</v>
      </c>
      <c r="I25" s="31">
        <v>482696</v>
      </c>
      <c r="J25" s="31">
        <v>459324</v>
      </c>
      <c r="K25" s="31">
        <v>15</v>
      </c>
      <c r="L25" s="31">
        <v>247003</v>
      </c>
      <c r="M25" s="31">
        <v>67252</v>
      </c>
      <c r="N25" s="31">
        <v>1716</v>
      </c>
      <c r="O25" s="31">
        <v>6371</v>
      </c>
      <c r="P25" s="31">
        <v>644359</v>
      </c>
      <c r="Q25" s="31">
        <v>5364</v>
      </c>
    </row>
    <row r="26" spans="1:17" ht="15" customHeight="1">
      <c r="A26" s="12"/>
      <c r="B26" s="27" t="s">
        <v>69</v>
      </c>
      <c r="C26" s="31"/>
      <c r="D26" s="31"/>
      <c r="E26" s="31"/>
      <c r="F26" s="31"/>
      <c r="G26" s="31"/>
      <c r="H26" s="31"/>
      <c r="I26" s="31"/>
      <c r="J26" s="31"/>
      <c r="K26" s="31"/>
      <c r="L26" s="31"/>
      <c r="M26" s="31"/>
      <c r="N26" s="31"/>
      <c r="O26" s="31"/>
      <c r="P26" s="31"/>
      <c r="Q26" s="31"/>
    </row>
    <row r="27" spans="1:17" ht="15" customHeight="1">
      <c r="A27" s="12" t="s">
        <v>23</v>
      </c>
      <c r="B27" s="13" t="s">
        <v>70</v>
      </c>
      <c r="C27" s="31">
        <v>169622</v>
      </c>
      <c r="D27" s="31">
        <v>25387</v>
      </c>
      <c r="E27" s="31">
        <v>2114</v>
      </c>
      <c r="F27" s="31">
        <v>231</v>
      </c>
      <c r="G27" s="31">
        <v>305</v>
      </c>
      <c r="H27" s="31">
        <v>72594</v>
      </c>
      <c r="I27" s="31">
        <v>32326</v>
      </c>
      <c r="J27" s="31">
        <v>75112</v>
      </c>
      <c r="K27" s="31">
        <v>5743</v>
      </c>
      <c r="L27" s="31">
        <v>5420</v>
      </c>
      <c r="M27" s="31">
        <v>55126</v>
      </c>
      <c r="N27" s="31">
        <v>5435</v>
      </c>
      <c r="O27" s="31">
        <v>10879</v>
      </c>
      <c r="P27" s="31">
        <v>29970</v>
      </c>
      <c r="Q27" s="31">
        <v>18243</v>
      </c>
    </row>
    <row r="28" spans="1:17" ht="15" customHeight="1">
      <c r="A28" s="12"/>
      <c r="B28" s="27" t="s">
        <v>38</v>
      </c>
      <c r="C28" s="31"/>
      <c r="D28" s="31"/>
      <c r="E28" s="31"/>
      <c r="F28" s="31"/>
      <c r="G28" s="31"/>
      <c r="H28" s="31"/>
      <c r="I28" s="31"/>
      <c r="J28" s="31"/>
      <c r="K28" s="31"/>
      <c r="L28" s="31"/>
      <c r="M28" s="31"/>
      <c r="N28" s="31"/>
      <c r="O28" s="31"/>
      <c r="P28" s="31"/>
      <c r="Q28" s="31"/>
    </row>
    <row r="29" spans="1:17" ht="15" customHeight="1">
      <c r="A29" s="12" t="s">
        <v>24</v>
      </c>
      <c r="B29" s="13" t="s">
        <v>71</v>
      </c>
      <c r="C29" s="31">
        <v>2946008</v>
      </c>
      <c r="D29" s="31">
        <v>530</v>
      </c>
      <c r="E29" s="31">
        <v>32580</v>
      </c>
      <c r="F29" s="31">
        <v>28233</v>
      </c>
      <c r="G29" s="31">
        <v>8056</v>
      </c>
      <c r="H29" s="31">
        <v>153776</v>
      </c>
      <c r="I29" s="31">
        <v>471341</v>
      </c>
      <c r="J29" s="31">
        <v>2239250</v>
      </c>
      <c r="K29" s="31">
        <v>15871</v>
      </c>
      <c r="L29" s="31">
        <v>1198673</v>
      </c>
      <c r="M29" s="31">
        <v>352763</v>
      </c>
      <c r="N29" s="31">
        <v>5786</v>
      </c>
      <c r="O29" s="31">
        <v>5109</v>
      </c>
      <c r="P29" s="31">
        <v>676576</v>
      </c>
      <c r="Q29" s="31">
        <v>172358</v>
      </c>
    </row>
    <row r="30" spans="1:17" ht="15" customHeight="1">
      <c r="A30" s="12"/>
      <c r="B30" s="27" t="s">
        <v>72</v>
      </c>
      <c r="C30" s="31"/>
      <c r="D30" s="31"/>
      <c r="E30" s="31"/>
      <c r="F30" s="31"/>
      <c r="G30" s="31"/>
      <c r="H30" s="31"/>
      <c r="I30" s="31"/>
      <c r="J30" s="31"/>
      <c r="K30" s="31"/>
      <c r="L30" s="31"/>
      <c r="M30" s="31"/>
      <c r="N30" s="31"/>
      <c r="O30" s="31"/>
      <c r="P30" s="31"/>
      <c r="Q30" s="31"/>
    </row>
    <row r="31" spans="1:17" ht="15" customHeight="1">
      <c r="A31" s="12" t="s">
        <v>25</v>
      </c>
      <c r="B31" s="13" t="s">
        <v>73</v>
      </c>
      <c r="C31" s="31">
        <v>882213</v>
      </c>
      <c r="D31" s="31">
        <v>12897</v>
      </c>
      <c r="E31" s="31">
        <v>47859</v>
      </c>
      <c r="F31" s="31">
        <v>23819</v>
      </c>
      <c r="G31" s="31">
        <v>5979</v>
      </c>
      <c r="H31" s="31">
        <v>215903</v>
      </c>
      <c r="I31" s="31">
        <v>84430</v>
      </c>
      <c r="J31" s="31">
        <v>1606935</v>
      </c>
      <c r="K31" s="31">
        <v>24422</v>
      </c>
      <c r="L31" s="31">
        <v>3733283</v>
      </c>
      <c r="M31" s="31">
        <v>353385</v>
      </c>
      <c r="N31" s="31">
        <v>10761</v>
      </c>
      <c r="O31" s="31">
        <v>23743</v>
      </c>
      <c r="P31" s="31">
        <v>336443</v>
      </c>
      <c r="Q31" s="31">
        <v>261061</v>
      </c>
    </row>
    <row r="32" spans="1:17" ht="15" customHeight="1">
      <c r="A32" s="12"/>
      <c r="B32" s="27" t="s">
        <v>39</v>
      </c>
      <c r="C32" s="31"/>
      <c r="D32" s="31"/>
      <c r="E32" s="31"/>
      <c r="F32" s="31"/>
      <c r="G32" s="31"/>
      <c r="H32" s="31"/>
      <c r="I32" s="31"/>
      <c r="J32" s="31"/>
      <c r="K32" s="31"/>
      <c r="L32" s="31"/>
      <c r="M32" s="31"/>
      <c r="N32" s="31"/>
      <c r="O32" s="31"/>
      <c r="P32" s="31"/>
      <c r="Q32" s="31"/>
    </row>
    <row r="33" spans="1:17" ht="15" customHeight="1">
      <c r="A33" s="12" t="s">
        <v>26</v>
      </c>
      <c r="B33" s="13" t="s">
        <v>74</v>
      </c>
      <c r="C33" s="31">
        <v>1439340</v>
      </c>
      <c r="D33" s="31">
        <v>0</v>
      </c>
      <c r="E33" s="31">
        <v>0</v>
      </c>
      <c r="F33" s="31">
        <v>12</v>
      </c>
      <c r="G33" s="31">
        <v>14984</v>
      </c>
      <c r="H33" s="31">
        <v>475335</v>
      </c>
      <c r="I33" s="31">
        <v>1032662</v>
      </c>
      <c r="J33" s="31">
        <v>438761</v>
      </c>
      <c r="K33" s="31">
        <v>0</v>
      </c>
      <c r="L33" s="31">
        <v>191284</v>
      </c>
      <c r="M33" s="31">
        <v>33896</v>
      </c>
      <c r="N33" s="31">
        <v>0</v>
      </c>
      <c r="O33" s="31">
        <v>480</v>
      </c>
      <c r="P33" s="31">
        <v>30022</v>
      </c>
      <c r="Q33" s="31">
        <v>216453</v>
      </c>
    </row>
    <row r="34" spans="1:17" ht="15" customHeight="1">
      <c r="A34" s="12"/>
      <c r="B34" s="27" t="s">
        <v>75</v>
      </c>
      <c r="C34" s="31"/>
      <c r="D34" s="31"/>
      <c r="E34" s="31"/>
      <c r="F34" s="31"/>
      <c r="G34" s="31"/>
      <c r="H34" s="31"/>
      <c r="I34" s="31"/>
      <c r="J34" s="31"/>
      <c r="K34" s="31"/>
      <c r="L34" s="31"/>
      <c r="M34" s="31"/>
      <c r="N34" s="31"/>
      <c r="O34" s="31"/>
      <c r="P34" s="31"/>
      <c r="Q34" s="31"/>
    </row>
    <row r="35" spans="1:17" ht="15" customHeight="1">
      <c r="A35" s="15"/>
      <c r="B35" s="16" t="s">
        <v>76</v>
      </c>
      <c r="C35" s="32">
        <f t="shared" ref="C35:H35" si="0">+SUM(C7:C34)</f>
        <v>75922098</v>
      </c>
      <c r="D35" s="32">
        <f t="shared" si="0"/>
        <v>1001774</v>
      </c>
      <c r="E35" s="32">
        <f t="shared" si="0"/>
        <v>2277990</v>
      </c>
      <c r="F35" s="32">
        <f t="shared" si="0"/>
        <v>2027786</v>
      </c>
      <c r="G35" s="32">
        <f t="shared" si="0"/>
        <v>772077</v>
      </c>
      <c r="H35" s="32">
        <f t="shared" si="0"/>
        <v>17639854</v>
      </c>
      <c r="I35" s="32">
        <f>+SUM(I7:I34)</f>
        <v>18351327</v>
      </c>
      <c r="J35" s="32">
        <f>+SUM(J7:J34)-1</f>
        <v>88582674</v>
      </c>
      <c r="K35" s="32">
        <f t="shared" ref="K35:Q35" si="1">+SUM(K7:K34)</f>
        <v>803951</v>
      </c>
      <c r="L35" s="32">
        <f t="shared" si="1"/>
        <v>44161496</v>
      </c>
      <c r="M35" s="32">
        <f t="shared" si="1"/>
        <v>31568015</v>
      </c>
      <c r="N35" s="32">
        <f t="shared" si="1"/>
        <v>1875771</v>
      </c>
      <c r="O35" s="32">
        <f t="shared" si="1"/>
        <v>1488147</v>
      </c>
      <c r="P35" s="32">
        <f t="shared" si="1"/>
        <v>51515304</v>
      </c>
      <c r="Q35" s="32">
        <f t="shared" si="1"/>
        <v>2894761</v>
      </c>
    </row>
    <row r="36" spans="1:17" ht="15" customHeight="1">
      <c r="A36" s="18"/>
      <c r="B36" s="11" t="s">
        <v>40</v>
      </c>
      <c r="C36" s="17"/>
      <c r="D36" s="17"/>
      <c r="E36" s="17"/>
      <c r="F36" s="17"/>
      <c r="G36" s="17"/>
      <c r="H36" s="17"/>
      <c r="I36" s="17"/>
      <c r="J36" s="17"/>
      <c r="K36" s="17"/>
      <c r="L36" s="17"/>
      <c r="M36" s="17"/>
      <c r="N36" s="17"/>
      <c r="O36" s="17"/>
      <c r="P36" s="17"/>
      <c r="Q36" s="17"/>
    </row>
    <row r="37" spans="1:17" ht="15" customHeight="1">
      <c r="A37" s="12" t="s">
        <v>32</v>
      </c>
      <c r="B37" s="13" t="s">
        <v>0</v>
      </c>
      <c r="C37" s="34">
        <v>337611</v>
      </c>
      <c r="D37" s="34">
        <v>0</v>
      </c>
      <c r="E37" s="34">
        <v>183</v>
      </c>
      <c r="F37" s="34">
        <v>40990</v>
      </c>
      <c r="G37" s="34">
        <v>1011</v>
      </c>
      <c r="H37" s="34">
        <v>1</v>
      </c>
      <c r="I37" s="34">
        <v>13496</v>
      </c>
      <c r="J37" s="34">
        <v>751003</v>
      </c>
      <c r="K37" s="34">
        <v>100123</v>
      </c>
      <c r="L37" s="34">
        <v>494455</v>
      </c>
      <c r="M37" s="34">
        <v>141335</v>
      </c>
      <c r="N37" s="34">
        <v>0</v>
      </c>
      <c r="O37" s="34">
        <v>0</v>
      </c>
      <c r="P37" s="34">
        <v>1242475</v>
      </c>
      <c r="Q37" s="34">
        <v>304873</v>
      </c>
    </row>
    <row r="38" spans="1:17" ht="15" customHeight="1">
      <c r="A38" s="12"/>
      <c r="B38" s="27" t="s">
        <v>41</v>
      </c>
      <c r="C38" s="34"/>
      <c r="D38" s="34"/>
      <c r="E38" s="34"/>
      <c r="F38" s="34"/>
      <c r="G38" s="34"/>
      <c r="H38" s="34"/>
      <c r="I38" s="34"/>
      <c r="J38" s="34"/>
      <c r="K38" s="34"/>
      <c r="L38" s="34"/>
      <c r="M38" s="34"/>
      <c r="N38" s="34"/>
      <c r="O38" s="34"/>
      <c r="P38" s="34"/>
      <c r="Q38" s="34"/>
    </row>
    <row r="39" spans="1:17" ht="15" customHeight="1">
      <c r="A39" s="12" t="s">
        <v>14</v>
      </c>
      <c r="B39" s="13" t="s">
        <v>80</v>
      </c>
      <c r="C39" s="34">
        <v>3603648</v>
      </c>
      <c r="D39" s="34">
        <v>0</v>
      </c>
      <c r="E39" s="34">
        <v>0</v>
      </c>
      <c r="F39" s="34">
        <v>0</v>
      </c>
      <c r="G39" s="34">
        <v>0</v>
      </c>
      <c r="H39" s="34">
        <v>0</v>
      </c>
      <c r="I39" s="34">
        <v>21152</v>
      </c>
      <c r="J39" s="34">
        <v>0</v>
      </c>
      <c r="K39" s="34">
        <v>0</v>
      </c>
      <c r="L39" s="34">
        <v>96762</v>
      </c>
      <c r="M39" s="34">
        <v>0</v>
      </c>
      <c r="N39" s="34">
        <v>0</v>
      </c>
      <c r="O39" s="34">
        <v>0</v>
      </c>
      <c r="P39" s="34">
        <v>0</v>
      </c>
      <c r="Q39" s="34">
        <v>0</v>
      </c>
    </row>
    <row r="40" spans="1:17" ht="15" customHeight="1">
      <c r="A40" s="12"/>
      <c r="B40" s="27" t="s">
        <v>81</v>
      </c>
      <c r="C40" s="34"/>
      <c r="D40" s="34"/>
      <c r="E40" s="34"/>
      <c r="F40" s="34"/>
      <c r="G40" s="34"/>
      <c r="H40" s="34"/>
      <c r="I40" s="34"/>
      <c r="J40" s="34"/>
      <c r="K40" s="34"/>
      <c r="L40" s="34"/>
      <c r="M40" s="34"/>
      <c r="N40" s="34"/>
      <c r="O40" s="34"/>
      <c r="P40" s="34"/>
      <c r="Q40" s="34"/>
    </row>
    <row r="41" spans="1:17" ht="15" customHeight="1">
      <c r="A41" s="12" t="s">
        <v>15</v>
      </c>
      <c r="B41" s="13" t="s">
        <v>82</v>
      </c>
      <c r="C41" s="34">
        <v>63261760</v>
      </c>
      <c r="D41" s="34">
        <v>883950</v>
      </c>
      <c r="E41" s="34">
        <v>1866545</v>
      </c>
      <c r="F41" s="34">
        <v>1560105</v>
      </c>
      <c r="G41" s="34">
        <v>642042</v>
      </c>
      <c r="H41" s="34">
        <v>15850672</v>
      </c>
      <c r="I41" s="34">
        <v>16338805</v>
      </c>
      <c r="J41" s="34">
        <v>75403074</v>
      </c>
      <c r="K41" s="34">
        <v>269768</v>
      </c>
      <c r="L41" s="34">
        <v>38817383</v>
      </c>
      <c r="M41" s="34">
        <v>27515745</v>
      </c>
      <c r="N41" s="34">
        <v>1641703</v>
      </c>
      <c r="O41" s="34">
        <v>1232408</v>
      </c>
      <c r="P41" s="34">
        <v>44919486</v>
      </c>
      <c r="Q41" s="34">
        <v>921775</v>
      </c>
    </row>
    <row r="42" spans="1:17" ht="15" customHeight="1">
      <c r="A42" s="12"/>
      <c r="B42" s="27" t="s">
        <v>83</v>
      </c>
      <c r="C42" s="34"/>
      <c r="D42" s="34"/>
      <c r="E42" s="34"/>
      <c r="F42" s="34"/>
      <c r="G42" s="34"/>
      <c r="H42" s="34"/>
      <c r="I42" s="34"/>
      <c r="J42" s="34"/>
      <c r="K42" s="34"/>
      <c r="L42" s="34"/>
      <c r="M42" s="34"/>
      <c r="N42" s="34"/>
      <c r="O42" s="34"/>
      <c r="P42" s="34"/>
      <c r="Q42" s="34"/>
    </row>
    <row r="43" spans="1:17" ht="15" customHeight="1">
      <c r="A43" s="12" t="s">
        <v>16</v>
      </c>
      <c r="B43" s="13" t="s">
        <v>63</v>
      </c>
      <c r="C43" s="34">
        <v>177900</v>
      </c>
      <c r="D43" s="34">
        <v>0</v>
      </c>
      <c r="E43" s="34">
        <v>18197</v>
      </c>
      <c r="F43" s="34">
        <v>10000</v>
      </c>
      <c r="G43" s="34">
        <v>0</v>
      </c>
      <c r="H43" s="34">
        <v>45399</v>
      </c>
      <c r="I43" s="34">
        <v>0</v>
      </c>
      <c r="J43" s="34">
        <v>3690</v>
      </c>
      <c r="K43" s="34">
        <v>0</v>
      </c>
      <c r="L43" s="34">
        <v>35498</v>
      </c>
      <c r="M43" s="34">
        <v>56010</v>
      </c>
      <c r="N43" s="34">
        <v>0</v>
      </c>
      <c r="O43" s="34">
        <v>602</v>
      </c>
      <c r="P43" s="34">
        <v>90556</v>
      </c>
      <c r="Q43" s="34">
        <v>0</v>
      </c>
    </row>
    <row r="44" spans="1:17" ht="15" customHeight="1">
      <c r="A44" s="12"/>
      <c r="B44" s="27" t="s">
        <v>64</v>
      </c>
      <c r="C44" s="34"/>
      <c r="D44" s="34"/>
      <c r="E44" s="34"/>
      <c r="F44" s="34"/>
      <c r="G44" s="34"/>
      <c r="H44" s="34"/>
      <c r="I44" s="34"/>
      <c r="J44" s="34"/>
      <c r="K44" s="34"/>
      <c r="L44" s="34"/>
      <c r="M44" s="34"/>
      <c r="N44" s="34"/>
      <c r="O44" s="34"/>
      <c r="P44" s="34"/>
      <c r="Q44" s="34"/>
    </row>
    <row r="45" spans="1:17" ht="15" customHeight="1">
      <c r="A45" s="12" t="s">
        <v>17</v>
      </c>
      <c r="B45" s="13" t="s">
        <v>65</v>
      </c>
      <c r="C45" s="34">
        <v>0</v>
      </c>
      <c r="D45" s="34">
        <v>0</v>
      </c>
      <c r="E45" s="34">
        <v>0</v>
      </c>
      <c r="F45" s="34">
        <v>0</v>
      </c>
      <c r="G45" s="34">
        <v>0</v>
      </c>
      <c r="H45" s="34">
        <v>0</v>
      </c>
      <c r="I45" s="34">
        <v>0</v>
      </c>
      <c r="J45" s="34">
        <v>0</v>
      </c>
      <c r="K45" s="34">
        <v>0</v>
      </c>
      <c r="L45" s="34">
        <v>0</v>
      </c>
      <c r="M45" s="34">
        <v>3594</v>
      </c>
      <c r="N45" s="34">
        <v>0</v>
      </c>
      <c r="O45" s="34">
        <v>0</v>
      </c>
      <c r="P45" s="34">
        <v>10398</v>
      </c>
      <c r="Q45" s="34">
        <v>0</v>
      </c>
    </row>
    <row r="46" spans="1:17" ht="15" customHeight="1">
      <c r="A46" s="12"/>
      <c r="B46" s="27" t="s">
        <v>66</v>
      </c>
      <c r="C46" s="34"/>
      <c r="D46" s="34"/>
      <c r="E46" s="34"/>
      <c r="F46" s="34"/>
      <c r="G46" s="34"/>
      <c r="H46" s="34"/>
      <c r="I46" s="34"/>
      <c r="J46" s="34"/>
      <c r="K46" s="34"/>
      <c r="L46" s="34"/>
      <c r="M46" s="34"/>
      <c r="N46" s="34"/>
      <c r="O46" s="34"/>
      <c r="P46" s="34"/>
      <c r="Q46" s="34"/>
    </row>
    <row r="47" spans="1:17" ht="15" customHeight="1">
      <c r="A47" s="12" t="s">
        <v>18</v>
      </c>
      <c r="B47" s="13" t="s">
        <v>1</v>
      </c>
      <c r="C47" s="34">
        <v>336884</v>
      </c>
      <c r="D47" s="34">
        <v>51</v>
      </c>
      <c r="E47" s="34">
        <v>3338</v>
      </c>
      <c r="F47" s="34">
        <v>869</v>
      </c>
      <c r="G47" s="34">
        <v>25</v>
      </c>
      <c r="H47" s="34">
        <v>24784</v>
      </c>
      <c r="I47" s="34">
        <v>31080</v>
      </c>
      <c r="J47" s="34">
        <v>1537463</v>
      </c>
      <c r="K47" s="34">
        <v>5965</v>
      </c>
      <c r="L47" s="34">
        <v>408412</v>
      </c>
      <c r="M47" s="34">
        <v>65457</v>
      </c>
      <c r="N47" s="34">
        <v>2672</v>
      </c>
      <c r="O47" s="34">
        <v>4566</v>
      </c>
      <c r="P47" s="34">
        <v>286489</v>
      </c>
      <c r="Q47" s="34">
        <v>15202</v>
      </c>
    </row>
    <row r="48" spans="1:17" ht="15" customHeight="1">
      <c r="A48" s="12"/>
      <c r="B48" s="27" t="s">
        <v>42</v>
      </c>
      <c r="C48" s="34"/>
      <c r="D48" s="34"/>
      <c r="E48" s="34"/>
      <c r="F48" s="34"/>
      <c r="G48" s="34"/>
      <c r="H48" s="34"/>
      <c r="I48" s="34"/>
      <c r="J48" s="34"/>
      <c r="K48" s="34"/>
      <c r="L48" s="34"/>
      <c r="M48" s="34"/>
      <c r="N48" s="34"/>
      <c r="O48" s="34"/>
      <c r="P48" s="34"/>
      <c r="Q48" s="34"/>
    </row>
    <row r="49" spans="1:17" ht="15" customHeight="1">
      <c r="A49" s="12" t="s">
        <v>19</v>
      </c>
      <c r="B49" s="13" t="s">
        <v>84</v>
      </c>
      <c r="C49" s="34">
        <v>22619</v>
      </c>
      <c r="D49" s="34">
        <v>0</v>
      </c>
      <c r="E49" s="34">
        <v>0</v>
      </c>
      <c r="F49" s="34">
        <v>5961</v>
      </c>
      <c r="G49" s="34">
        <v>313</v>
      </c>
      <c r="H49" s="34">
        <v>12355</v>
      </c>
      <c r="I49" s="34">
        <v>10960</v>
      </c>
      <c r="J49" s="34">
        <v>258098</v>
      </c>
      <c r="K49" s="34">
        <v>13245</v>
      </c>
      <c r="L49" s="34">
        <v>11945</v>
      </c>
      <c r="M49" s="34">
        <v>73802</v>
      </c>
      <c r="N49" s="34">
        <v>0</v>
      </c>
      <c r="O49" s="34">
        <v>1586</v>
      </c>
      <c r="P49" s="34">
        <v>247832</v>
      </c>
      <c r="Q49" s="34">
        <v>3695</v>
      </c>
    </row>
    <row r="50" spans="1:17" ht="15" customHeight="1">
      <c r="A50" s="12"/>
      <c r="B50" s="27" t="s">
        <v>85</v>
      </c>
      <c r="C50" s="34"/>
      <c r="D50" s="34"/>
      <c r="E50" s="34"/>
      <c r="F50" s="34"/>
      <c r="G50" s="34"/>
      <c r="H50" s="34"/>
      <c r="I50" s="34"/>
      <c r="J50" s="34"/>
      <c r="K50" s="34"/>
      <c r="L50" s="34"/>
      <c r="M50" s="34"/>
      <c r="N50" s="34"/>
      <c r="O50" s="34"/>
      <c r="P50" s="34"/>
      <c r="Q50" s="34"/>
    </row>
    <row r="51" spans="1:17" ht="15" customHeight="1">
      <c r="A51" s="12" t="s">
        <v>20</v>
      </c>
      <c r="B51" s="13" t="s">
        <v>86</v>
      </c>
      <c r="C51" s="34">
        <v>0</v>
      </c>
      <c r="D51" s="34">
        <v>0</v>
      </c>
      <c r="E51" s="34">
        <v>16342</v>
      </c>
      <c r="F51" s="34">
        <v>0</v>
      </c>
      <c r="G51" s="34">
        <v>0</v>
      </c>
      <c r="H51" s="34">
        <v>958</v>
      </c>
      <c r="I51" s="34">
        <v>0</v>
      </c>
      <c r="J51" s="34">
        <v>0</v>
      </c>
      <c r="K51" s="34">
        <v>0</v>
      </c>
      <c r="L51" s="34">
        <v>0</v>
      </c>
      <c r="M51" s="34">
        <v>0</v>
      </c>
      <c r="N51" s="34">
        <v>0</v>
      </c>
      <c r="O51" s="34">
        <v>0</v>
      </c>
      <c r="P51" s="34">
        <v>69560</v>
      </c>
      <c r="Q51" s="34">
        <v>0</v>
      </c>
    </row>
    <row r="52" spans="1:17" ht="15" customHeight="1">
      <c r="A52" s="12"/>
      <c r="B52" s="27" t="s">
        <v>87</v>
      </c>
      <c r="C52" s="34"/>
      <c r="D52" s="34"/>
      <c r="E52" s="34"/>
      <c r="F52" s="34"/>
      <c r="G52" s="34"/>
      <c r="H52" s="34"/>
      <c r="I52" s="34"/>
      <c r="J52" s="34"/>
      <c r="K52" s="34"/>
      <c r="L52" s="34"/>
      <c r="M52" s="34"/>
      <c r="N52" s="34"/>
      <c r="O52" s="34"/>
      <c r="P52" s="34"/>
      <c r="Q52" s="34"/>
    </row>
    <row r="53" spans="1:17" ht="15" customHeight="1">
      <c r="A53" s="12" t="s">
        <v>21</v>
      </c>
      <c r="B53" s="13" t="s">
        <v>2</v>
      </c>
      <c r="C53" s="34">
        <v>1270161</v>
      </c>
      <c r="D53" s="34">
        <v>28269</v>
      </c>
      <c r="E53" s="34">
        <v>26237</v>
      </c>
      <c r="F53" s="34">
        <v>18654</v>
      </c>
      <c r="G53" s="34">
        <v>15790</v>
      </c>
      <c r="H53" s="34">
        <v>193004</v>
      </c>
      <c r="I53" s="34">
        <v>204906</v>
      </c>
      <c r="J53" s="34">
        <v>2397339</v>
      </c>
      <c r="K53" s="34">
        <v>44171</v>
      </c>
      <c r="L53" s="34">
        <v>375046</v>
      </c>
      <c r="M53" s="34">
        <v>506119</v>
      </c>
      <c r="N53" s="34">
        <v>45433</v>
      </c>
      <c r="O53" s="34">
        <v>59076</v>
      </c>
      <c r="P53" s="34">
        <v>476770</v>
      </c>
      <c r="Q53" s="34">
        <v>130540</v>
      </c>
    </row>
    <row r="54" spans="1:17" ht="15" customHeight="1">
      <c r="A54" s="12"/>
      <c r="B54" s="27" t="s">
        <v>43</v>
      </c>
      <c r="C54" s="34"/>
      <c r="D54" s="34"/>
      <c r="E54" s="34"/>
      <c r="F54" s="34"/>
      <c r="G54" s="34"/>
      <c r="H54" s="34"/>
      <c r="I54" s="34"/>
      <c r="J54" s="34"/>
      <c r="K54" s="34"/>
      <c r="L54" s="34"/>
      <c r="M54" s="34"/>
      <c r="N54" s="34"/>
      <c r="O54" s="34"/>
      <c r="P54" s="34"/>
      <c r="Q54" s="34"/>
    </row>
    <row r="55" spans="1:17" ht="15" customHeight="1">
      <c r="A55" s="12" t="s">
        <v>22</v>
      </c>
      <c r="B55" s="13" t="s">
        <v>88</v>
      </c>
      <c r="C55" s="34">
        <v>0</v>
      </c>
      <c r="D55" s="34">
        <v>0</v>
      </c>
      <c r="E55" s="34">
        <v>0</v>
      </c>
      <c r="F55" s="34">
        <v>0</v>
      </c>
      <c r="G55" s="34">
        <v>0</v>
      </c>
      <c r="H55" s="34">
        <v>0</v>
      </c>
      <c r="I55" s="34">
        <v>193995</v>
      </c>
      <c r="J55" s="34">
        <v>0</v>
      </c>
      <c r="K55" s="34">
        <v>0</v>
      </c>
      <c r="L55" s="34">
        <v>3473</v>
      </c>
      <c r="M55" s="34">
        <v>0</v>
      </c>
      <c r="N55" s="34">
        <v>0</v>
      </c>
      <c r="O55" s="34">
        <v>0</v>
      </c>
      <c r="P55" s="34">
        <v>0</v>
      </c>
      <c r="Q55" s="34">
        <v>903169</v>
      </c>
    </row>
    <row r="56" spans="1:17" ht="15" customHeight="1">
      <c r="A56" s="12"/>
      <c r="B56" s="27" t="s">
        <v>89</v>
      </c>
      <c r="C56" s="34"/>
      <c r="D56" s="34"/>
      <c r="E56" s="34"/>
      <c r="F56" s="34"/>
      <c r="G56" s="34"/>
      <c r="H56" s="34"/>
      <c r="I56" s="34"/>
      <c r="J56" s="34"/>
      <c r="K56" s="34"/>
      <c r="L56" s="34"/>
      <c r="M56" s="34"/>
      <c r="N56" s="34"/>
      <c r="O56" s="34"/>
      <c r="P56" s="34"/>
      <c r="Q56" s="34"/>
    </row>
    <row r="57" spans="1:17" ht="15" customHeight="1">
      <c r="A57" s="19"/>
      <c r="B57" s="20" t="s">
        <v>44</v>
      </c>
      <c r="C57" s="33">
        <f>+SUM(C37:C56)</f>
        <v>69010583</v>
      </c>
      <c r="D57" s="33">
        <f t="shared" ref="D57:Q57" si="2">+SUM(D37:D56)</f>
        <v>912270</v>
      </c>
      <c r="E57" s="33">
        <f t="shared" si="2"/>
        <v>1930842</v>
      </c>
      <c r="F57" s="33">
        <f t="shared" si="2"/>
        <v>1636579</v>
      </c>
      <c r="G57" s="33">
        <f t="shared" si="2"/>
        <v>659181</v>
      </c>
      <c r="H57" s="33">
        <f t="shared" si="2"/>
        <v>16127173</v>
      </c>
      <c r="I57" s="33">
        <f t="shared" si="2"/>
        <v>16814394</v>
      </c>
      <c r="J57" s="33">
        <f>+SUM(J37:J56)-2</f>
        <v>80350665</v>
      </c>
      <c r="K57" s="33">
        <f t="shared" si="2"/>
        <v>433272</v>
      </c>
      <c r="L57" s="33">
        <f t="shared" si="2"/>
        <v>40242974</v>
      </c>
      <c r="M57" s="33">
        <f t="shared" si="2"/>
        <v>28362062</v>
      </c>
      <c r="N57" s="33">
        <f t="shared" si="2"/>
        <v>1689808</v>
      </c>
      <c r="O57" s="33">
        <f t="shared" si="2"/>
        <v>1298238</v>
      </c>
      <c r="P57" s="33">
        <f t="shared" si="2"/>
        <v>47343566</v>
      </c>
      <c r="Q57" s="33">
        <f t="shared" si="2"/>
        <v>2279254</v>
      </c>
    </row>
    <row r="58" spans="1:17" ht="15" customHeight="1">
      <c r="A58" s="18"/>
      <c r="B58" s="11"/>
      <c r="C58" s="17"/>
      <c r="D58" s="17"/>
      <c r="E58" s="17"/>
      <c r="F58" s="17"/>
      <c r="G58" s="17"/>
      <c r="H58" s="17"/>
      <c r="I58" s="17"/>
      <c r="J58" s="17"/>
      <c r="K58" s="17"/>
      <c r="L58" s="17"/>
      <c r="M58" s="17"/>
      <c r="N58" s="17"/>
      <c r="O58" s="17"/>
      <c r="P58" s="17"/>
      <c r="Q58" s="17"/>
    </row>
    <row r="59" spans="1:17" ht="15" customHeight="1">
      <c r="A59" s="12" t="s">
        <v>23</v>
      </c>
      <c r="B59" s="13" t="s">
        <v>3</v>
      </c>
      <c r="C59" s="34">
        <v>4725000</v>
      </c>
      <c r="D59" s="34">
        <v>156400</v>
      </c>
      <c r="E59" s="34">
        <v>171947</v>
      </c>
      <c r="F59" s="34">
        <v>150000</v>
      </c>
      <c r="G59" s="34">
        <v>59500</v>
      </c>
      <c r="H59" s="34">
        <v>1159707</v>
      </c>
      <c r="I59" s="34">
        <v>2420000</v>
      </c>
      <c r="J59" s="34">
        <v>3844144</v>
      </c>
      <c r="K59" s="34">
        <v>81250</v>
      </c>
      <c r="L59" s="34">
        <v>5900000</v>
      </c>
      <c r="M59" s="34">
        <v>1293063</v>
      </c>
      <c r="N59" s="34">
        <v>94000</v>
      </c>
      <c r="O59" s="34">
        <v>66593</v>
      </c>
      <c r="P59" s="34">
        <v>1972962</v>
      </c>
      <c r="Q59" s="34">
        <v>844769</v>
      </c>
    </row>
    <row r="60" spans="1:17" ht="15" customHeight="1">
      <c r="A60" s="12"/>
      <c r="B60" s="27" t="s">
        <v>3</v>
      </c>
      <c r="C60" s="34"/>
      <c r="D60" s="34"/>
      <c r="E60" s="34"/>
      <c r="F60" s="34"/>
      <c r="G60" s="34"/>
      <c r="H60" s="34"/>
      <c r="I60" s="34"/>
      <c r="J60" s="34"/>
      <c r="K60" s="34"/>
      <c r="L60" s="34"/>
      <c r="M60" s="34"/>
      <c r="N60" s="34"/>
      <c r="O60" s="34"/>
      <c r="P60" s="34"/>
      <c r="Q60" s="34"/>
    </row>
    <row r="61" spans="1:17" ht="15" customHeight="1">
      <c r="A61" s="12" t="s">
        <v>24</v>
      </c>
      <c r="B61" s="13" t="s">
        <v>4</v>
      </c>
      <c r="C61" s="34">
        <v>16471</v>
      </c>
      <c r="D61" s="34">
        <v>0</v>
      </c>
      <c r="E61" s="34">
        <v>1362</v>
      </c>
      <c r="F61" s="34">
        <v>12849</v>
      </c>
      <c r="G61" s="34">
        <v>0</v>
      </c>
      <c r="H61" s="34">
        <v>0</v>
      </c>
      <c r="I61" s="34">
        <v>0</v>
      </c>
      <c r="J61" s="34">
        <v>0</v>
      </c>
      <c r="K61" s="34">
        <v>0</v>
      </c>
      <c r="L61" s="34">
        <v>0</v>
      </c>
      <c r="M61" s="34">
        <v>0</v>
      </c>
      <c r="N61" s="34">
        <v>0</v>
      </c>
      <c r="O61" s="34">
        <v>12791</v>
      </c>
      <c r="P61" s="34">
        <v>0</v>
      </c>
      <c r="Q61" s="34">
        <v>8796</v>
      </c>
    </row>
    <row r="62" spans="1:17" ht="15" customHeight="1">
      <c r="A62" s="12"/>
      <c r="B62" s="27" t="s">
        <v>45</v>
      </c>
      <c r="C62" s="34"/>
      <c r="D62" s="34"/>
      <c r="E62" s="34"/>
      <c r="F62" s="34"/>
      <c r="G62" s="34"/>
      <c r="H62" s="34"/>
      <c r="I62" s="34"/>
      <c r="J62" s="34"/>
      <c r="K62" s="34"/>
      <c r="L62" s="34"/>
      <c r="M62" s="34"/>
      <c r="N62" s="34"/>
      <c r="O62" s="34"/>
      <c r="P62" s="34"/>
      <c r="Q62" s="34"/>
    </row>
    <row r="63" spans="1:17" ht="15" customHeight="1">
      <c r="A63" s="12" t="s">
        <v>25</v>
      </c>
      <c r="B63" s="13" t="s">
        <v>90</v>
      </c>
      <c r="C63" s="34">
        <v>2922</v>
      </c>
      <c r="D63" s="34">
        <v>0</v>
      </c>
      <c r="E63" s="34">
        <v>0</v>
      </c>
      <c r="F63" s="34">
        <v>0</v>
      </c>
      <c r="G63" s="34">
        <v>0</v>
      </c>
      <c r="H63" s="34">
        <v>0</v>
      </c>
      <c r="I63" s="34">
        <v>6323</v>
      </c>
      <c r="J63" s="34">
        <v>500000</v>
      </c>
      <c r="K63" s="34">
        <v>0</v>
      </c>
      <c r="L63" s="34">
        <v>0</v>
      </c>
      <c r="M63" s="34">
        <v>0</v>
      </c>
      <c r="N63" s="34">
        <v>28122</v>
      </c>
      <c r="O63" s="34">
        <v>0</v>
      </c>
      <c r="P63" s="34">
        <v>600000</v>
      </c>
      <c r="Q63" s="34">
        <v>108773</v>
      </c>
    </row>
    <row r="64" spans="1:17" ht="15" customHeight="1">
      <c r="A64" s="12"/>
      <c r="B64" s="27" t="s">
        <v>91</v>
      </c>
      <c r="C64" s="34"/>
      <c r="D64" s="34"/>
      <c r="E64" s="34"/>
      <c r="F64" s="34"/>
      <c r="G64" s="34"/>
      <c r="H64" s="34"/>
      <c r="I64" s="34"/>
      <c r="J64" s="34"/>
      <c r="K64" s="34"/>
      <c r="L64" s="34"/>
      <c r="M64" s="34"/>
      <c r="N64" s="34"/>
      <c r="O64" s="34"/>
      <c r="P64" s="34"/>
      <c r="Q64" s="34"/>
    </row>
    <row r="65" spans="1:17" ht="15" customHeight="1">
      <c r="A65" s="12" t="s">
        <v>26</v>
      </c>
      <c r="B65" s="13" t="s">
        <v>92</v>
      </c>
      <c r="C65" s="34">
        <v>0</v>
      </c>
      <c r="D65" s="34">
        <v>0</v>
      </c>
      <c r="E65" s="34">
        <v>0</v>
      </c>
      <c r="F65" s="34">
        <v>0</v>
      </c>
      <c r="G65" s="34">
        <v>0</v>
      </c>
      <c r="H65" s="34">
        <v>0</v>
      </c>
      <c r="I65" s="34">
        <v>0</v>
      </c>
      <c r="J65" s="34">
        <v>0</v>
      </c>
      <c r="K65" s="34">
        <v>0</v>
      </c>
      <c r="L65" s="34">
        <v>0</v>
      </c>
      <c r="M65" s="34">
        <v>371</v>
      </c>
      <c r="N65" s="34">
        <v>0</v>
      </c>
      <c r="O65" s="34">
        <v>0</v>
      </c>
      <c r="P65" s="34">
        <v>0</v>
      </c>
      <c r="Q65" s="34">
        <v>0</v>
      </c>
    </row>
    <row r="66" spans="1:17" ht="15" customHeight="1">
      <c r="A66" s="12"/>
      <c r="B66" s="27" t="s">
        <v>93</v>
      </c>
      <c r="C66" s="34"/>
      <c r="D66" s="34"/>
      <c r="E66" s="34"/>
      <c r="F66" s="34"/>
      <c r="G66" s="34"/>
      <c r="H66" s="34"/>
      <c r="I66" s="34"/>
      <c r="J66" s="34"/>
      <c r="K66" s="34"/>
      <c r="L66" s="34"/>
      <c r="M66" s="34"/>
      <c r="N66" s="34"/>
      <c r="O66" s="34"/>
      <c r="P66" s="34"/>
      <c r="Q66" s="34"/>
    </row>
    <row r="67" spans="1:17" ht="15" customHeight="1">
      <c r="A67" s="12" t="s">
        <v>27</v>
      </c>
      <c r="B67" s="13" t="s">
        <v>94</v>
      </c>
      <c r="C67" s="34">
        <v>-2864838</v>
      </c>
      <c r="D67" s="34">
        <v>0</v>
      </c>
      <c r="E67" s="34">
        <v>-34015</v>
      </c>
      <c r="F67" s="34">
        <v>-39817</v>
      </c>
      <c r="G67" s="34">
        <v>-181</v>
      </c>
      <c r="H67" s="34">
        <v>-9166</v>
      </c>
      <c r="I67" s="34">
        <v>-304015</v>
      </c>
      <c r="J67" s="34">
        <v>-664622</v>
      </c>
      <c r="K67" s="34">
        <v>4756</v>
      </c>
      <c r="L67" s="34">
        <v>-758589</v>
      </c>
      <c r="M67" s="34">
        <v>-253402</v>
      </c>
      <c r="N67" s="34">
        <v>-22857</v>
      </c>
      <c r="O67" s="34">
        <v>0</v>
      </c>
      <c r="P67" s="34">
        <v>-235157</v>
      </c>
      <c r="Q67" s="34">
        <v>-194925</v>
      </c>
    </row>
    <row r="68" spans="1:17" ht="15" customHeight="1">
      <c r="A68" s="12"/>
      <c r="B68" s="27" t="s">
        <v>95</v>
      </c>
      <c r="C68" s="34"/>
      <c r="D68" s="34"/>
      <c r="E68" s="34"/>
      <c r="F68" s="34"/>
      <c r="G68" s="34"/>
      <c r="H68" s="34"/>
      <c r="I68" s="34"/>
      <c r="J68" s="34"/>
      <c r="K68" s="34"/>
      <c r="L68" s="34"/>
      <c r="M68" s="34"/>
      <c r="N68" s="34"/>
      <c r="O68" s="34"/>
      <c r="P68" s="34"/>
      <c r="Q68" s="34"/>
    </row>
    <row r="69" spans="1:17" ht="15" customHeight="1">
      <c r="A69" s="12" t="s">
        <v>28</v>
      </c>
      <c r="B69" s="13" t="s">
        <v>96</v>
      </c>
      <c r="C69" s="34">
        <v>543252</v>
      </c>
      <c r="D69" s="34">
        <v>-48661</v>
      </c>
      <c r="E69" s="34">
        <v>0</v>
      </c>
      <c r="F69" s="34">
        <v>52750</v>
      </c>
      <c r="G69" s="34">
        <v>26808</v>
      </c>
      <c r="H69" s="34">
        <v>-101861</v>
      </c>
      <c r="I69" s="34">
        <v>-918207</v>
      </c>
      <c r="J69" s="34">
        <v>-1507207</v>
      </c>
      <c r="K69" s="34">
        <v>46667</v>
      </c>
      <c r="L69" s="34">
        <v>-3770639</v>
      </c>
      <c r="M69" s="34">
        <v>1548457</v>
      </c>
      <c r="N69" s="34">
        <v>34064</v>
      </c>
      <c r="O69" s="34">
        <v>41731</v>
      </c>
      <c r="P69" s="34">
        <v>-145411</v>
      </c>
      <c r="Q69" s="34">
        <v>-504015</v>
      </c>
    </row>
    <row r="70" spans="1:17" ht="15" customHeight="1">
      <c r="A70" s="12"/>
      <c r="B70" s="27" t="s">
        <v>97</v>
      </c>
      <c r="C70" s="34"/>
      <c r="D70" s="34"/>
      <c r="E70" s="34"/>
      <c r="F70" s="34"/>
      <c r="G70" s="34"/>
      <c r="H70" s="34"/>
      <c r="I70" s="34"/>
      <c r="J70" s="34"/>
      <c r="K70" s="34"/>
      <c r="L70" s="34"/>
      <c r="M70" s="34"/>
      <c r="N70" s="34"/>
      <c r="O70" s="34"/>
      <c r="P70" s="34"/>
      <c r="Q70" s="34"/>
    </row>
    <row r="71" spans="1:17" ht="15" customHeight="1">
      <c r="A71" s="12" t="s">
        <v>29</v>
      </c>
      <c r="B71" s="13" t="s">
        <v>5</v>
      </c>
      <c r="C71" s="34">
        <v>0</v>
      </c>
      <c r="D71" s="34">
        <v>0</v>
      </c>
      <c r="E71" s="34">
        <v>0</v>
      </c>
      <c r="F71" s="34">
        <v>0</v>
      </c>
      <c r="G71" s="34">
        <v>0</v>
      </c>
      <c r="H71" s="34">
        <v>3004</v>
      </c>
      <c r="I71" s="34">
        <v>0</v>
      </c>
      <c r="J71" s="34">
        <v>1481</v>
      </c>
      <c r="K71" s="34">
        <v>0</v>
      </c>
      <c r="L71" s="34">
        <v>0</v>
      </c>
      <c r="M71" s="34">
        <v>0</v>
      </c>
      <c r="N71" s="34">
        <v>0</v>
      </c>
      <c r="O71" s="34">
        <v>0</v>
      </c>
      <c r="P71" s="34">
        <v>0</v>
      </c>
      <c r="Q71" s="34">
        <v>0</v>
      </c>
    </row>
    <row r="72" spans="1:17" ht="15" customHeight="1">
      <c r="A72" s="12"/>
      <c r="B72" s="27" t="s">
        <v>46</v>
      </c>
      <c r="C72" s="34"/>
      <c r="D72" s="34"/>
      <c r="E72" s="34"/>
      <c r="F72" s="34"/>
      <c r="G72" s="34"/>
      <c r="H72" s="34"/>
      <c r="I72" s="34"/>
      <c r="J72" s="34"/>
      <c r="K72" s="34"/>
      <c r="L72" s="34"/>
      <c r="M72" s="34"/>
      <c r="N72" s="34"/>
      <c r="O72" s="34"/>
      <c r="P72" s="34"/>
      <c r="Q72" s="34"/>
    </row>
    <row r="73" spans="1:17" ht="15" customHeight="1">
      <c r="A73" s="12" t="s">
        <v>30</v>
      </c>
      <c r="B73" s="13" t="s">
        <v>98</v>
      </c>
      <c r="C73" s="34">
        <v>3056674</v>
      </c>
      <c r="D73" s="34">
        <v>-748</v>
      </c>
      <c r="E73" s="34">
        <v>184800</v>
      </c>
      <c r="F73" s="34">
        <v>176687</v>
      </c>
      <c r="G73" s="34">
        <v>16715</v>
      </c>
      <c r="H73" s="34">
        <v>349283</v>
      </c>
      <c r="I73" s="34">
        <v>304769</v>
      </c>
      <c r="J73" s="34">
        <v>5262744</v>
      </c>
      <c r="K73" s="34">
        <v>226812</v>
      </c>
      <c r="L73" s="34">
        <v>3960045</v>
      </c>
      <c r="M73" s="34">
        <v>126826</v>
      </c>
      <c r="N73" s="34">
        <v>16357</v>
      </c>
      <c r="O73" s="34">
        <v>44350</v>
      </c>
      <c r="P73" s="34">
        <v>1579787</v>
      </c>
      <c r="Q73" s="34">
        <v>324921</v>
      </c>
    </row>
    <row r="74" spans="1:17" ht="15" customHeight="1">
      <c r="A74" s="12"/>
      <c r="B74" s="27" t="s">
        <v>99</v>
      </c>
      <c r="C74" s="34"/>
      <c r="D74" s="34"/>
      <c r="E74" s="34"/>
      <c r="F74" s="34"/>
      <c r="G74" s="34"/>
      <c r="H74" s="34"/>
      <c r="I74" s="34"/>
      <c r="J74" s="34"/>
      <c r="K74" s="34"/>
      <c r="L74" s="34"/>
      <c r="M74" s="34"/>
      <c r="N74" s="34"/>
      <c r="O74" s="34"/>
      <c r="P74" s="34"/>
      <c r="Q74" s="34"/>
    </row>
    <row r="75" spans="1:17" ht="15" customHeight="1">
      <c r="A75" s="12" t="s">
        <v>31</v>
      </c>
      <c r="B75" s="13" t="s">
        <v>100</v>
      </c>
      <c r="C75" s="34">
        <v>-74</v>
      </c>
      <c r="D75" s="34">
        <v>0</v>
      </c>
      <c r="E75" s="34">
        <v>-2</v>
      </c>
      <c r="F75" s="34">
        <v>-38</v>
      </c>
      <c r="G75" s="34">
        <v>0</v>
      </c>
      <c r="H75" s="34">
        <v>0</v>
      </c>
      <c r="I75" s="34">
        <v>0</v>
      </c>
      <c r="J75" s="34">
        <v>0</v>
      </c>
      <c r="K75" s="34">
        <v>0</v>
      </c>
      <c r="L75" s="34">
        <v>0</v>
      </c>
      <c r="M75" s="34">
        <v>0</v>
      </c>
      <c r="N75" s="34">
        <v>0</v>
      </c>
      <c r="O75" s="34">
        <v>0</v>
      </c>
      <c r="P75" s="34">
        <v>-2284</v>
      </c>
      <c r="Q75" s="34">
        <v>0</v>
      </c>
    </row>
    <row r="76" spans="1:17" ht="15" customHeight="1">
      <c r="A76" s="12"/>
      <c r="B76" s="27" t="s">
        <v>101</v>
      </c>
      <c r="C76" s="34"/>
      <c r="D76" s="34"/>
      <c r="E76" s="34"/>
      <c r="F76" s="34"/>
      <c r="G76" s="34"/>
      <c r="H76" s="34"/>
      <c r="I76" s="34"/>
      <c r="J76" s="34"/>
      <c r="K76" s="34"/>
      <c r="L76" s="34"/>
      <c r="M76" s="34"/>
      <c r="N76" s="34"/>
      <c r="O76" s="34"/>
      <c r="P76" s="34"/>
      <c r="Q76" s="34"/>
    </row>
    <row r="77" spans="1:17" ht="15" customHeight="1">
      <c r="A77" s="12" t="s">
        <v>33</v>
      </c>
      <c r="B77" s="13" t="s">
        <v>102</v>
      </c>
      <c r="C77" s="34">
        <v>301065</v>
      </c>
      <c r="D77" s="34">
        <v>-17487</v>
      </c>
      <c r="E77" s="34">
        <v>23056</v>
      </c>
      <c r="F77" s="34">
        <v>38542</v>
      </c>
      <c r="G77" s="34">
        <v>9033</v>
      </c>
      <c r="H77" s="34">
        <v>111645</v>
      </c>
      <c r="I77" s="34">
        <v>12512</v>
      </c>
      <c r="J77" s="34">
        <v>496212</v>
      </c>
      <c r="K77" s="34">
        <v>11194</v>
      </c>
      <c r="L77" s="34">
        <v>-1428168</v>
      </c>
      <c r="M77" s="34">
        <v>490638</v>
      </c>
      <c r="N77" s="34">
        <v>36277</v>
      </c>
      <c r="O77" s="34">
        <v>24444</v>
      </c>
      <c r="P77" s="34">
        <v>499964</v>
      </c>
      <c r="Q77" s="34">
        <v>1159</v>
      </c>
    </row>
    <row r="78" spans="1:17" ht="15" customHeight="1">
      <c r="A78" s="12"/>
      <c r="B78" s="27" t="s">
        <v>103</v>
      </c>
      <c r="C78" s="34"/>
      <c r="D78" s="34"/>
      <c r="E78" s="34"/>
      <c r="F78" s="34"/>
      <c r="G78" s="34"/>
      <c r="H78" s="34"/>
      <c r="I78" s="34"/>
      <c r="J78" s="34"/>
      <c r="K78" s="34"/>
      <c r="L78" s="34"/>
      <c r="M78" s="34"/>
      <c r="N78" s="34"/>
      <c r="O78" s="34"/>
      <c r="P78" s="34"/>
      <c r="Q78" s="34"/>
    </row>
    <row r="79" spans="1:17" ht="15" customHeight="1">
      <c r="A79" s="12" t="s">
        <v>34</v>
      </c>
      <c r="B79" s="13" t="s">
        <v>104</v>
      </c>
      <c r="C79" s="34">
        <v>0</v>
      </c>
      <c r="D79" s="34">
        <v>0</v>
      </c>
      <c r="E79" s="34">
        <v>0</v>
      </c>
      <c r="F79" s="34">
        <v>0</v>
      </c>
      <c r="G79" s="34">
        <v>0</v>
      </c>
      <c r="H79" s="34">
        <v>0</v>
      </c>
      <c r="I79" s="34">
        <v>0</v>
      </c>
      <c r="J79" s="34">
        <v>0</v>
      </c>
      <c r="K79" s="34">
        <v>0</v>
      </c>
      <c r="L79" s="34">
        <v>0</v>
      </c>
      <c r="M79" s="34">
        <v>0</v>
      </c>
      <c r="N79" s="34">
        <v>0</v>
      </c>
      <c r="O79" s="34">
        <v>0</v>
      </c>
      <c r="P79" s="34">
        <v>-100000</v>
      </c>
      <c r="Q79" s="34">
        <v>0</v>
      </c>
    </row>
    <row r="80" spans="1:17" ht="15" customHeight="1">
      <c r="A80" s="12"/>
      <c r="B80" s="27" t="s">
        <v>105</v>
      </c>
      <c r="C80" s="34"/>
      <c r="D80" s="34"/>
      <c r="E80" s="34"/>
      <c r="F80" s="34"/>
      <c r="G80" s="34"/>
      <c r="H80" s="34"/>
      <c r="I80" s="34"/>
      <c r="J80" s="34"/>
      <c r="K80" s="34"/>
      <c r="L80" s="34"/>
      <c r="M80" s="34"/>
      <c r="N80" s="34"/>
      <c r="O80" s="34"/>
      <c r="P80" s="34"/>
      <c r="Q80" s="34"/>
    </row>
    <row r="81" spans="1:17" ht="15" customHeight="1">
      <c r="A81" s="12" t="s">
        <v>35</v>
      </c>
      <c r="B81" s="13" t="s">
        <v>106</v>
      </c>
      <c r="C81" s="34">
        <v>1131043</v>
      </c>
      <c r="D81" s="34">
        <v>0</v>
      </c>
      <c r="E81" s="34">
        <v>0</v>
      </c>
      <c r="F81" s="34">
        <v>234</v>
      </c>
      <c r="G81" s="34">
        <v>1021</v>
      </c>
      <c r="H81" s="34">
        <v>69</v>
      </c>
      <c r="I81" s="34">
        <v>15551</v>
      </c>
      <c r="J81" s="34">
        <v>299257</v>
      </c>
      <c r="K81" s="34">
        <v>0</v>
      </c>
      <c r="L81" s="34">
        <v>15873</v>
      </c>
      <c r="M81" s="34">
        <v>0</v>
      </c>
      <c r="N81" s="34">
        <v>0</v>
      </c>
      <c r="O81" s="34">
        <v>0</v>
      </c>
      <c r="P81" s="34">
        <v>1877</v>
      </c>
      <c r="Q81" s="34">
        <v>26029</v>
      </c>
    </row>
    <row r="82" spans="1:17" ht="15" customHeight="1">
      <c r="A82" s="12"/>
      <c r="B82" s="27" t="s">
        <v>107</v>
      </c>
      <c r="C82" s="34"/>
      <c r="D82" s="34"/>
      <c r="E82" s="34"/>
      <c r="F82" s="34"/>
      <c r="G82" s="34"/>
      <c r="H82" s="34"/>
      <c r="I82" s="34"/>
      <c r="J82" s="34"/>
      <c r="K82" s="34"/>
      <c r="L82" s="34"/>
      <c r="M82" s="34"/>
      <c r="N82" s="34"/>
      <c r="O82" s="34"/>
      <c r="P82" s="34"/>
      <c r="Q82" s="34"/>
    </row>
    <row r="83" spans="1:17" ht="15" customHeight="1">
      <c r="A83" s="19"/>
      <c r="B83" s="20" t="s">
        <v>47</v>
      </c>
      <c r="C83" s="33">
        <f>+SUM(C59:C82)</f>
        <v>6911515</v>
      </c>
      <c r="D83" s="33">
        <f t="shared" ref="D83:Q83" si="3">+SUM(D59:D82)</f>
        <v>89504</v>
      </c>
      <c r="E83" s="33">
        <f t="shared" si="3"/>
        <v>347148</v>
      </c>
      <c r="F83" s="33">
        <f t="shared" si="3"/>
        <v>391207</v>
      </c>
      <c r="G83" s="33">
        <f t="shared" si="3"/>
        <v>112896</v>
      </c>
      <c r="H83" s="33">
        <f t="shared" si="3"/>
        <v>1512681</v>
      </c>
      <c r="I83" s="33">
        <f t="shared" si="3"/>
        <v>1536933</v>
      </c>
      <c r="J83" s="33">
        <f t="shared" si="3"/>
        <v>8232009</v>
      </c>
      <c r="K83" s="33">
        <f t="shared" si="3"/>
        <v>370679</v>
      </c>
      <c r="L83" s="33">
        <f t="shared" si="3"/>
        <v>3918522</v>
      </c>
      <c r="M83" s="33">
        <f t="shared" si="3"/>
        <v>3205953</v>
      </c>
      <c r="N83" s="33">
        <f t="shared" si="3"/>
        <v>185963</v>
      </c>
      <c r="O83" s="33">
        <f t="shared" si="3"/>
        <v>189909</v>
      </c>
      <c r="P83" s="33">
        <f t="shared" si="3"/>
        <v>4171738</v>
      </c>
      <c r="Q83" s="33">
        <f t="shared" si="3"/>
        <v>615507</v>
      </c>
    </row>
    <row r="84" spans="1:17" ht="15" customHeight="1">
      <c r="A84" s="21"/>
      <c r="B84" s="22" t="s">
        <v>48</v>
      </c>
      <c r="C84" s="32">
        <f>+C83+C57</f>
        <v>75922098</v>
      </c>
      <c r="D84" s="32">
        <f t="shared" ref="D84:Q84" si="4">+D83+D57</f>
        <v>1001774</v>
      </c>
      <c r="E84" s="32">
        <f t="shared" si="4"/>
        <v>2277990</v>
      </c>
      <c r="F84" s="32">
        <f t="shared" si="4"/>
        <v>2027786</v>
      </c>
      <c r="G84" s="32">
        <f t="shared" si="4"/>
        <v>772077</v>
      </c>
      <c r="H84" s="32">
        <f t="shared" si="4"/>
        <v>17639854</v>
      </c>
      <c r="I84" s="32">
        <f t="shared" si="4"/>
        <v>18351327</v>
      </c>
      <c r="J84" s="32">
        <f t="shared" si="4"/>
        <v>88582674</v>
      </c>
      <c r="K84" s="32">
        <f t="shared" si="4"/>
        <v>803951</v>
      </c>
      <c r="L84" s="32">
        <f t="shared" si="4"/>
        <v>44161496</v>
      </c>
      <c r="M84" s="32">
        <f t="shared" si="4"/>
        <v>31568015</v>
      </c>
      <c r="N84" s="32">
        <f t="shared" si="4"/>
        <v>1875771</v>
      </c>
      <c r="O84" s="32">
        <f t="shared" si="4"/>
        <v>1488147</v>
      </c>
      <c r="P84" s="32">
        <f t="shared" si="4"/>
        <v>51515304</v>
      </c>
      <c r="Q84" s="32">
        <f t="shared" si="4"/>
        <v>2894761</v>
      </c>
    </row>
    <row r="85" spans="1:17" ht="15" customHeight="1">
      <c r="A85" s="23"/>
      <c r="B85" s="13"/>
      <c r="C85" s="8"/>
      <c r="D85" s="8"/>
      <c r="E85" s="8"/>
      <c r="F85" s="8"/>
      <c r="G85" s="8"/>
      <c r="H85" s="8"/>
      <c r="I85" s="8"/>
      <c r="J85" s="8"/>
      <c r="K85" s="8"/>
      <c r="L85" s="8"/>
      <c r="M85" s="8"/>
      <c r="N85" s="8"/>
      <c r="O85" s="8"/>
      <c r="P85" s="8"/>
      <c r="Q85" s="8"/>
    </row>
    <row r="86" spans="1:17" ht="15" customHeight="1">
      <c r="A86" s="24" t="s">
        <v>49</v>
      </c>
      <c r="B86" s="24"/>
      <c r="C86" s="8"/>
      <c r="D86" s="8"/>
      <c r="E86" s="8"/>
      <c r="F86" s="8"/>
      <c r="G86" s="8"/>
      <c r="H86" s="8"/>
      <c r="I86" s="8"/>
      <c r="J86" s="8"/>
      <c r="K86" s="8"/>
      <c r="L86" s="8"/>
      <c r="M86" s="8"/>
      <c r="N86" s="8"/>
      <c r="O86" s="8"/>
      <c r="P86" s="8"/>
      <c r="Q86" s="8"/>
    </row>
    <row r="87" spans="1:17" ht="15" customHeight="1">
      <c r="A87" s="25" t="s">
        <v>50</v>
      </c>
      <c r="C87" s="26"/>
      <c r="D87" s="26"/>
      <c r="E87" s="26"/>
      <c r="F87" s="26"/>
      <c r="G87" s="26"/>
      <c r="H87" s="26"/>
      <c r="I87" s="26"/>
      <c r="J87" s="26"/>
      <c r="K87" s="26"/>
      <c r="L87" s="26"/>
      <c r="M87" s="26"/>
      <c r="N87" s="26"/>
      <c r="O87" s="26"/>
      <c r="P87" s="26"/>
      <c r="Q87" s="26"/>
    </row>
    <row r="88" spans="1:17" ht="15" customHeight="1"/>
    <row r="89" spans="1:17" ht="15" customHeight="1">
      <c r="A89" s="29" t="s">
        <v>117</v>
      </c>
    </row>
    <row r="90" spans="1:17" ht="15" customHeight="1">
      <c r="A90" s="29" t="s">
        <v>118</v>
      </c>
    </row>
    <row r="91" spans="1:17" ht="15" customHeight="1">
      <c r="C91" s="26"/>
      <c r="D91" s="26"/>
      <c r="E91" s="26"/>
      <c r="F91" s="26"/>
      <c r="G91" s="26"/>
      <c r="H91" s="26"/>
      <c r="I91" s="26"/>
      <c r="J91" s="26"/>
      <c r="K91" s="26"/>
      <c r="L91" s="26"/>
      <c r="M91" s="26"/>
      <c r="N91" s="26"/>
      <c r="O91" s="26"/>
      <c r="P91" s="26"/>
      <c r="Q91" s="26"/>
    </row>
    <row r="92" spans="1:17" ht="15" customHeight="1">
      <c r="C92" s="26"/>
      <c r="D92" s="26"/>
      <c r="E92" s="26"/>
      <c r="F92" s="26"/>
      <c r="G92" s="26"/>
      <c r="H92" s="26"/>
      <c r="I92" s="26"/>
      <c r="J92" s="26"/>
      <c r="K92" s="26"/>
      <c r="L92" s="26"/>
      <c r="M92" s="26"/>
      <c r="N92" s="26"/>
      <c r="O92" s="26"/>
      <c r="P92" s="26"/>
      <c r="Q92" s="26"/>
    </row>
    <row r="93" spans="1:17" ht="15" customHeight="1">
      <c r="C93" s="26"/>
      <c r="D93" s="26"/>
      <c r="E93" s="26"/>
      <c r="F93" s="26"/>
      <c r="G93" s="26"/>
      <c r="H93" s="26"/>
      <c r="I93" s="26"/>
      <c r="J93" s="26"/>
      <c r="K93" s="26"/>
      <c r="L93" s="26"/>
      <c r="M93" s="26"/>
      <c r="N93" s="26"/>
      <c r="O93" s="26"/>
      <c r="P93" s="26"/>
      <c r="Q93" s="26"/>
    </row>
    <row r="94" spans="1:17" ht="15" customHeight="1">
      <c r="C94" s="26"/>
      <c r="D94" s="26"/>
      <c r="E94" s="26"/>
      <c r="F94" s="26"/>
      <c r="G94" s="26"/>
      <c r="H94" s="26"/>
      <c r="I94" s="26"/>
      <c r="J94" s="26"/>
      <c r="K94" s="26"/>
      <c r="L94" s="26"/>
      <c r="M94" s="26"/>
      <c r="N94" s="26"/>
      <c r="O94" s="26"/>
      <c r="P94" s="26"/>
      <c r="Q94" s="26"/>
    </row>
    <row r="95" spans="1:17" ht="15" customHeight="1">
      <c r="C95" s="26"/>
      <c r="D95" s="26"/>
      <c r="E95" s="26"/>
      <c r="F95" s="26"/>
      <c r="G95" s="26"/>
      <c r="H95" s="26"/>
      <c r="I95" s="26"/>
      <c r="J95" s="26"/>
      <c r="K95" s="26"/>
      <c r="L95" s="26"/>
      <c r="M95" s="26"/>
      <c r="N95" s="26"/>
      <c r="O95" s="26"/>
      <c r="P95" s="26"/>
      <c r="Q95" s="26"/>
    </row>
    <row r="96" spans="1:17" ht="15" customHeight="1">
      <c r="C96" s="26"/>
      <c r="D96" s="26"/>
      <c r="E96" s="26"/>
      <c r="F96" s="26"/>
      <c r="G96" s="26"/>
      <c r="H96" s="26"/>
      <c r="I96" s="26"/>
      <c r="J96" s="26"/>
      <c r="K96" s="26"/>
      <c r="L96" s="26"/>
      <c r="M96" s="26"/>
      <c r="N96" s="26"/>
      <c r="O96" s="26"/>
      <c r="P96" s="26"/>
      <c r="Q96" s="26"/>
    </row>
    <row r="97" spans="3:17" ht="15" customHeight="1">
      <c r="C97" s="26"/>
      <c r="D97" s="26"/>
      <c r="E97" s="26"/>
      <c r="F97" s="26"/>
      <c r="G97" s="26"/>
      <c r="H97" s="26"/>
      <c r="I97" s="26"/>
      <c r="J97" s="26"/>
      <c r="K97" s="26"/>
      <c r="L97" s="26"/>
      <c r="M97" s="26"/>
      <c r="N97" s="26"/>
      <c r="O97" s="26"/>
      <c r="P97" s="26"/>
      <c r="Q97" s="26"/>
    </row>
    <row r="98" spans="3:17" ht="15" customHeight="1">
      <c r="C98" s="26"/>
      <c r="D98" s="26"/>
      <c r="E98" s="26"/>
      <c r="F98" s="26"/>
      <c r="G98" s="26"/>
      <c r="H98" s="26"/>
      <c r="I98" s="26"/>
      <c r="J98" s="26"/>
      <c r="K98" s="26"/>
      <c r="L98" s="26"/>
      <c r="M98" s="26"/>
      <c r="N98" s="26"/>
      <c r="O98" s="26"/>
      <c r="P98" s="26"/>
      <c r="Q98" s="26"/>
    </row>
    <row r="99" spans="3:17" ht="15" customHeight="1"/>
  </sheetData>
  <pageMargins left="0.31496062992125984" right="0.23622047244094491" top="0.35433070866141736" bottom="0.27559055118110237" header="0.23622047244094491" footer="0.23622047244094491"/>
  <pageSetup paperSize="9" scale="64" orientation="portrait" verticalDpi="0" r:id="rId1"/>
  <rowBreaks count="1" manualBreakCount="1">
    <brk id="84" max="16383" man="1"/>
  </rowBreaks>
  <colBreaks count="14" manualBreakCount="14">
    <brk id="3" max="1048575" man="1"/>
    <brk id="4" max="1048575" man="1"/>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4</vt:i4>
      </vt:variant>
    </vt:vector>
  </HeadingPairs>
  <TitlesOfParts>
    <vt:vector size="5" baseType="lpstr">
      <vt:lpstr>DEZ 2018</vt:lpstr>
      <vt:lpstr>'DEZ 2018'!Área_de_Impressão</vt:lpstr>
      <vt:lpstr>'DEZ 2018'!Print_Area</vt:lpstr>
      <vt:lpstr>'DEZ 2018'!Print_Titles</vt:lpstr>
      <vt:lpstr>'DEZ 2018'!Títulos_de_Impressão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2019-01-25T14:42:39Z</cp:lastPrinted>
  <dcterms:created xsi:type="dcterms:W3CDTF">2010-12-03T15:20:13Z</dcterms:created>
  <dcterms:modified xsi:type="dcterms:W3CDTF">2019-07-30T16:42:46Z</dcterms:modified>
</cp:coreProperties>
</file>