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Server-apb\rip\3.Associados\01 - Bases de Dados\SITE APB\2009-Jun 2025\"/>
    </mc:Choice>
  </mc:AlternateContent>
  <xr:revisionPtr revIDLastSave="0" documentId="13_ncr:1_{5823EF61-9112-4128-921C-59A9D97CF058}" xr6:coauthVersionLast="36" xr6:coauthVersionMax="36" xr10:uidLastSave="{00000000-0000-0000-0000-000000000000}"/>
  <bookViews>
    <workbookView xWindow="240" yWindow="48" windowWidth="15120" windowHeight="7992" tabRatio="903" activeTab="1" xr2:uid="{00000000-000D-0000-FFFF-FFFF00000000}"/>
  </bookViews>
  <sheets>
    <sheet name="JUN 2025" sheetId="92" r:id="rId1"/>
    <sheet name="DEC 2024" sheetId="91" r:id="rId2"/>
    <sheet name="JUN 2024" sheetId="90" r:id="rId3"/>
    <sheet name="DEC 2023" sheetId="61" r:id="rId4"/>
    <sheet name="JUN 2023" sheetId="89" r:id="rId5"/>
    <sheet name="DEC 2022" sheetId="75" r:id="rId6"/>
    <sheet name="JUN 2022" sheetId="88" r:id="rId7"/>
    <sheet name="DEC 2021" sheetId="74" r:id="rId8"/>
    <sheet name="JUN 2021" sheetId="87" r:id="rId9"/>
    <sheet name="DEC 2020" sheetId="73" r:id="rId10"/>
    <sheet name="JUN 2020" sheetId="86" r:id="rId11"/>
    <sheet name="DEC 2019" sheetId="72" r:id="rId12"/>
    <sheet name="JUN 2019" sheetId="85" r:id="rId13"/>
    <sheet name="DEC 2018" sheetId="71" r:id="rId14"/>
    <sheet name="JUN 2018" sheetId="84" r:id="rId15"/>
    <sheet name="DEC 2017" sheetId="70" r:id="rId16"/>
    <sheet name="JUN 2017" sheetId="83" r:id="rId17"/>
    <sheet name="DEC 2016" sheetId="69" r:id="rId18"/>
    <sheet name="JUN 2016" sheetId="82" r:id="rId19"/>
    <sheet name="DEC 2015" sheetId="68" r:id="rId20"/>
    <sheet name="JUN 2015" sheetId="81" r:id="rId21"/>
    <sheet name="DEC 2014" sheetId="67" r:id="rId22"/>
    <sheet name="JUN 2014" sheetId="80" r:id="rId23"/>
    <sheet name="DEC 2013" sheetId="66" r:id="rId24"/>
    <sheet name="JUN 2013" sheetId="79" r:id="rId25"/>
    <sheet name="DEC 2012" sheetId="65" r:id="rId26"/>
    <sheet name="JUN 2012" sheetId="78" r:id="rId27"/>
    <sheet name="DEC 2011" sheetId="64" r:id="rId28"/>
    <sheet name="JUN 2011" sheetId="77" r:id="rId29"/>
    <sheet name="DEC 2010" sheetId="63" r:id="rId30"/>
    <sheet name="JUN 2010" sheetId="76" r:id="rId31"/>
    <sheet name="DEC 2009" sheetId="62" r:id="rId32"/>
  </sheets>
  <externalReferences>
    <externalReference r:id="rId33"/>
  </externalReferences>
  <definedNames>
    <definedName name="_xlnm.Print_Area" localSheetId="13">'DEC 2018'!$A$1:$Q$75</definedName>
    <definedName name="_xlnm.Print_Area" localSheetId="11">'DEC 2019'!$A$1:$O$72</definedName>
    <definedName name="_xlnm.Print_Area" localSheetId="9">'DEC 2020'!$A$1:$P$74</definedName>
    <definedName name="_xlnm.Print_Area" localSheetId="7">'DEC 2021'!$A$1:$P$74</definedName>
    <definedName name="_xlnm.Print_Area" localSheetId="5">'DEC 2022'!$A$1:$P$74</definedName>
    <definedName name="_xlnm.Print_Area" localSheetId="3">'DEC 2023'!$A$1:$P$74</definedName>
    <definedName name="_xlnm.Print_Area" localSheetId="1">'DEC 2024'!$A$1:$P$76</definedName>
    <definedName name="_xlnm.Print_Area" localSheetId="14">'JUN 2018'!$A$1:$Q$72</definedName>
    <definedName name="_xlnm.Print_Area" localSheetId="12">'JUN 2019'!$A$1:$O$72</definedName>
    <definedName name="_xlnm.Print_Area" localSheetId="10">'JUN 2020'!$A$1:$O$74</definedName>
    <definedName name="_xlnm.Print_Area" localSheetId="8">'JUN 2021'!$A$1:$P$74</definedName>
    <definedName name="_xlnm.Print_Area" localSheetId="6">'JUN 2022'!$A$1:$P$74</definedName>
    <definedName name="_xlnm.Print_Area" localSheetId="4">'JUN 2023'!$A$1:$P$74</definedName>
    <definedName name="_xlnm.Print_Area" localSheetId="2">'JUN 2024'!$A$1:$O$76</definedName>
    <definedName name="_xlnm.Print_Area" localSheetId="0">'JUN 2025'!$A$1:$N$76</definedName>
    <definedName name="Print_Area" localSheetId="13">'DEC 2018'!$A$1:$Q$75</definedName>
    <definedName name="Print_Area" localSheetId="11">'DEC 2019'!$A$1:$O$72</definedName>
    <definedName name="Print_Area" localSheetId="9">'DEC 2020'!$A$1:$P$74</definedName>
    <definedName name="Print_Area" localSheetId="7">'DEC 2021'!$A$1:$P$74</definedName>
    <definedName name="Print_Area" localSheetId="5">'DEC 2022'!$A$1:$P$74</definedName>
    <definedName name="Print_Area" localSheetId="3">'DEC 2023'!$A$1:$P$74</definedName>
    <definedName name="Print_Area" localSheetId="1">'DEC 2024'!$A$1:$P$76</definedName>
    <definedName name="Print_Area" localSheetId="14">'JUN 2018'!$A$1:$Q$72</definedName>
    <definedName name="Print_Area" localSheetId="12">'JUN 2019'!$A$1:$O$72</definedName>
    <definedName name="Print_Area" localSheetId="10">'JUN 2020'!$A$1:$O$74</definedName>
    <definedName name="Print_Area" localSheetId="8">'JUN 2021'!$A$1:$P$74</definedName>
    <definedName name="Print_Area" localSheetId="6">'JUN 2022'!$A$1:$P$74</definedName>
    <definedName name="Print_Area" localSheetId="4">'JUN 2023'!$A$1:$P$74</definedName>
    <definedName name="Print_Area" localSheetId="2">'JUN 2024'!$A$1:$O$76</definedName>
    <definedName name="Print_Area" localSheetId="0">'JUN 2025'!$A$1:$N$76</definedName>
    <definedName name="Print_Titles" localSheetId="13">'DEC 2018'!$A:$B</definedName>
    <definedName name="Print_Titles" localSheetId="11">'DEC 2019'!$A:$B</definedName>
    <definedName name="Print_Titles" localSheetId="9">'DEC 2020'!$A:$B</definedName>
    <definedName name="Print_Titles" localSheetId="7">'DEC 2021'!$A:$B</definedName>
    <definedName name="Print_Titles" localSheetId="5">'DEC 2022'!$A:$B</definedName>
    <definedName name="Print_Titles" localSheetId="3">'DEC 2023'!$A:$B</definedName>
    <definedName name="Print_Titles" localSheetId="1">'DEC 2024'!$A:$B</definedName>
    <definedName name="Print_Titles" localSheetId="14">'JUN 2018'!$A:$B</definedName>
    <definedName name="Print_Titles" localSheetId="12">'JUN 2019'!$A:$B</definedName>
    <definedName name="Print_Titles" localSheetId="10">'JUN 2020'!$A:$B</definedName>
    <definedName name="Print_Titles" localSheetId="8">'JUN 2021'!$A:$B</definedName>
    <definedName name="Print_Titles" localSheetId="6">'JUN 2022'!$A:$B</definedName>
    <definedName name="Print_Titles" localSheetId="4">'JUN 2023'!$A:$B</definedName>
    <definedName name="Print_Titles" localSheetId="2">'JUN 2024'!$A:$B</definedName>
    <definedName name="Print_Titles" localSheetId="0">'JUN 2025'!$A:$B</definedName>
    <definedName name="_xlnm.Print_Titles" localSheetId="31">'DEC 2009'!$A:$B</definedName>
    <definedName name="_xlnm.Print_Titles" localSheetId="29">'DEC 2010'!$A:$B</definedName>
    <definedName name="_xlnm.Print_Titles" localSheetId="27">'DEC 2011'!$A:$B</definedName>
    <definedName name="_xlnm.Print_Titles" localSheetId="25">'DEC 2012'!$A:$B</definedName>
    <definedName name="_xlnm.Print_Titles" localSheetId="23">'DEC 2013'!$A:$B</definedName>
    <definedName name="_xlnm.Print_Titles" localSheetId="21">'DEC 2014'!$A:$B</definedName>
    <definedName name="_xlnm.Print_Titles" localSheetId="19">'DEC 2015'!$A:$B</definedName>
    <definedName name="_xlnm.Print_Titles" localSheetId="17">'DEC 2016'!$A:$B</definedName>
    <definedName name="_xlnm.Print_Titles" localSheetId="15">'DEC 2017'!$A:$B</definedName>
    <definedName name="_xlnm.Print_Titles" localSheetId="13">'DEC 2018'!$A:$B</definedName>
    <definedName name="_xlnm.Print_Titles" localSheetId="11">'DEC 2019'!$A:$B</definedName>
    <definedName name="_xlnm.Print_Titles" localSheetId="9">'DEC 2020'!$A:$B</definedName>
    <definedName name="_xlnm.Print_Titles" localSheetId="7">'DEC 2021'!$A:$B</definedName>
    <definedName name="_xlnm.Print_Titles" localSheetId="5">'DEC 2022'!$A:$B</definedName>
    <definedName name="_xlnm.Print_Titles" localSheetId="3">'DEC 2023'!$A:$B</definedName>
    <definedName name="_xlnm.Print_Titles" localSheetId="1">'DEC 2024'!$A:$B</definedName>
    <definedName name="_xlnm.Print_Titles" localSheetId="30">'JUN 2010'!$A:$B,'JUN 2010'!$1:$4</definedName>
    <definedName name="_xlnm.Print_Titles" localSheetId="28">'JUN 2011'!$A:$B,'JUN 2011'!$1:$4</definedName>
    <definedName name="_xlnm.Print_Titles" localSheetId="26">'JUN 2012'!$A:$B,'JUN 2012'!$1:$4</definedName>
    <definedName name="_xlnm.Print_Titles" localSheetId="24">'JUN 2013'!$A:$B</definedName>
    <definedName name="_xlnm.Print_Titles" localSheetId="22">'JUN 2014'!$A:$B</definedName>
    <definedName name="_xlnm.Print_Titles" localSheetId="20">'JUN 2015'!$A:$B</definedName>
    <definedName name="_xlnm.Print_Titles" localSheetId="18">'JUN 2016'!$A:$B</definedName>
    <definedName name="_xlnm.Print_Titles" localSheetId="16">'JUN 2017'!$A:$B</definedName>
    <definedName name="_xlnm.Print_Titles" localSheetId="14">'JUN 2018'!$A:$B</definedName>
    <definedName name="_xlnm.Print_Titles" localSheetId="12">'JUN 2019'!$A:$B</definedName>
    <definedName name="_xlnm.Print_Titles" localSheetId="10">'JUN 2020'!$A:$B</definedName>
    <definedName name="_xlnm.Print_Titles" localSheetId="8">'JUN 2021'!$A:$B</definedName>
    <definedName name="_xlnm.Print_Titles" localSheetId="6">'JUN 2022'!$A:$B</definedName>
    <definedName name="_xlnm.Print_Titles" localSheetId="4">'JUN 2023'!$A:$B</definedName>
    <definedName name="_xlnm.Print_Titles" localSheetId="2">'JUN 2024'!$A:$B</definedName>
    <definedName name="_xlnm.Print_Titles" localSheetId="0">'JUN 2025'!$A:$B</definedName>
  </definedNames>
  <calcPr calcId="191029"/>
</workbook>
</file>

<file path=xl/calcChain.xml><?xml version="1.0" encoding="utf-8"?>
<calcChain xmlns="http://schemas.openxmlformats.org/spreadsheetml/2006/main">
  <c r="E71" i="84" l="1"/>
  <c r="E69" i="84"/>
  <c r="E67" i="84"/>
  <c r="E63" i="84"/>
  <c r="E61" i="84"/>
  <c r="E59" i="84"/>
  <c r="E51" i="84"/>
  <c r="E47" i="84"/>
  <c r="E41" i="84"/>
  <c r="E39" i="84"/>
  <c r="E37" i="84"/>
  <c r="E35" i="84"/>
  <c r="E33" i="84"/>
  <c r="E27" i="84"/>
  <c r="E25" i="84"/>
  <c r="E19" i="84"/>
  <c r="E17" i="84"/>
  <c r="E15" i="84"/>
  <c r="E13" i="84"/>
  <c r="E7" i="84"/>
  <c r="E5" i="84"/>
  <c r="S55" i="81" l="1"/>
  <c r="R55" i="81"/>
  <c r="Q55" i="81"/>
  <c r="P55" i="81"/>
  <c r="O55" i="81"/>
  <c r="N55" i="81"/>
  <c r="M55" i="81"/>
  <c r="L55" i="81"/>
  <c r="K55" i="81"/>
  <c r="J55" i="81"/>
  <c r="I55" i="81"/>
  <c r="H55" i="81"/>
  <c r="G55" i="81"/>
  <c r="F55" i="81"/>
  <c r="E55" i="81"/>
  <c r="D55" i="81"/>
  <c r="C55" i="81"/>
  <c r="J33" i="81"/>
  <c r="J53" i="81" s="1"/>
  <c r="J61" i="81" s="1"/>
  <c r="J67" i="81" s="1"/>
  <c r="J69" i="81" s="1"/>
  <c r="H33" i="81"/>
  <c r="H53" i="81" s="1"/>
  <c r="H61" i="81" s="1"/>
  <c r="H67" i="81" s="1"/>
  <c r="H69" i="81" s="1"/>
  <c r="S9" i="81"/>
  <c r="S33" i="81" s="1"/>
  <c r="S53" i="81" s="1"/>
  <c r="S61" i="81" s="1"/>
  <c r="S67" i="81" s="1"/>
  <c r="S69" i="81" s="1"/>
  <c r="R9" i="81"/>
  <c r="R33" i="81" s="1"/>
  <c r="R53" i="81" s="1"/>
  <c r="R61" i="81" s="1"/>
  <c r="R67" i="81" s="1"/>
  <c r="R69" i="81" s="1"/>
  <c r="Q9" i="81"/>
  <c r="Q33" i="81" s="1"/>
  <c r="Q53" i="81" s="1"/>
  <c r="Q61" i="81" s="1"/>
  <c r="Q67" i="81" s="1"/>
  <c r="Q69" i="81" s="1"/>
  <c r="P9" i="81"/>
  <c r="P33" i="81" s="1"/>
  <c r="P53" i="81" s="1"/>
  <c r="P61" i="81" s="1"/>
  <c r="P67" i="81" s="1"/>
  <c r="P69" i="81" s="1"/>
  <c r="O9" i="81"/>
  <c r="O33" i="81" s="1"/>
  <c r="O53" i="81" s="1"/>
  <c r="O61" i="81" s="1"/>
  <c r="O67" i="81" s="1"/>
  <c r="O69" i="81" s="1"/>
  <c r="N9" i="81"/>
  <c r="N33" i="81" s="1"/>
  <c r="N53" i="81" s="1"/>
  <c r="N61" i="81" s="1"/>
  <c r="N67" i="81" s="1"/>
  <c r="N69" i="81" s="1"/>
  <c r="M9" i="81"/>
  <c r="M33" i="81" s="1"/>
  <c r="M53" i="81" s="1"/>
  <c r="M61" i="81" s="1"/>
  <c r="M67" i="81" s="1"/>
  <c r="M69" i="81" s="1"/>
  <c r="L9" i="81"/>
  <c r="L33" i="81" s="1"/>
  <c r="L53" i="81" s="1"/>
  <c r="K9" i="81"/>
  <c r="K33" i="81" s="1"/>
  <c r="K53" i="81" s="1"/>
  <c r="K61" i="81" s="1"/>
  <c r="K67" i="81" s="1"/>
  <c r="K69" i="81" s="1"/>
  <c r="J9" i="81"/>
  <c r="I9" i="81"/>
  <c r="I33" i="81" s="1"/>
  <c r="I53" i="81" s="1"/>
  <c r="I61" i="81" s="1"/>
  <c r="I67" i="81" s="1"/>
  <c r="I69" i="81" s="1"/>
  <c r="H9" i="81"/>
  <c r="G9" i="81"/>
  <c r="G33" i="81" s="1"/>
  <c r="G53" i="81" s="1"/>
  <c r="G61" i="81" s="1"/>
  <c r="G67" i="81" s="1"/>
  <c r="G69" i="81" s="1"/>
  <c r="F9" i="81"/>
  <c r="F33" i="81" s="1"/>
  <c r="F53" i="81" s="1"/>
  <c r="F61" i="81" s="1"/>
  <c r="F67" i="81" s="1"/>
  <c r="F69" i="81" s="1"/>
  <c r="E9" i="81"/>
  <c r="E33" i="81" s="1"/>
  <c r="E53" i="81" s="1"/>
  <c r="E61" i="81" s="1"/>
  <c r="E67" i="81" s="1"/>
  <c r="E69" i="81" s="1"/>
  <c r="D9" i="81"/>
  <c r="D33" i="81" s="1"/>
  <c r="D53" i="81" s="1"/>
  <c r="D61" i="81" s="1"/>
  <c r="D67" i="81" s="1"/>
  <c r="D69" i="81" s="1"/>
  <c r="C9" i="81"/>
  <c r="C33" i="81" s="1"/>
  <c r="C53" i="81" s="1"/>
  <c r="C61" i="81" s="1"/>
  <c r="C67" i="81" s="1"/>
  <c r="C69" i="81" s="1"/>
  <c r="L61" i="81" l="1"/>
  <c r="L67" i="81" s="1"/>
  <c r="L69" i="81" s="1"/>
  <c r="S33" i="80"/>
  <c r="S53" i="80" s="1"/>
  <c r="S61" i="80" s="1"/>
  <c r="S67" i="80" s="1"/>
  <c r="R33" i="80"/>
  <c r="R53" i="80" s="1"/>
  <c r="R61" i="80" s="1"/>
  <c r="R67" i="80" s="1"/>
  <c r="Q33" i="80"/>
  <c r="Q53" i="80" s="1"/>
  <c r="Q61" i="80" s="1"/>
  <c r="Q67" i="80" s="1"/>
  <c r="P33" i="80"/>
  <c r="P53" i="80" s="1"/>
  <c r="P61" i="80" s="1"/>
  <c r="P67" i="80" s="1"/>
  <c r="O33" i="80"/>
  <c r="O53" i="80" s="1"/>
  <c r="O61" i="80" s="1"/>
  <c r="O67" i="80" s="1"/>
  <c r="N33" i="80"/>
  <c r="N53" i="80" s="1"/>
  <c r="N61" i="80" s="1"/>
  <c r="N67" i="80" s="1"/>
  <c r="M33" i="80"/>
  <c r="M53" i="80" s="1"/>
  <c r="M61" i="80" s="1"/>
  <c r="M67" i="80" s="1"/>
  <c r="L33" i="80"/>
  <c r="L53" i="80" s="1"/>
  <c r="L61" i="80" s="1"/>
  <c r="L67" i="80" s="1"/>
  <c r="K33" i="80"/>
  <c r="K53" i="80" s="1"/>
  <c r="K61" i="80" s="1"/>
  <c r="K67" i="80" s="1"/>
  <c r="J33" i="80"/>
  <c r="J53" i="80" s="1"/>
  <c r="J61" i="80" s="1"/>
  <c r="J67" i="80" s="1"/>
  <c r="I33" i="80"/>
  <c r="I53" i="80" s="1"/>
  <c r="I61" i="80" s="1"/>
  <c r="I67" i="80" s="1"/>
  <c r="H33" i="80"/>
  <c r="H53" i="80" s="1"/>
  <c r="H61" i="80" s="1"/>
  <c r="H67" i="80" s="1"/>
  <c r="G33" i="80"/>
  <c r="G53" i="80" s="1"/>
  <c r="G61" i="80" s="1"/>
  <c r="G67" i="80" s="1"/>
  <c r="F33" i="80"/>
  <c r="F53" i="80" s="1"/>
  <c r="F61" i="80" s="1"/>
  <c r="F67" i="80" s="1"/>
  <c r="E33" i="80"/>
  <c r="E53" i="80" s="1"/>
  <c r="E61" i="80" s="1"/>
  <c r="E67" i="80" s="1"/>
  <c r="D33" i="80"/>
  <c r="D53" i="80" s="1"/>
  <c r="D61" i="80" s="1"/>
  <c r="D67" i="80" s="1"/>
  <c r="C33" i="80"/>
  <c r="C53" i="80" s="1"/>
  <c r="C61" i="80" s="1"/>
  <c r="C67" i="80" s="1"/>
  <c r="K69" i="73" l="1"/>
  <c r="K65" i="73"/>
  <c r="O31" i="70" l="1"/>
  <c r="P53" i="67"/>
  <c r="S55" i="66"/>
  <c r="R55" i="66"/>
  <c r="Q55" i="66"/>
  <c r="P55" i="66"/>
  <c r="O55" i="66"/>
  <c r="N55" i="66"/>
  <c r="M55" i="66"/>
  <c r="L55" i="66"/>
  <c r="K55" i="66"/>
  <c r="J55" i="66"/>
  <c r="I55" i="66"/>
  <c r="H55" i="66"/>
  <c r="G55" i="66"/>
  <c r="F55" i="66"/>
  <c r="E55" i="66"/>
  <c r="D55" i="66"/>
  <c r="C55"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D49" authorId="0" shapeId="0" xr:uid="{00000000-0006-0000-0D00-000001000000}">
      <text>
        <r>
          <rPr>
            <sz val="9"/>
            <color indexed="81"/>
            <rFont val="Tahoma"/>
            <family val="2"/>
          </rPr>
          <t>Resultados de filiais detidas para venda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APB</author>
  </authors>
  <commentList>
    <comment ref="I49" authorId="0" shapeId="0" xr:uid="{00000000-0006-0000-0E00-000001000000}">
      <text>
        <r>
          <rPr>
            <b/>
            <sz val="9"/>
            <color indexed="81"/>
            <rFont val="Tahoma"/>
            <family val="2"/>
          </rPr>
          <t>APB:</t>
        </r>
        <r>
          <rPr>
            <sz val="9"/>
            <color indexed="81"/>
            <rFont val="Tahoma"/>
            <family val="2"/>
          </rPr>
          <t xml:space="preserve">
Resultados em filiais detidas para venda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49" authorId="0" shapeId="0" xr:uid="{00000000-0006-0000-0F00-000001000000}">
      <text>
        <r>
          <rPr>
            <sz val="9"/>
            <color indexed="81"/>
            <rFont val="Tahoma"/>
            <family val="2"/>
          </rPr>
          <t>Resultados de filiais detidas para venda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J49" authorId="0" shapeId="0" xr:uid="{00000000-0006-0000-1100-000001000000}">
      <text>
        <r>
          <rPr>
            <sz val="9"/>
            <color indexed="81"/>
            <rFont val="Tahoma"/>
            <family val="2"/>
          </rPr>
          <t>Resultados de filiais detidas para venda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Carolina Mota</author>
  </authors>
  <commentList>
    <comment ref="N31" authorId="0" shapeId="0" xr:uid="{00000000-0006-0000-1600-000001000000}">
      <text>
        <r>
          <rPr>
            <b/>
            <sz val="8"/>
            <color indexed="81"/>
            <rFont val="Tahoma"/>
            <family val="2"/>
          </rPr>
          <t>Carolina Mota:</t>
        </r>
        <r>
          <rPr>
            <sz val="8"/>
            <color indexed="81"/>
            <rFont val="Tahoma"/>
            <family val="2"/>
          </rPr>
          <t xml:space="preserve">
Inclui rendimento investimentos afectos a contratos de seguros e comissões e outros proveitos e custos associados (actividade seguros)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Carolina Mota</author>
  </authors>
  <commentList>
    <comment ref="M31" authorId="0" shapeId="0" xr:uid="{00000000-0006-0000-1700-000001000000}">
      <text>
        <r>
          <rPr>
            <b/>
            <sz val="8"/>
            <color indexed="81"/>
            <rFont val="Tahoma"/>
            <family val="2"/>
          </rPr>
          <t>Carolina Mota:</t>
        </r>
        <r>
          <rPr>
            <sz val="8"/>
            <color indexed="81"/>
            <rFont val="Tahoma"/>
            <family val="2"/>
          </rPr>
          <t xml:space="preserve">
Inclui rendimento investimentos afectos a contratos de seguros e comissões e outros proveitos e custos associados (actividade seguros)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N31" authorId="0" shapeId="0" xr:uid="{00000000-0006-0000-1800-000001000000}">
      <text>
        <r>
          <rPr>
            <sz val="8"/>
            <color indexed="81"/>
            <rFont val="Calibri"/>
            <family val="2"/>
            <scheme val="minor"/>
          </rPr>
          <t xml:space="preserve">Inclui resultados em investimentos afectos a contratos de seguros, comissões e outros proveitos e custos associados à actividade seguradora e resultados em filiais detidas para venda.
</t>
        </r>
        <r>
          <rPr>
            <i/>
            <sz val="8"/>
            <color indexed="81"/>
            <rFont val="Calibri"/>
            <family val="2"/>
            <scheme val="minor"/>
          </rPr>
          <t>Includes results of investments relating to insurance contracts, commissions and other income and cost relating to insurance contracts and results in subsidiaries held for sale.</t>
        </r>
      </text>
    </comment>
    <comment ref="F51" authorId="0" shapeId="0" xr:uid="{00000000-0006-0000-1800-000002000000}">
      <text>
        <r>
          <rPr>
            <sz val="8"/>
            <color indexed="81"/>
            <rFont val="Calibri"/>
            <family val="2"/>
            <scheme val="minor"/>
          </rPr>
          <t xml:space="preserve">Inclui resultados da aquisição por etapas de controlo em subsidiárias.
</t>
        </r>
        <r>
          <rPr>
            <i/>
            <sz val="8"/>
            <color indexed="81"/>
            <rFont val="Calibri"/>
            <family val="2"/>
            <scheme val="minor"/>
          </rPr>
          <t>Includes results arising on business combinations achieved in stages.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Carolina Mota</author>
  </authors>
  <commentList>
    <comment ref="N31" authorId="0" shapeId="0" xr:uid="{00000000-0006-0000-1900-000001000000}">
      <text>
        <r>
          <rPr>
            <b/>
            <sz val="8"/>
            <color indexed="81"/>
            <rFont val="Tahoma"/>
            <family val="2"/>
          </rPr>
          <t>Carolina Mota:</t>
        </r>
        <r>
          <rPr>
            <sz val="8"/>
            <color indexed="81"/>
            <rFont val="Tahoma"/>
            <family val="2"/>
          </rPr>
          <t xml:space="preserve">
Inclui rendimento investimentos afectos a contratos de seguros e comissões e outros proveitos e custos associados (actividade seguros)</t>
        </r>
      </text>
    </comment>
  </commentList>
</comments>
</file>

<file path=xl/sharedStrings.xml><?xml version="1.0" encoding="utf-8"?>
<sst xmlns="http://schemas.openxmlformats.org/spreadsheetml/2006/main" count="3847" uniqueCount="258">
  <si>
    <t>CGD</t>
  </si>
  <si>
    <t>BIG</t>
  </si>
  <si>
    <t>Banco BPI</t>
  </si>
  <si>
    <t>Finantia</t>
  </si>
  <si>
    <t>Montepio</t>
  </si>
  <si>
    <t>1.</t>
  </si>
  <si>
    <t>2.</t>
  </si>
  <si>
    <t>3.</t>
  </si>
  <si>
    <t>4.</t>
  </si>
  <si>
    <t>5.</t>
  </si>
  <si>
    <t>6.</t>
  </si>
  <si>
    <t>7.</t>
  </si>
  <si>
    <t>8.</t>
  </si>
  <si>
    <t>9.</t>
  </si>
  <si>
    <t>10.</t>
  </si>
  <si>
    <t>11.</t>
  </si>
  <si>
    <t>12.</t>
  </si>
  <si>
    <t>13.</t>
  </si>
  <si>
    <t>14.</t>
  </si>
  <si>
    <t>15.</t>
  </si>
  <si>
    <t>16.</t>
  </si>
  <si>
    <t>17.</t>
  </si>
  <si>
    <t>18.</t>
  </si>
  <si>
    <t>19.</t>
  </si>
  <si>
    <t>20.</t>
  </si>
  <si>
    <t>21.</t>
  </si>
  <si>
    <t>22.</t>
  </si>
  <si>
    <t>23.</t>
  </si>
  <si>
    <t>24.</t>
  </si>
  <si>
    <t>25.</t>
  </si>
  <si>
    <t>27.</t>
  </si>
  <si>
    <t>28.</t>
  </si>
  <si>
    <t>29.</t>
  </si>
  <si>
    <t>30.</t>
  </si>
  <si>
    <t>DEMONSTRAÇÕES DOS RESULTADOS CONSOLIDADAS / CONSOLIDATED INCOME STATEMENTS</t>
  </si>
  <si>
    <t>Fee and commission income</t>
  </si>
  <si>
    <t>Fonte: Associação Portuguesa de Bancos</t>
  </si>
  <si>
    <t>Source: Portuguese Banking Association</t>
  </si>
  <si>
    <t>Novo Banco</t>
  </si>
  <si>
    <t>Haitong</t>
  </si>
  <si>
    <t>Receitas de juros</t>
  </si>
  <si>
    <t>Interest income</t>
  </si>
  <si>
    <t>(Despesas com juros)</t>
  </si>
  <si>
    <t>(Interest expense)</t>
  </si>
  <si>
    <t>(Despesas com capital social reembolsável a pedido)</t>
  </si>
  <si>
    <t>(Expenses on share capital repayable on demand)</t>
  </si>
  <si>
    <t>Receitas de dividendos</t>
  </si>
  <si>
    <t>Dividend income</t>
  </si>
  <si>
    <t>Receitas de taxas e comissões</t>
  </si>
  <si>
    <t>(Despesas de taxas e comissões)</t>
  </si>
  <si>
    <t>(Fee and commission expenses)</t>
  </si>
  <si>
    <t>Ganhos ou perdas (-) com o desreconhecimento de ativos e passivos financeiros não mensurados ao justo valor através dos resultados, valor líquido</t>
  </si>
  <si>
    <t>Gains or (-) losses on financial assets and liabilities not measured at fair value through profit or loss, net</t>
  </si>
  <si>
    <t>Ganhos ou perdas (-) com ativos e passivos financeiros detidos para negociação, valor líquido</t>
  </si>
  <si>
    <t>Gains or (-) losses on financial assets and liabilities held for trading, net</t>
  </si>
  <si>
    <t>Ganhos ou perdas com ativos financeiros não negociáveis obrigatoriamente contabilizados pelo justo valor através dos resultados, valor líquido</t>
  </si>
  <si>
    <t>Gains or (-) losses on non-trading financial assets mandatorily at fair value through profit or loss, net</t>
  </si>
  <si>
    <t>Gains or (-) losses on financial assets and liabilities designated at fair value through profit or loss, net</t>
  </si>
  <si>
    <t>Ganhos ou perdas (-) da contabilidade de cobertura, valor líquido</t>
  </si>
  <si>
    <t>Gains or (-) losses from hedge accounting, net</t>
  </si>
  <si>
    <t>Diferenças cambiais (ganhos ou perdas (-)), valor líquido</t>
  </si>
  <si>
    <t>Exchange differences (gain or (-) loss), net</t>
  </si>
  <si>
    <t>Gains or (-) losses on derecognition of non-financial assets other than held for sale, net</t>
  </si>
  <si>
    <t>Outras receitas operacionais</t>
  </si>
  <si>
    <t>Other operating income</t>
  </si>
  <si>
    <t>(Outras despesas operacionais)</t>
  </si>
  <si>
    <t>(Other operating expenses)</t>
  </si>
  <si>
    <t>Receitas operacionais totais, valor líquido</t>
  </si>
  <si>
    <t>Total operating income, net</t>
  </si>
  <si>
    <t>(Despesas administrativas)</t>
  </si>
  <si>
    <t>(Administrative expenses)</t>
  </si>
  <si>
    <t>(Depreciação)</t>
  </si>
  <si>
    <t>(Depreciation)</t>
  </si>
  <si>
    <t>Ganhos ou perdas (-) de modificação, valor líquido</t>
  </si>
  <si>
    <t>Modification gains or (-) losses, net</t>
  </si>
  <si>
    <t>(Provisões ou reversão de provisões (-))</t>
  </si>
  <si>
    <t>Provisions or (-) reversal of provisions)</t>
  </si>
  <si>
    <t>(Imparidades ou reversão de imparidades (-) de ativos financeiros não mensurados pelo justo valor através de resultados)</t>
  </si>
  <si>
    <t>(Impairment or (-) reversal of impairment on financial assets not measured at fair value through profit or loss)</t>
  </si>
  <si>
    <t>(Imparidades ou reversão de imparidades (-) de investimentos em subsidiárias, empreendimentos conjuntos e associadas)</t>
  </si>
  <si>
    <t>(Impairment or (-) reversal of impairment of investments in subsidiaries, joint venture and associates)</t>
  </si>
  <si>
    <t>(Imparidades ou reversão de imparidades (-) de ativos não financeiros)</t>
  </si>
  <si>
    <t>(Impairment or (-) reversal of impairment of non-financial assets)</t>
  </si>
  <si>
    <t>Negative goodwill recognised in profit or loss</t>
  </si>
  <si>
    <t>26.</t>
  </si>
  <si>
    <t>Share of profit or (-) loss of  investments in subsidiaries, joint venture and associates accounted for using the equity method</t>
  </si>
  <si>
    <t>Lucros ou prejuízos (-) com ativos não correntes e grupos para alienação classificados como detidos para venda não elegíveis como unidades operacionais descontinuadas</t>
  </si>
  <si>
    <t>Profit or (-) loss from non-current assets and disposal groups classified as held for sale not qualifying as discontinued operations</t>
  </si>
  <si>
    <t>Lucros ou prejuízos (-) de unidades operacionais em continuação antes de impostos</t>
  </si>
  <si>
    <t>Profit or (-) loss before tax from continuing operations</t>
  </si>
  <si>
    <t>(Despesas ou receitas (-) com impostos relacionadas com os resultados  de unidades operacionais em continuação)</t>
  </si>
  <si>
    <t>(Tax expenses or (-) income related to profit or loss from continuing operations)</t>
  </si>
  <si>
    <t>Lucros ou prejuízos (-) de unidades operacionais em continuação após dedução de impostos</t>
  </si>
  <si>
    <t>Profit or (-) loss after tax from continuing operations</t>
  </si>
  <si>
    <t>31.</t>
  </si>
  <si>
    <t>Lucros ou prejuízos (-) de unidades operacionais descontinuadas após dedução de impostos</t>
  </si>
  <si>
    <t>Profit or (-) loss after tax from discontinued operations</t>
  </si>
  <si>
    <t>32.</t>
  </si>
  <si>
    <t>Lucros ou prejuízos (-) do exercício</t>
  </si>
  <si>
    <t>Profit or (-) loss for the year</t>
  </si>
  <si>
    <t>33.</t>
  </si>
  <si>
    <t>Atribuíveis a interesses minoritários (interesses que não controlam)</t>
  </si>
  <si>
    <t>Attributable to minority interest (non-controlling interests)</t>
  </si>
  <si>
    <t>Atribuíveis aos proprietários da empresa-mãe</t>
  </si>
  <si>
    <t>Attributable to owners of the parent</t>
  </si>
  <si>
    <t>Banco CTT</t>
  </si>
  <si>
    <t>Millennium bcp</t>
  </si>
  <si>
    <t>Banco Credibom</t>
  </si>
  <si>
    <t>Ganhos ou perdas (-) com ativos e passivos financeiros contabilizados pelo justo valor através de resultados, valor líquido</t>
  </si>
  <si>
    <t>Goodwill negativo reconhecido nos resultados</t>
  </si>
  <si>
    <t>GCA</t>
  </si>
  <si>
    <t>Ganhos ou perdas (-) com o desreconhecimento de ativos não financeiros, valor líquido</t>
  </si>
  <si>
    <t>Proporção dos lucros ou prejuízos (-) de investimentos em subsidiárias, empreendimentos conjuntos e associadas</t>
  </si>
  <si>
    <t>(milhares de euros / thousands of euros)</t>
  </si>
  <si>
    <t>(Despesas de pessoal) / (Staff costs)</t>
  </si>
  <si>
    <t>(Outras despesas administrativas) / (Other administrative expenses)</t>
  </si>
  <si>
    <t>Nota: As demonstrações financeiras consolidadas reportadas pelos Associados, foram preparadas considerando o perímetro de consolidação prudencial, definido pelo Banco de Portugal, e que pode diferir do perímetro de consolidação contabilístico divulgado nos respetivos Relatórios e Contas.</t>
  </si>
  <si>
    <t>Note: Consolidated financial statements reported by APB members, were prepared in accordance with prudencial consolidation perimeter, as defined by Banco de Portugal, and may differ from the accounting consolidation perímeter as disclosed in the respective Report and Accounts.</t>
  </si>
  <si>
    <t>ALVES RIBEIRO - IF, SGPS</t>
  </si>
  <si>
    <t>34.</t>
  </si>
  <si>
    <t>(Contribuições para fundos de resolução e fundos de garantia de depósito)</t>
  </si>
  <si>
    <t>(Cash contributions to resolution funds and deposit guarantee schemes)</t>
  </si>
  <si>
    <t>Euro BIC</t>
  </si>
  <si>
    <t>Santander Totta</t>
  </si>
  <si>
    <t>31 DE DEZEMBRO DE 2023 / 31 DECEMBER 2023</t>
  </si>
  <si>
    <t>31 DE DEZEMBRO DE 2009 / 31 DECEMBER 2009</t>
  </si>
  <si>
    <t>(milhares / thousands €)</t>
  </si>
  <si>
    <t>Millennium BCP</t>
  </si>
  <si>
    <t>BES</t>
  </si>
  <si>
    <t>Besi</t>
  </si>
  <si>
    <t>Invest</t>
  </si>
  <si>
    <t>Banif SGPS</t>
  </si>
  <si>
    <t>Banif Inv</t>
  </si>
  <si>
    <t>Crédito Agrícola</t>
  </si>
  <si>
    <t>CBI</t>
  </si>
  <si>
    <t>Finibanco</t>
  </si>
  <si>
    <t>BBVA</t>
  </si>
  <si>
    <t>Itaú</t>
  </si>
  <si>
    <t>Popular</t>
  </si>
  <si>
    <t>Sant Consumer</t>
  </si>
  <si>
    <t>Santander Totta SGPS</t>
  </si>
  <si>
    <t>Deutsche Bank</t>
  </si>
  <si>
    <t>Barclays</t>
  </si>
  <si>
    <t>Juros e proveitos similares</t>
  </si>
  <si>
    <t>Interest and similar income</t>
  </si>
  <si>
    <t>Juros e custos similares</t>
  </si>
  <si>
    <t>Interest and similar expense</t>
  </si>
  <si>
    <t>Margem financeira</t>
  </si>
  <si>
    <t>Net interest income</t>
  </si>
  <si>
    <t>Rendimentos de instrumentos de capital</t>
  </si>
  <si>
    <t>Income from equity instruments</t>
  </si>
  <si>
    <t>Rendimentos de serviços e comissões</t>
  </si>
  <si>
    <t>Encargos com serviços e comissões</t>
  </si>
  <si>
    <t>Fee and commission expenses</t>
  </si>
  <si>
    <t>Resultados de activos e passivos ao justo valor através de resultados</t>
  </si>
  <si>
    <t>Net gains from assets and liabilities at fair value through profit or loss</t>
  </si>
  <si>
    <t>Resultados de activos financeiros disponíveis para venda</t>
  </si>
  <si>
    <t>Net gains from available-for-sale financial assets</t>
  </si>
  <si>
    <t>Resultados de reavaliação cambial</t>
  </si>
  <si>
    <t>Net gains from foreign exchange differences</t>
  </si>
  <si>
    <t>Resultados de alienação de outros activos</t>
  </si>
  <si>
    <t>Net gains from sale of other assets</t>
  </si>
  <si>
    <t>Prémios líquidos de resseguro</t>
  </si>
  <si>
    <t>Premiums net of reinsurance</t>
  </si>
  <si>
    <t>Custos com sinistros líquidos de resseguro</t>
  </si>
  <si>
    <t>Claim costs net of reinsurance</t>
  </si>
  <si>
    <t>Variação das provisões técnicas líquidas de resseguro</t>
  </si>
  <si>
    <t>Changes in technical provisions net of reinsurance</t>
  </si>
  <si>
    <t>Outros resultados de exploração</t>
  </si>
  <si>
    <t>Other operating income and expense</t>
  </si>
  <si>
    <t>Produto bancário</t>
  </si>
  <si>
    <t>Operating income</t>
  </si>
  <si>
    <t>Custos com pessoal</t>
  </si>
  <si>
    <t>Personnel costs</t>
  </si>
  <si>
    <t>Gastos gerais administrativos</t>
  </si>
  <si>
    <t>General administrative expenses</t>
  </si>
  <si>
    <t>Depreciações e amortizações</t>
  </si>
  <si>
    <t>Depreciation and amortisation</t>
  </si>
  <si>
    <t>Provisões líquidas de anulações</t>
  </si>
  <si>
    <t>Provisions net of reversals</t>
  </si>
  <si>
    <t>Imparidade do crédito líquida de reversões e recuperações</t>
  </si>
  <si>
    <t>Credit impairment net of reversals</t>
  </si>
  <si>
    <t>Imparidade de outros activos financeiros líquida de reversões e recuperações</t>
  </si>
  <si>
    <t>Impairment on other financial assets net of reversals</t>
  </si>
  <si>
    <t>Imparidade de outros activos líquida de reversões e recuperações</t>
  </si>
  <si>
    <t>Impairment on other assets net of reversals</t>
  </si>
  <si>
    <t>Diferenças de consolidação negativas</t>
  </si>
  <si>
    <t>Negative consolidation differences</t>
  </si>
  <si>
    <t>Resultados de associadas e empreendimentos conjuntos (equivalência patrimonial)</t>
  </si>
  <si>
    <t>Net gains from associates and joint ventures (equity method)</t>
  </si>
  <si>
    <t>Resultado antes de impostos</t>
  </si>
  <si>
    <t>Net income before tax</t>
  </si>
  <si>
    <t xml:space="preserve">26. </t>
  </si>
  <si>
    <t>Impostos</t>
  </si>
  <si>
    <t>Taxes</t>
  </si>
  <si>
    <t>26.1. Impostos correntes</t>
  </si>
  <si>
    <t>Current tax</t>
  </si>
  <si>
    <t>26.2. Impostos diferidos</t>
  </si>
  <si>
    <t>Deferred tax</t>
  </si>
  <si>
    <t>Resultado após impostos e antes de interesses minoritários</t>
  </si>
  <si>
    <t>Net income after tax and before minority interests</t>
  </si>
  <si>
    <t>Do qual: Resultado após impostos de operações descontinuadas</t>
  </si>
  <si>
    <t>Of which: Net income after tax of discontinued operations</t>
  </si>
  <si>
    <t>Interesses minoritários</t>
  </si>
  <si>
    <t>Minority interests</t>
  </si>
  <si>
    <t>Resultado líquido / Net income</t>
  </si>
  <si>
    <t>Nota: Não foram incluídos dados do BPN por indisponibilidade da informação.</t>
  </si>
  <si>
    <t>Note: BPN was not included due to lack of data.</t>
  </si>
  <si>
    <t>31 DE DEZEMBRO DE 2010 / 31 DECEMBER 2010</t>
  </si>
  <si>
    <t>31 DE DEZEMBRO DE 2011 / 31 DECEMBER 2011</t>
  </si>
  <si>
    <t>BPN</t>
  </si>
  <si>
    <t>31 DE DEZEMBRO DE 2012 / 31 DECEMBER 2012</t>
  </si>
  <si>
    <t>Banif Grupo Financeiro</t>
  </si>
  <si>
    <t>31 DE DEZEMBRO DE 2013 / 31 DECEMBER 2013</t>
  </si>
  <si>
    <t>Banco Carregosa</t>
  </si>
  <si>
    <t>BANIF Grupo Financeiro</t>
  </si>
  <si>
    <t>31 DE DEZEMBRO DE 2014 / 31 DECEMBER 2014</t>
  </si>
  <si>
    <t>31 DE DEZEMBRO DE 2015 / 31 DECEMBER 2015</t>
  </si>
  <si>
    <t>Haitong Bank</t>
  </si>
  <si>
    <t>31 DE DEZEMBRO DE 2016 / 31 DECEMBER 2016</t>
  </si>
  <si>
    <t>31 DE DEZEMBRO DE 2017 / 31 DECEMBER 2017</t>
  </si>
  <si>
    <t>PERÍMETRO PRUDENCIAL / PRUDENTIAL PERIMETER</t>
  </si>
  <si>
    <t>31 DE DEZEMBRO DE 2018 / 31 DECEMBER 2018</t>
  </si>
  <si>
    <t>Ganhos ou perdas (-) no desreconhecimento de investimentos em subsidiárias, empreendimentos conjuntos e associadas, valor líquido</t>
  </si>
  <si>
    <t>Gains or (-) losses on derecognition of investments in subsidiaries, joint ventures and associates, net</t>
  </si>
  <si>
    <t>(Despesas de pessaol)</t>
  </si>
  <si>
    <t>(Staff expenses)</t>
  </si>
  <si>
    <t>(Outras despesas administrativas)</t>
  </si>
  <si>
    <t>(Other administrative expenses)</t>
  </si>
  <si>
    <t>35.</t>
  </si>
  <si>
    <t>31 DE DEZEMBRO DE 2019 / 31 DECEMBER 2019</t>
  </si>
  <si>
    <t>31 DE DEZEMBRO DE 2020 / 31 DECEMBER 2020</t>
  </si>
  <si>
    <t>31 DE DEZEMBRO DE 2021 / 31 DECEMBER 2021</t>
  </si>
  <si>
    <t>31 DE DEZEMBRO DE 2022 / 31 DECEMBER 2022</t>
  </si>
  <si>
    <t>30 DE JUNHO DE 2010 / 30 JUNE 2010</t>
  </si>
  <si>
    <t>30 DE JUNHO DE 2011 / 30 JUNE 2011</t>
  </si>
  <si>
    <t>30 DE JUNHO DE 2012 / 30 JUNE 2012</t>
  </si>
  <si>
    <t xml:space="preserve">Nota: Não foram incluídos dados do BPN. </t>
  </si>
  <si>
    <t xml:space="preserve">Note: BPN was not included. </t>
  </si>
  <si>
    <t>30 DE JUNHO DE 2013 / 30 JUNE 2013</t>
  </si>
  <si>
    <t>30 DE JUNHO DE 2014 / 30 JUNE 2014</t>
  </si>
  <si>
    <t>30 DE JUNHO DE 2015 / 30 JUNE 2015</t>
  </si>
  <si>
    <t>30 DE JUNHO DE 2016 / 30 JUNE 2016</t>
  </si>
  <si>
    <t>Carregosa</t>
  </si>
  <si>
    <t>Credibom</t>
  </si>
  <si>
    <t>30 DE JUNHO DE 2017 / 30 JUNE 2017</t>
  </si>
  <si>
    <t>30 DE JUNHO DE 2018 / 30 JUNE 2018</t>
  </si>
  <si>
    <t>(euros)</t>
  </si>
  <si>
    <t>30 DE JUNHO DE 2019 / 30 JUNE 2019</t>
  </si>
  <si>
    <t>30 DE JUNHO DE 2020 / 30 JUNE 2020</t>
  </si>
  <si>
    <t>ALVES RIBEIRO SGPS</t>
  </si>
  <si>
    <t>CCCAM</t>
  </si>
  <si>
    <t>30 DE JUNHO DE 2021 / 30 JUNE 2021</t>
  </si>
  <si>
    <t>30 DE JUNHO DE 2022 / 30 JUNE 2022</t>
  </si>
  <si>
    <t>30 DE JUNHO DE 2023 / 30 JUNE 2023</t>
  </si>
  <si>
    <t>30 DE JUNHO DE 2024 / 30 JUNE 2024</t>
  </si>
  <si>
    <t>31 DE DEZEMBRO DE 2024 / 31 DECEMBER 2024</t>
  </si>
  <si>
    <t>30 DE JUNHO DE 2025 / 30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</si>
</sst>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0\);\-\ "/>
    <numFmt numFmtId="165" formatCode="@*."/>
    <numFmt numFmtId="166" formatCode="#\ ###\ ##0\ ;\(#\ ###\ ##0\);\-\ "/>
  </numFmts>
  <fonts count="18" x14ac:knownFonts="1">
    <font>
      <sz val="11"/>
      <color theme="1"/>
      <name val="Calibri"/>
      <family val="2"/>
      <scheme val="minor"/>
    </font>
    <font>
      <b/>
      <sz val="10"/>
      <color theme="1"/>
      <name val="Calibri"/>
      <family val="2"/>
      <scheme val="minor"/>
    </font>
    <font>
      <sz val="10"/>
      <name val="Arial"/>
      <family val="2"/>
    </font>
    <font>
      <sz val="8"/>
      <color theme="1"/>
      <name val="Calibri"/>
      <family val="2"/>
      <scheme val="minor"/>
    </font>
    <font>
      <b/>
      <sz val="8"/>
      <color theme="1"/>
      <name val="Calibri"/>
      <family val="2"/>
      <scheme val="minor"/>
    </font>
    <font>
      <i/>
      <sz val="8"/>
      <color theme="1"/>
      <name val="Calibri"/>
      <family val="2"/>
      <scheme val="minor"/>
    </font>
    <font>
      <b/>
      <i/>
      <sz val="8"/>
      <color theme="1"/>
      <name val="Calibri"/>
      <family val="2"/>
      <scheme val="minor"/>
    </font>
    <font>
      <sz val="8"/>
      <name val="Calibri"/>
      <family val="2"/>
      <scheme val="minor"/>
    </font>
    <font>
      <b/>
      <sz val="9"/>
      <name val="Calibri"/>
      <family val="2"/>
      <scheme val="minor"/>
    </font>
    <font>
      <sz val="11"/>
      <name val="Tahoma"/>
      <family val="2"/>
    </font>
    <font>
      <b/>
      <sz val="8"/>
      <name val="Calibri"/>
      <family val="2"/>
      <scheme val="minor"/>
    </font>
    <font>
      <sz val="9"/>
      <color theme="1"/>
      <name val="Calibri"/>
      <family val="2"/>
      <scheme val="minor"/>
    </font>
    <font>
      <b/>
      <sz val="8"/>
      <color indexed="81"/>
      <name val="Tahoma"/>
      <family val="2"/>
    </font>
    <font>
      <sz val="8"/>
      <color indexed="81"/>
      <name val="Tahoma"/>
      <family val="2"/>
    </font>
    <font>
      <sz val="9"/>
      <color indexed="81"/>
      <name val="Tahoma"/>
      <family val="2"/>
    </font>
    <font>
      <sz val="8"/>
      <color indexed="81"/>
      <name val="Calibri"/>
      <family val="2"/>
      <scheme val="minor"/>
    </font>
    <font>
      <i/>
      <sz val="8"/>
      <color indexed="81"/>
      <name val="Calibri"/>
      <family val="2"/>
      <scheme val="minor"/>
    </font>
    <font>
      <b/>
      <sz val="9"/>
      <color indexed="81"/>
      <name val="Tahoma"/>
      <family val="2"/>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9">
    <border>
      <left/>
      <right/>
      <top/>
      <bottom/>
      <diagonal/>
    </border>
    <border>
      <left style="thin">
        <color theme="4"/>
      </left>
      <right/>
      <top/>
      <bottom/>
      <diagonal/>
    </border>
    <border>
      <left style="thin">
        <color theme="4"/>
      </left>
      <right/>
      <top style="thin">
        <color theme="4"/>
      </top>
      <bottom/>
      <diagonal/>
    </border>
    <border>
      <left/>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style="thin">
        <color theme="4"/>
      </right>
      <top/>
      <bottom/>
      <diagonal/>
    </border>
    <border>
      <left/>
      <right style="thin">
        <color theme="4"/>
      </right>
      <top style="thin">
        <color theme="4"/>
      </top>
      <bottom/>
      <diagonal/>
    </border>
  </borders>
  <cellStyleXfs count="3">
    <xf numFmtId="0" fontId="0" fillId="0" borderId="0"/>
    <xf numFmtId="0" fontId="2" fillId="0" borderId="0"/>
    <xf numFmtId="0" fontId="9" fillId="0" borderId="0"/>
  </cellStyleXfs>
  <cellXfs count="75">
    <xf numFmtId="0" fontId="0" fillId="0" borderId="0" xfId="0"/>
    <xf numFmtId="0" fontId="3" fillId="0" borderId="0" xfId="0" applyFont="1"/>
    <xf numFmtId="164" fontId="3" fillId="0" borderId="0" xfId="0" applyNumberFormat="1" applyFont="1"/>
    <xf numFmtId="0" fontId="1" fillId="0" borderId="0" xfId="0" applyFont="1" applyAlignment="1">
      <alignment horizontal="left" vertical="center"/>
    </xf>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165" fontId="3" fillId="0" borderId="0" xfId="0" applyNumberFormat="1" applyFont="1" applyFill="1" applyBorder="1" applyAlignment="1">
      <alignment vertical="center"/>
    </xf>
    <xf numFmtId="165" fontId="5" fillId="0" borderId="0" xfId="0" applyNumberFormat="1" applyFont="1" applyFill="1" applyBorder="1" applyAlignment="1">
      <alignment vertical="center"/>
    </xf>
    <xf numFmtId="165" fontId="4" fillId="0" borderId="0" xfId="0" applyNumberFormat="1" applyFont="1" applyFill="1" applyBorder="1" applyAlignment="1">
      <alignment horizontal="left" vertical="center"/>
    </xf>
    <xf numFmtId="165" fontId="6" fillId="0" borderId="0" xfId="0" applyNumberFormat="1" applyFont="1" applyFill="1" applyBorder="1" applyAlignment="1">
      <alignment horizontal="left" vertical="center"/>
    </xf>
    <xf numFmtId="0" fontId="5" fillId="0" borderId="0" xfId="0" applyFont="1" applyAlignment="1">
      <alignment vertical="center"/>
    </xf>
    <xf numFmtId="166" fontId="7" fillId="0" borderId="0" xfId="0" applyNumberFormat="1" applyFont="1" applyFill="1" applyBorder="1" applyAlignment="1">
      <alignment vertical="center"/>
    </xf>
    <xf numFmtId="166" fontId="3" fillId="0" borderId="0" xfId="0" applyNumberFormat="1" applyFont="1" applyBorder="1" applyAlignment="1">
      <alignment vertical="center"/>
    </xf>
    <xf numFmtId="166" fontId="4" fillId="0" borderId="0" xfId="0" applyNumberFormat="1" applyFont="1" applyFill="1" applyBorder="1" applyAlignment="1">
      <alignment vertical="center"/>
    </xf>
    <xf numFmtId="166" fontId="3" fillId="0" borderId="0" xfId="0" applyNumberFormat="1" applyFont="1" applyFill="1" applyBorder="1" applyAlignment="1">
      <alignment vertical="center"/>
    </xf>
    <xf numFmtId="164" fontId="3" fillId="0" borderId="0" xfId="0" applyNumberFormat="1" applyFont="1" applyAlignment="1">
      <alignment vertical="center"/>
    </xf>
    <xf numFmtId="166" fontId="3" fillId="0" borderId="0" xfId="0" applyNumberFormat="1" applyFont="1" applyAlignment="1">
      <alignment vertical="center"/>
    </xf>
    <xf numFmtId="164" fontId="3" fillId="0" borderId="1" xfId="0" applyNumberFormat="1" applyFont="1" applyBorder="1" applyAlignment="1">
      <alignment horizontal="center" vertical="center"/>
    </xf>
    <xf numFmtId="165" fontId="3" fillId="0" borderId="0" xfId="0" applyNumberFormat="1" applyFont="1" applyFill="1" applyBorder="1" applyAlignment="1">
      <alignment horizontal="left" vertical="center" wrapText="1"/>
    </xf>
    <xf numFmtId="165" fontId="3" fillId="0" borderId="0" xfId="0" applyNumberFormat="1" applyFont="1" applyFill="1" applyBorder="1" applyAlignment="1">
      <alignment horizontal="left" vertical="center"/>
    </xf>
    <xf numFmtId="164" fontId="4" fillId="0" borderId="1" xfId="0" applyNumberFormat="1" applyFont="1" applyBorder="1" applyAlignment="1">
      <alignment horizontal="center" vertical="center"/>
    </xf>
    <xf numFmtId="165" fontId="5" fillId="0" borderId="0" xfId="0" applyNumberFormat="1" applyFont="1" applyFill="1" applyBorder="1" applyAlignment="1">
      <alignment horizontal="left" vertical="center"/>
    </xf>
    <xf numFmtId="165" fontId="4" fillId="0" borderId="0" xfId="0" applyNumberFormat="1" applyFont="1" applyFill="1" applyBorder="1" applyAlignment="1">
      <alignment vertical="center"/>
    </xf>
    <xf numFmtId="165" fontId="6" fillId="0" borderId="0" xfId="0" applyNumberFormat="1" applyFont="1" applyFill="1" applyBorder="1" applyAlignment="1">
      <alignment vertical="center"/>
    </xf>
    <xf numFmtId="164" fontId="3" fillId="0" borderId="4" xfId="0" applyNumberFormat="1" applyFont="1" applyBorder="1" applyAlignment="1">
      <alignment horizontal="center" vertical="center"/>
    </xf>
    <xf numFmtId="165" fontId="5" fillId="0" borderId="5" xfId="0" applyNumberFormat="1" applyFont="1" applyFill="1" applyBorder="1" applyAlignment="1">
      <alignment vertical="center"/>
    </xf>
    <xf numFmtId="0" fontId="3" fillId="0" borderId="0" xfId="0" applyFont="1" applyBorder="1"/>
    <xf numFmtId="14" fontId="8" fillId="2" borderId="3" xfId="1" applyNumberFormat="1" applyFont="1" applyFill="1" applyBorder="1" applyAlignment="1">
      <alignment horizontal="center" vertical="center" wrapText="1"/>
    </xf>
    <xf numFmtId="166" fontId="3" fillId="0" borderId="7" xfId="0" applyNumberFormat="1" applyFont="1" applyBorder="1" applyAlignment="1">
      <alignment vertical="center"/>
    </xf>
    <xf numFmtId="166" fontId="4" fillId="0" borderId="5" xfId="0" applyNumberFormat="1" applyFont="1" applyFill="1" applyBorder="1" applyAlignment="1">
      <alignment vertical="center"/>
    </xf>
    <xf numFmtId="166" fontId="4" fillId="0" borderId="0" xfId="0" applyNumberFormat="1" applyFont="1" applyBorder="1" applyAlignment="1">
      <alignment vertical="center"/>
    </xf>
    <xf numFmtId="166" fontId="7" fillId="0" borderId="7" xfId="0" applyNumberFormat="1" applyFont="1" applyFill="1" applyBorder="1" applyAlignment="1">
      <alignment vertical="center"/>
    </xf>
    <xf numFmtId="166" fontId="4" fillId="0" borderId="7" xfId="0" applyNumberFormat="1" applyFont="1" applyFill="1" applyBorder="1" applyAlignment="1">
      <alignment vertical="center"/>
    </xf>
    <xf numFmtId="166" fontId="4" fillId="0" borderId="7" xfId="0" applyNumberFormat="1" applyFont="1" applyBorder="1" applyAlignment="1">
      <alignment vertical="center"/>
    </xf>
    <xf numFmtId="166" fontId="3" fillId="0" borderId="7" xfId="0" applyNumberFormat="1" applyFont="1" applyFill="1" applyBorder="1" applyAlignment="1">
      <alignment vertical="center"/>
    </xf>
    <xf numFmtId="166" fontId="4" fillId="0" borderId="6" xfId="0" applyNumberFormat="1" applyFont="1" applyFill="1" applyBorder="1" applyAlignment="1">
      <alignment vertical="center"/>
    </xf>
    <xf numFmtId="164" fontId="10" fillId="0" borderId="0" xfId="2" applyNumberFormat="1" applyFont="1" applyFill="1" applyBorder="1" applyAlignment="1">
      <alignment vertical="center"/>
    </xf>
    <xf numFmtId="164" fontId="7" fillId="0" borderId="0" xfId="2" applyNumberFormat="1" applyFont="1" applyFill="1" applyBorder="1" applyAlignment="1">
      <alignment vertical="center"/>
    </xf>
    <xf numFmtId="0" fontId="4" fillId="0" borderId="0" xfId="0" applyFont="1" applyAlignment="1">
      <alignment horizontal="left" vertical="center"/>
    </xf>
    <xf numFmtId="165" fontId="5" fillId="0" borderId="0" xfId="0" applyNumberFormat="1" applyFont="1" applyFill="1" applyBorder="1" applyAlignment="1">
      <alignment horizontal="left" vertical="center" indent="3"/>
    </xf>
    <xf numFmtId="0" fontId="4" fillId="0" borderId="0" xfId="0" applyFont="1" applyBorder="1"/>
    <xf numFmtId="0" fontId="4" fillId="0" borderId="0" xfId="0" applyFont="1"/>
    <xf numFmtId="14" fontId="8" fillId="2" borderId="8" xfId="1" applyNumberFormat="1" applyFont="1" applyFill="1" applyBorder="1" applyAlignment="1">
      <alignment horizontal="center" vertical="center" wrapText="1"/>
    </xf>
    <xf numFmtId="0" fontId="5" fillId="0" borderId="0" xfId="0" applyFont="1"/>
    <xf numFmtId="0" fontId="11" fillId="2" borderId="2" xfId="0" applyFont="1" applyFill="1" applyBorder="1" applyAlignment="1">
      <alignment horizontal="center" vertical="center"/>
    </xf>
    <xf numFmtId="0" fontId="11" fillId="2" borderId="3" xfId="0" applyFont="1" applyFill="1" applyBorder="1"/>
    <xf numFmtId="0" fontId="11" fillId="0" borderId="0" xfId="0" applyFont="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vertical="center"/>
    </xf>
    <xf numFmtId="0" fontId="10" fillId="2" borderId="3" xfId="0" applyFont="1" applyFill="1" applyBorder="1" applyAlignment="1">
      <alignment horizontal="center" vertical="center"/>
    </xf>
    <xf numFmtId="0" fontId="10" fillId="2" borderId="3" xfId="0" applyFont="1" applyFill="1" applyBorder="1" applyAlignment="1">
      <alignment horizontal="right"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165" fontId="3" fillId="0" borderId="0" xfId="0" applyNumberFormat="1" applyFont="1" applyFill="1" applyBorder="1" applyAlignment="1">
      <alignment horizontal="left" vertical="center" indent="1"/>
    </xf>
    <xf numFmtId="165" fontId="5" fillId="0" borderId="0" xfId="0" applyNumberFormat="1" applyFont="1" applyFill="1" applyBorder="1" applyAlignment="1">
      <alignment horizontal="left" vertical="center" indent="1"/>
    </xf>
    <xf numFmtId="0" fontId="4" fillId="3" borderId="4" xfId="0" applyFont="1" applyFill="1" applyBorder="1" applyAlignment="1">
      <alignment horizontal="center" vertical="center"/>
    </xf>
    <xf numFmtId="165" fontId="4" fillId="3" borderId="5" xfId="0" applyNumberFormat="1" applyFont="1" applyFill="1" applyBorder="1" applyAlignment="1">
      <alignment horizontal="left" vertical="center"/>
    </xf>
    <xf numFmtId="166" fontId="4" fillId="3" borderId="5" xfId="0" applyNumberFormat="1" applyFont="1" applyFill="1" applyBorder="1" applyAlignment="1">
      <alignment vertical="center"/>
    </xf>
    <xf numFmtId="166" fontId="4" fillId="3" borderId="6" xfId="0" applyNumberFormat="1" applyFont="1" applyFill="1" applyBorder="1" applyAlignment="1">
      <alignment vertical="center"/>
    </xf>
    <xf numFmtId="0" fontId="4" fillId="0" borderId="0" xfId="0" applyFont="1" applyFill="1" applyBorder="1" applyAlignment="1">
      <alignment horizontal="center" vertical="center"/>
    </xf>
    <xf numFmtId="1" fontId="4" fillId="0" borderId="0" xfId="0" applyNumberFormat="1" applyFont="1" applyFill="1" applyBorder="1" applyAlignment="1">
      <alignment vertical="center"/>
    </xf>
    <xf numFmtId="0" fontId="3" fillId="0" borderId="0" xfId="0" applyFont="1" applyFill="1" applyAlignment="1">
      <alignment vertical="center"/>
    </xf>
    <xf numFmtId="0" fontId="3" fillId="2" borderId="3" xfId="0" applyFont="1" applyFill="1" applyBorder="1"/>
    <xf numFmtId="0" fontId="10" fillId="2" borderId="8" xfId="0" applyFont="1" applyFill="1" applyBorder="1" applyAlignment="1">
      <alignment horizontal="center" vertical="center"/>
    </xf>
    <xf numFmtId="0" fontId="3" fillId="0" borderId="7" xfId="0" applyFont="1" applyBorder="1" applyAlignment="1">
      <alignment vertical="center"/>
    </xf>
    <xf numFmtId="0" fontId="3" fillId="0" borderId="0" xfId="0" applyFont="1"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Fill="1" applyAlignment="1">
      <alignment vertical="center"/>
    </xf>
    <xf numFmtId="0" fontId="10" fillId="2" borderId="8" xfId="0" applyFont="1" applyFill="1" applyBorder="1" applyAlignment="1">
      <alignment horizontal="right" vertical="center" wrapText="1"/>
    </xf>
    <xf numFmtId="166" fontId="7" fillId="0" borderId="0" xfId="0" applyNumberFormat="1" applyFont="1" applyFill="1" applyBorder="1" applyAlignment="1">
      <alignment horizontal="right" vertical="center"/>
    </xf>
  </cellXfs>
  <cellStyles count="3">
    <cellStyle name="Normal" xfId="0" builtinId="0"/>
    <cellStyle name="Normal 2" xfId="1" xr:uid="{00000000-0005-0000-0000-000001000000}"/>
    <cellStyle name="Normal_Nota das pensões consolidada - Nossa"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Associados/01%20-%20Bases%20de%20Dados/SITE%20APB/Semestral/2015/2015%20-%20Consolidated%20Balance%20Sheet%20(Jun)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 2015"/>
    </sheetNames>
    <sheetDataSet>
      <sheetData sheetId="0">
        <row r="6">
          <cell r="C6">
            <v>2012836</v>
          </cell>
        </row>
        <row r="134">
          <cell r="C134">
            <v>76178</v>
          </cell>
          <cell r="D134">
            <v>152</v>
          </cell>
          <cell r="E134">
            <v>240744</v>
          </cell>
          <cell r="F134">
            <v>51634</v>
          </cell>
          <cell r="G134">
            <v>-251937</v>
          </cell>
          <cell r="H134">
            <v>292</v>
          </cell>
          <cell r="I134">
            <v>11660</v>
          </cell>
          <cell r="J134">
            <v>6787</v>
          </cell>
          <cell r="K134">
            <v>16103</v>
          </cell>
          <cell r="L134">
            <v>25583</v>
          </cell>
          <cell r="M134">
            <v>-28909</v>
          </cell>
          <cell r="N134">
            <v>47061</v>
          </cell>
          <cell r="O134">
            <v>696</v>
          </cell>
          <cell r="P134">
            <v>-15788</v>
          </cell>
          <cell r="Q134">
            <v>8611</v>
          </cell>
          <cell r="R134">
            <v>103556</v>
          </cell>
          <cell r="S134">
            <v>79835</v>
          </cell>
        </row>
      </sheetData>
    </sheetDataSet>
  </externalBook>
</externalLink>
</file>

<file path=xl/theme/theme1.xml><?xml version="1.0" encoding="utf-8"?>
<a:theme xmlns:a="http://schemas.openxmlformats.org/drawingml/2006/main" name="Tema do Office">
  <a:themeElements>
    <a:clrScheme name="APB 1">
      <a:dk1>
        <a:sysClr val="windowText" lastClr="000000"/>
      </a:dk1>
      <a:lt1>
        <a:srgbClr val="FFFFFF"/>
      </a:lt1>
      <a:dk2>
        <a:srgbClr val="69676D"/>
      </a:dk2>
      <a:lt2>
        <a:srgbClr val="C9C2D1"/>
      </a:lt2>
      <a:accent1>
        <a:srgbClr val="AA8529"/>
      </a:accent1>
      <a:accent2>
        <a:srgbClr val="D03200"/>
      </a:accent2>
      <a:accent3>
        <a:srgbClr val="663300"/>
      </a:accent3>
      <a:accent4>
        <a:srgbClr val="E7D29E"/>
      </a:accent4>
      <a:accent5>
        <a:srgbClr val="A29E00"/>
      </a:accent5>
      <a:accent6>
        <a:srgbClr val="3A74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078F1-412A-4615-9E74-079CB6BA70B5}">
  <dimension ref="A1:T122"/>
  <sheetViews>
    <sheetView showGridLines="0" topLeftCell="B1" zoomScaleNormal="100" workbookViewId="0">
      <selection activeCell="B78" sqref="B78"/>
    </sheetView>
  </sheetViews>
  <sheetFormatPr defaultColWidth="9.33203125" defaultRowHeight="10.199999999999999" x14ac:dyDescent="0.2"/>
  <cols>
    <col min="1" max="1" width="5.33203125" style="1" customWidth="1"/>
    <col min="2" max="2" width="108.6640625" style="1" bestFit="1" customWidth="1"/>
    <col min="3" max="15" width="12.6640625" style="4" customWidth="1"/>
    <col min="16" max="16384" width="9.33203125" style="1"/>
  </cols>
  <sheetData>
    <row r="1" spans="1:15" s="4" customFormat="1" ht="15" customHeight="1" x14ac:dyDescent="0.3">
      <c r="A1" s="39" t="s">
        <v>34</v>
      </c>
      <c r="B1" s="3"/>
    </row>
    <row r="2" spans="1:15" s="4" customFormat="1" ht="15" customHeight="1" x14ac:dyDescent="0.3">
      <c r="A2" s="6" t="s">
        <v>257</v>
      </c>
      <c r="B2" s="5"/>
    </row>
    <row r="3" spans="1:15" s="4" customFormat="1" ht="15" customHeight="1" x14ac:dyDescent="0.3">
      <c r="A3" s="6" t="s">
        <v>113</v>
      </c>
      <c r="B3" s="6"/>
    </row>
    <row r="4" spans="1:15" s="54" customFormat="1" ht="30" customHeight="1" x14ac:dyDescent="0.2">
      <c r="A4" s="48"/>
      <c r="B4" s="66"/>
      <c r="C4" s="28" t="s">
        <v>106</v>
      </c>
      <c r="D4" s="28" t="s">
        <v>105</v>
      </c>
      <c r="E4" s="28" t="s">
        <v>1</v>
      </c>
      <c r="F4" s="28" t="s">
        <v>3</v>
      </c>
      <c r="G4" s="28" t="s">
        <v>250</v>
      </c>
      <c r="H4" s="28" t="s">
        <v>214</v>
      </c>
      <c r="I4" s="28" t="s">
        <v>110</v>
      </c>
      <c r="J4" s="28" t="s">
        <v>4</v>
      </c>
      <c r="K4" s="28" t="s">
        <v>0</v>
      </c>
      <c r="L4" s="28" t="s">
        <v>38</v>
      </c>
      <c r="M4" s="28" t="s">
        <v>107</v>
      </c>
      <c r="N4" s="43" t="s">
        <v>123</v>
      </c>
      <c r="O4" s="28" t="s">
        <v>39</v>
      </c>
    </row>
    <row r="5" spans="1:15" ht="15" customHeight="1" x14ac:dyDescent="0.2">
      <c r="A5" s="18" t="s">
        <v>5</v>
      </c>
      <c r="B5" s="19" t="s">
        <v>40</v>
      </c>
      <c r="C5" s="12">
        <v>2222052.0809599999</v>
      </c>
      <c r="D5" s="12">
        <v>80842.025200000018</v>
      </c>
      <c r="E5" s="12">
        <v>45705.448626580001</v>
      </c>
      <c r="F5" s="12">
        <v>67291.201730000001</v>
      </c>
      <c r="G5" s="12">
        <v>30403.664510000002</v>
      </c>
      <c r="H5" s="12">
        <v>7488.68037</v>
      </c>
      <c r="I5" s="12">
        <v>487805.29034999997</v>
      </c>
      <c r="J5" s="38">
        <v>300635.52788000007</v>
      </c>
      <c r="K5" s="12">
        <v>1781292.5379999999</v>
      </c>
      <c r="L5" s="12">
        <v>1017737.7828799998</v>
      </c>
      <c r="M5" s="12">
        <v>131747.81845000002</v>
      </c>
      <c r="N5" s="12">
        <v>1576954.4</v>
      </c>
      <c r="O5" s="32">
        <v>120882.69455</v>
      </c>
    </row>
    <row r="6" spans="1:15" ht="15" customHeight="1" x14ac:dyDescent="0.2">
      <c r="A6" s="18"/>
      <c r="B6" s="8" t="s">
        <v>41</v>
      </c>
      <c r="C6" s="13"/>
      <c r="D6" s="13"/>
      <c r="E6" s="13"/>
      <c r="F6" s="13"/>
      <c r="G6" s="13"/>
      <c r="H6" s="13"/>
      <c r="I6" s="13"/>
      <c r="J6" s="38"/>
      <c r="K6" s="13"/>
      <c r="L6" s="13"/>
      <c r="M6" s="13"/>
      <c r="N6" s="13"/>
      <c r="O6" s="29"/>
    </row>
    <row r="7" spans="1:15" ht="15" customHeight="1" x14ac:dyDescent="0.2">
      <c r="A7" s="18" t="s">
        <v>6</v>
      </c>
      <c r="B7" s="7" t="s">
        <v>42</v>
      </c>
      <c r="C7" s="13">
        <v>778573.39436000003</v>
      </c>
      <c r="D7" s="13">
        <v>29627.051060000002</v>
      </c>
      <c r="E7" s="13">
        <v>24230.785907829999</v>
      </c>
      <c r="F7" s="13">
        <v>37145.003290000001</v>
      </c>
      <c r="G7" s="13">
        <v>12084.76582000001</v>
      </c>
      <c r="H7" s="13">
        <v>3326.2264899999996</v>
      </c>
      <c r="I7" s="13">
        <v>160470.53526000003</v>
      </c>
      <c r="J7" s="38">
        <v>133448.85655</v>
      </c>
      <c r="K7" s="13">
        <v>474969.44300000003</v>
      </c>
      <c r="L7" s="13">
        <v>459345.85478999995</v>
      </c>
      <c r="M7" s="13">
        <v>64480.287580000004</v>
      </c>
      <c r="N7" s="13">
        <v>881270.17299999995</v>
      </c>
      <c r="O7" s="29">
        <v>96770.147700000001</v>
      </c>
    </row>
    <row r="8" spans="1:15" ht="15" customHeight="1" x14ac:dyDescent="0.2">
      <c r="A8" s="18"/>
      <c r="B8" s="8" t="s">
        <v>43</v>
      </c>
      <c r="C8" s="13"/>
      <c r="D8" s="13"/>
      <c r="E8" s="13"/>
      <c r="F8" s="13"/>
      <c r="G8" s="13"/>
      <c r="H8" s="13"/>
      <c r="I8" s="13"/>
      <c r="J8" s="38"/>
      <c r="K8" s="13"/>
      <c r="L8" s="13"/>
      <c r="M8" s="13"/>
      <c r="N8" s="13"/>
      <c r="O8" s="29"/>
    </row>
    <row r="9" spans="1:15" ht="15" customHeight="1" x14ac:dyDescent="0.2">
      <c r="A9" s="18" t="s">
        <v>7</v>
      </c>
      <c r="B9" s="7" t="s">
        <v>44</v>
      </c>
      <c r="C9" s="14">
        <v>0</v>
      </c>
      <c r="D9" s="14">
        <v>0</v>
      </c>
      <c r="E9" s="14">
        <v>0</v>
      </c>
      <c r="F9" s="14">
        <v>0</v>
      </c>
      <c r="G9" s="14">
        <v>0</v>
      </c>
      <c r="H9" s="14">
        <v>0</v>
      </c>
      <c r="I9" s="14">
        <v>0</v>
      </c>
      <c r="J9" s="38">
        <v>0</v>
      </c>
      <c r="K9" s="14">
        <v>0</v>
      </c>
      <c r="L9" s="14">
        <v>0</v>
      </c>
      <c r="M9" s="14">
        <v>0</v>
      </c>
      <c r="N9" s="14">
        <v>0</v>
      </c>
      <c r="O9" s="33">
        <v>0</v>
      </c>
    </row>
    <row r="10" spans="1:15" ht="15" customHeight="1" x14ac:dyDescent="0.2">
      <c r="A10" s="18"/>
      <c r="B10" s="8" t="s">
        <v>45</v>
      </c>
      <c r="C10" s="14"/>
      <c r="D10" s="14"/>
      <c r="E10" s="14"/>
      <c r="F10" s="14"/>
      <c r="G10" s="14"/>
      <c r="H10" s="14"/>
      <c r="I10" s="14"/>
      <c r="J10" s="38"/>
      <c r="K10" s="14"/>
      <c r="L10" s="14"/>
      <c r="M10" s="14"/>
      <c r="N10" s="14"/>
      <c r="O10" s="33"/>
    </row>
    <row r="11" spans="1:15" ht="15" customHeight="1" x14ac:dyDescent="0.2">
      <c r="A11" s="18" t="s">
        <v>8</v>
      </c>
      <c r="B11" s="20" t="s">
        <v>46</v>
      </c>
      <c r="C11" s="13">
        <v>840.71355000000005</v>
      </c>
      <c r="D11" s="13">
        <v>0</v>
      </c>
      <c r="E11" s="13">
        <v>8.5956799999999998</v>
      </c>
      <c r="F11" s="13">
        <v>0</v>
      </c>
      <c r="G11" s="13">
        <v>0</v>
      </c>
      <c r="H11" s="13">
        <v>200.58689999999999</v>
      </c>
      <c r="I11" s="13">
        <v>253.80008999999998</v>
      </c>
      <c r="J11" s="38">
        <v>568.74237000000005</v>
      </c>
      <c r="K11" s="13">
        <v>141.33799999999999</v>
      </c>
      <c r="L11" s="13">
        <v>3217.0004099999996</v>
      </c>
      <c r="M11" s="13">
        <v>0</v>
      </c>
      <c r="N11" s="13">
        <v>7210.3339999999998</v>
      </c>
      <c r="O11" s="29">
        <v>0</v>
      </c>
    </row>
    <row r="12" spans="1:15" ht="15" customHeight="1" x14ac:dyDescent="0.2">
      <c r="A12" s="21"/>
      <c r="B12" s="22" t="s">
        <v>47</v>
      </c>
      <c r="C12" s="13"/>
      <c r="D12" s="13"/>
      <c r="E12" s="13"/>
      <c r="F12" s="13"/>
      <c r="G12" s="13"/>
      <c r="H12" s="13"/>
      <c r="I12" s="13"/>
      <c r="J12" s="38"/>
      <c r="K12" s="13"/>
      <c r="L12" s="13"/>
      <c r="M12" s="13"/>
      <c r="N12" s="13"/>
      <c r="O12" s="29"/>
    </row>
    <row r="13" spans="1:15" ht="15" customHeight="1" x14ac:dyDescent="0.2">
      <c r="A13" s="18" t="s">
        <v>9</v>
      </c>
      <c r="B13" s="7" t="s">
        <v>48</v>
      </c>
      <c r="C13" s="13">
        <v>506380.18348000001</v>
      </c>
      <c r="D13" s="13">
        <v>16086.2348</v>
      </c>
      <c r="E13" s="13">
        <v>11694.086710000001</v>
      </c>
      <c r="F13" s="13">
        <v>834.62238000000002</v>
      </c>
      <c r="G13" s="13">
        <v>9791.7661399999997</v>
      </c>
      <c r="H13" s="13">
        <v>5139.1514400000005</v>
      </c>
      <c r="I13" s="13">
        <v>116995.40936000001</v>
      </c>
      <c r="J13" s="38">
        <v>80620.364220000003</v>
      </c>
      <c r="K13" s="13">
        <v>373802.36599999998</v>
      </c>
      <c r="L13" s="13">
        <v>202107.17958000003</v>
      </c>
      <c r="M13" s="13">
        <v>11041.555710000001</v>
      </c>
      <c r="N13" s="13">
        <v>280844.74300000002</v>
      </c>
      <c r="O13" s="29">
        <v>6434.5495499999997</v>
      </c>
    </row>
    <row r="14" spans="1:15" ht="15" customHeight="1" x14ac:dyDescent="0.2">
      <c r="A14" s="18"/>
      <c r="B14" s="8" t="s">
        <v>35</v>
      </c>
      <c r="C14" s="13"/>
      <c r="D14" s="13"/>
      <c r="E14" s="13"/>
      <c r="F14" s="13"/>
      <c r="G14" s="13"/>
      <c r="H14" s="13"/>
      <c r="I14" s="13"/>
      <c r="J14" s="38"/>
      <c r="K14" s="13"/>
      <c r="L14" s="13"/>
      <c r="M14" s="13"/>
      <c r="N14" s="13"/>
      <c r="O14" s="29"/>
    </row>
    <row r="15" spans="1:15" ht="15" customHeight="1" x14ac:dyDescent="0.2">
      <c r="A15" s="18" t="s">
        <v>10</v>
      </c>
      <c r="B15" s="7" t="s">
        <v>49</v>
      </c>
      <c r="C15" s="13">
        <v>91975.784700000004</v>
      </c>
      <c r="D15" s="13">
        <v>2468.0704000000001</v>
      </c>
      <c r="E15" s="13">
        <v>2268.1388700000002</v>
      </c>
      <c r="F15" s="13">
        <v>239.12223</v>
      </c>
      <c r="G15" s="13">
        <v>1239.56224</v>
      </c>
      <c r="H15" s="13">
        <v>2061.29565</v>
      </c>
      <c r="I15" s="13">
        <v>14782.575359999999</v>
      </c>
      <c r="J15" s="38">
        <v>14864.946179999999</v>
      </c>
      <c r="K15" s="13">
        <v>79129.657999999996</v>
      </c>
      <c r="L15" s="13">
        <v>22622.34676</v>
      </c>
      <c r="M15" s="13">
        <v>1036.7029499999999</v>
      </c>
      <c r="N15" s="13">
        <v>35218.089</v>
      </c>
      <c r="O15" s="29">
        <v>655.38165000000004</v>
      </c>
    </row>
    <row r="16" spans="1:15" ht="15" customHeight="1" x14ac:dyDescent="0.2">
      <c r="A16" s="18"/>
      <c r="B16" s="8" t="s">
        <v>50</v>
      </c>
      <c r="C16" s="13"/>
      <c r="D16" s="13"/>
      <c r="E16" s="13"/>
      <c r="F16" s="13"/>
      <c r="G16" s="13"/>
      <c r="H16" s="13"/>
      <c r="I16" s="13"/>
      <c r="J16" s="38"/>
      <c r="K16" s="13"/>
      <c r="L16" s="13"/>
      <c r="M16" s="13"/>
      <c r="N16" s="13"/>
      <c r="O16" s="29"/>
    </row>
    <row r="17" spans="1:15" ht="15" customHeight="1" x14ac:dyDescent="0.2">
      <c r="A17" s="18" t="s">
        <v>11</v>
      </c>
      <c r="B17" s="7" t="s">
        <v>51</v>
      </c>
      <c r="C17" s="13">
        <v>-8977.0494499999986</v>
      </c>
      <c r="D17" s="13">
        <v>0</v>
      </c>
      <c r="E17" s="13">
        <v>3609.3888700000002</v>
      </c>
      <c r="F17" s="13">
        <v>5014.1214300000011</v>
      </c>
      <c r="G17" s="13">
        <v>-145.78827999999999</v>
      </c>
      <c r="H17" s="13">
        <v>24.40325</v>
      </c>
      <c r="I17" s="13">
        <v>139.42069000000001</v>
      </c>
      <c r="J17" s="38">
        <v>7104.7781299999997</v>
      </c>
      <c r="K17" s="13">
        <v>13139.692999999999</v>
      </c>
      <c r="L17" s="13">
        <v>19619.538100000002</v>
      </c>
      <c r="M17" s="13">
        <v>0</v>
      </c>
      <c r="N17" s="13">
        <v>-0.12</v>
      </c>
      <c r="O17" s="29">
        <v>5868.5797799999991</v>
      </c>
    </row>
    <row r="18" spans="1:15" ht="15" customHeight="1" x14ac:dyDescent="0.2">
      <c r="A18" s="18"/>
      <c r="B18" s="8" t="s">
        <v>52</v>
      </c>
      <c r="C18" s="13"/>
      <c r="D18" s="13"/>
      <c r="E18" s="13"/>
      <c r="F18" s="13"/>
      <c r="G18" s="13"/>
      <c r="H18" s="13"/>
      <c r="I18" s="13"/>
      <c r="J18" s="38"/>
      <c r="K18" s="13"/>
      <c r="L18" s="13"/>
      <c r="M18" s="13"/>
      <c r="N18" s="13"/>
      <c r="O18" s="29"/>
    </row>
    <row r="19" spans="1:15" ht="15" customHeight="1" x14ac:dyDescent="0.2">
      <c r="A19" s="18" t="s">
        <v>12</v>
      </c>
      <c r="B19" s="7" t="s">
        <v>53</v>
      </c>
      <c r="C19" s="13">
        <v>46305.25131</v>
      </c>
      <c r="D19" s="13">
        <v>1481.68822</v>
      </c>
      <c r="E19" s="13">
        <v>1043.1987900000001</v>
      </c>
      <c r="F19" s="13">
        <v>1480.3590200000001</v>
      </c>
      <c r="G19" s="13">
        <v>-850.01371999999992</v>
      </c>
      <c r="H19" s="13">
        <v>-403.64297999999997</v>
      </c>
      <c r="I19" s="13">
        <v>-5266.6587399999999</v>
      </c>
      <c r="J19" s="38">
        <v>-1247.3115700000001</v>
      </c>
      <c r="K19" s="13">
        <v>-21742.564999999999</v>
      </c>
      <c r="L19" s="13">
        <v>3750.5792900000001</v>
      </c>
      <c r="M19" s="13">
        <v>61.191269999999555</v>
      </c>
      <c r="N19" s="13">
        <v>2593.91</v>
      </c>
      <c r="O19" s="29">
        <v>8212.1792499999992</v>
      </c>
    </row>
    <row r="20" spans="1:15" ht="15" customHeight="1" x14ac:dyDescent="0.2">
      <c r="A20" s="18"/>
      <c r="B20" s="8" t="s">
        <v>54</v>
      </c>
      <c r="C20" s="13"/>
      <c r="D20" s="13"/>
      <c r="E20" s="13"/>
      <c r="F20" s="13"/>
      <c r="G20" s="13"/>
      <c r="H20" s="13"/>
      <c r="I20" s="13"/>
      <c r="J20" s="38"/>
      <c r="K20" s="13"/>
      <c r="L20" s="13"/>
      <c r="M20" s="13"/>
      <c r="N20" s="13"/>
      <c r="O20" s="29"/>
    </row>
    <row r="21" spans="1:15" ht="15" customHeight="1" x14ac:dyDescent="0.2">
      <c r="A21" s="18" t="s">
        <v>13</v>
      </c>
      <c r="B21" s="7" t="s">
        <v>55</v>
      </c>
      <c r="C21" s="13">
        <v>12203.098840000001</v>
      </c>
      <c r="D21" s="13">
        <v>0</v>
      </c>
      <c r="E21" s="13">
        <v>0</v>
      </c>
      <c r="F21" s="13">
        <v>-894.84289999999999</v>
      </c>
      <c r="G21" s="13">
        <v>653.22100999999998</v>
      </c>
      <c r="H21" s="13">
        <v>401.00727000000001</v>
      </c>
      <c r="I21" s="13">
        <v>1427.23119</v>
      </c>
      <c r="J21" s="38">
        <v>-3601.4401200000002</v>
      </c>
      <c r="K21" s="13">
        <v>43652.784</v>
      </c>
      <c r="L21" s="13">
        <v>7023.0610099999994</v>
      </c>
      <c r="M21" s="13">
        <v>0</v>
      </c>
      <c r="N21" s="13">
        <v>-322.10700000000003</v>
      </c>
      <c r="O21" s="29">
        <v>1395.70607</v>
      </c>
    </row>
    <row r="22" spans="1:15" ht="15" customHeight="1" x14ac:dyDescent="0.2">
      <c r="A22" s="18"/>
      <c r="B22" s="8" t="s">
        <v>56</v>
      </c>
      <c r="C22" s="13"/>
      <c r="D22" s="13"/>
      <c r="E22" s="13"/>
      <c r="F22" s="13"/>
      <c r="G22" s="13"/>
      <c r="H22" s="13"/>
      <c r="I22" s="13"/>
      <c r="J22" s="38"/>
      <c r="K22" s="13"/>
      <c r="L22" s="13"/>
      <c r="M22" s="13"/>
      <c r="N22" s="13"/>
      <c r="O22" s="29"/>
    </row>
    <row r="23" spans="1:15" ht="15" customHeight="1" x14ac:dyDescent="0.2">
      <c r="A23" s="18" t="s">
        <v>14</v>
      </c>
      <c r="B23" s="7" t="s">
        <v>108</v>
      </c>
      <c r="C23" s="13">
        <v>14087.08157</v>
      </c>
      <c r="D23" s="13">
        <v>0</v>
      </c>
      <c r="E23" s="13">
        <v>0</v>
      </c>
      <c r="F23" s="13">
        <v>0</v>
      </c>
      <c r="G23" s="13">
        <v>0</v>
      </c>
      <c r="H23" s="13">
        <v>0</v>
      </c>
      <c r="I23" s="13">
        <v>0</v>
      </c>
      <c r="J23" s="38">
        <v>-1284.9215800000002</v>
      </c>
      <c r="K23" s="13">
        <v>0</v>
      </c>
      <c r="L23" s="13">
        <v>68.472619999999992</v>
      </c>
      <c r="M23" s="13">
        <v>0</v>
      </c>
      <c r="N23" s="13">
        <v>0</v>
      </c>
      <c r="O23" s="29">
        <v>12.354139999999999</v>
      </c>
    </row>
    <row r="24" spans="1:15" ht="15" customHeight="1" x14ac:dyDescent="0.2">
      <c r="A24" s="18"/>
      <c r="B24" s="8" t="s">
        <v>57</v>
      </c>
      <c r="C24" s="13"/>
      <c r="D24" s="13"/>
      <c r="E24" s="13"/>
      <c r="F24" s="13"/>
      <c r="G24" s="13"/>
      <c r="H24" s="13"/>
      <c r="I24" s="13"/>
      <c r="J24" s="38"/>
      <c r="K24" s="13"/>
      <c r="L24" s="13"/>
      <c r="M24" s="13"/>
      <c r="N24" s="13"/>
      <c r="O24" s="29"/>
    </row>
    <row r="25" spans="1:15" ht="15" customHeight="1" x14ac:dyDescent="0.2">
      <c r="A25" s="18" t="s">
        <v>15</v>
      </c>
      <c r="B25" s="7" t="s">
        <v>58</v>
      </c>
      <c r="C25" s="13">
        <v>-35.307209999999998</v>
      </c>
      <c r="D25" s="13">
        <v>0.48785000000000001</v>
      </c>
      <c r="E25" s="13">
        <v>75.497429999999994</v>
      </c>
      <c r="F25" s="13">
        <v>1201.92725</v>
      </c>
      <c r="G25" s="13">
        <v>0</v>
      </c>
      <c r="H25" s="13">
        <v>0</v>
      </c>
      <c r="I25" s="13">
        <v>-233.43178</v>
      </c>
      <c r="J25" s="38">
        <v>933.98180000000002</v>
      </c>
      <c r="K25" s="13">
        <v>6538.6360000000004</v>
      </c>
      <c r="L25" s="13">
        <v>-10909.218510000001</v>
      </c>
      <c r="M25" s="13">
        <v>0</v>
      </c>
      <c r="N25" s="13">
        <v>0</v>
      </c>
      <c r="O25" s="29">
        <v>-90.140600000000006</v>
      </c>
    </row>
    <row r="26" spans="1:15" ht="15" customHeight="1" x14ac:dyDescent="0.2">
      <c r="A26" s="18"/>
      <c r="B26" s="8" t="s">
        <v>59</v>
      </c>
      <c r="C26" s="13"/>
      <c r="D26" s="13"/>
      <c r="E26" s="13"/>
      <c r="F26" s="13"/>
      <c r="G26" s="13"/>
      <c r="H26" s="13"/>
      <c r="I26" s="13"/>
      <c r="J26" s="38"/>
      <c r="K26" s="13"/>
      <c r="L26" s="13"/>
      <c r="M26" s="13"/>
      <c r="N26" s="13"/>
      <c r="O26" s="29"/>
    </row>
    <row r="27" spans="1:15" ht="15" customHeight="1" x14ac:dyDescent="0.2">
      <c r="A27" s="18" t="s">
        <v>16</v>
      </c>
      <c r="B27" s="7" t="s">
        <v>60</v>
      </c>
      <c r="C27" s="13">
        <v>-10080.909220000001</v>
      </c>
      <c r="D27" s="13">
        <v>0</v>
      </c>
      <c r="E27" s="13">
        <v>169.33385999999999</v>
      </c>
      <c r="F27" s="13">
        <v>-4244.52027</v>
      </c>
      <c r="G27" s="13">
        <v>147.55448000000001</v>
      </c>
      <c r="H27" s="13">
        <v>2508.8615299999997</v>
      </c>
      <c r="I27" s="13">
        <v>1002.89802</v>
      </c>
      <c r="J27" s="38">
        <v>-1267.1711599999999</v>
      </c>
      <c r="K27" s="13">
        <v>42949.707000000002</v>
      </c>
      <c r="L27" s="13">
        <v>5546.0487499999999</v>
      </c>
      <c r="M27" s="13">
        <v>0</v>
      </c>
      <c r="N27" s="13">
        <v>10989.799000000001</v>
      </c>
      <c r="O27" s="29">
        <v>-15394.403289999998</v>
      </c>
    </row>
    <row r="28" spans="1:15" ht="15" customHeight="1" x14ac:dyDescent="0.2">
      <c r="A28" s="21"/>
      <c r="B28" s="8" t="s">
        <v>61</v>
      </c>
      <c r="C28" s="13"/>
      <c r="D28" s="13"/>
      <c r="E28" s="13"/>
      <c r="F28" s="13"/>
      <c r="G28" s="13"/>
      <c r="H28" s="13"/>
      <c r="I28" s="13"/>
      <c r="J28" s="38"/>
      <c r="K28" s="13"/>
      <c r="L28" s="13"/>
      <c r="M28" s="13"/>
      <c r="N28" s="13"/>
      <c r="O28" s="29"/>
    </row>
    <row r="29" spans="1:15" ht="15" customHeight="1" x14ac:dyDescent="0.2">
      <c r="A29" s="18" t="s">
        <v>17</v>
      </c>
      <c r="B29" s="20" t="s">
        <v>111</v>
      </c>
      <c r="C29" s="13">
        <v>0</v>
      </c>
      <c r="D29" s="13">
        <v>0</v>
      </c>
      <c r="E29" s="13">
        <v>0</v>
      </c>
      <c r="F29" s="13">
        <v>0</v>
      </c>
      <c r="G29" s="13">
        <v>0</v>
      </c>
      <c r="H29" s="13">
        <v>0</v>
      </c>
      <c r="I29" s="13">
        <v>0</v>
      </c>
      <c r="J29" s="38">
        <v>0</v>
      </c>
      <c r="K29" s="13">
        <v>535.6</v>
      </c>
      <c r="L29" s="13">
        <v>0</v>
      </c>
      <c r="M29" s="13">
        <v>0</v>
      </c>
      <c r="N29" s="13">
        <v>0</v>
      </c>
      <c r="O29" s="29">
        <v>0</v>
      </c>
    </row>
    <row r="30" spans="1:15" ht="15" customHeight="1" x14ac:dyDescent="0.2">
      <c r="A30" s="21"/>
      <c r="B30" s="8" t="s">
        <v>62</v>
      </c>
      <c r="C30" s="13"/>
      <c r="D30" s="13"/>
      <c r="E30" s="13"/>
      <c r="F30" s="13"/>
      <c r="G30" s="13"/>
      <c r="H30" s="13"/>
      <c r="I30" s="13"/>
      <c r="J30" s="38"/>
      <c r="K30" s="13"/>
      <c r="L30" s="13"/>
      <c r="M30" s="13"/>
      <c r="N30" s="13"/>
      <c r="O30" s="29"/>
    </row>
    <row r="31" spans="1:15" ht="15" customHeight="1" x14ac:dyDescent="0.2">
      <c r="A31" s="18" t="s">
        <v>18</v>
      </c>
      <c r="B31" s="20" t="s">
        <v>111</v>
      </c>
      <c r="C31" s="13">
        <v>8464.2196700000004</v>
      </c>
      <c r="D31" s="13">
        <v>0.15734000000000001</v>
      </c>
      <c r="E31" s="13">
        <v>0.18481</v>
      </c>
      <c r="F31" s="13">
        <v>64.214230000000001</v>
      </c>
      <c r="G31" s="13">
        <v>25.73</v>
      </c>
      <c r="H31" s="13">
        <v>68.797479999999993</v>
      </c>
      <c r="I31" s="13">
        <v>9401.9107499999991</v>
      </c>
      <c r="J31" s="38">
        <v>2696.7507500000002</v>
      </c>
      <c r="K31" s="13">
        <v>837.63800000000003</v>
      </c>
      <c r="L31" s="13">
        <v>1265.61842</v>
      </c>
      <c r="M31" s="13">
        <v>0</v>
      </c>
      <c r="N31" s="13">
        <v>-273.14</v>
      </c>
      <c r="O31" s="29">
        <v>247.05213000000001</v>
      </c>
    </row>
    <row r="32" spans="1:15" ht="15" customHeight="1" x14ac:dyDescent="0.2">
      <c r="A32" s="18"/>
      <c r="B32" s="8" t="s">
        <v>62</v>
      </c>
      <c r="C32" s="13"/>
      <c r="D32" s="13"/>
      <c r="E32" s="13"/>
      <c r="F32" s="13"/>
      <c r="G32" s="13"/>
      <c r="H32" s="13"/>
      <c r="I32" s="13"/>
      <c r="J32" s="38"/>
      <c r="K32" s="13"/>
      <c r="L32" s="13"/>
      <c r="M32" s="13"/>
      <c r="N32" s="13"/>
      <c r="O32" s="29"/>
    </row>
    <row r="33" spans="1:15" ht="15" customHeight="1" x14ac:dyDescent="0.2">
      <c r="A33" s="18" t="s">
        <v>19</v>
      </c>
      <c r="B33" s="7" t="s">
        <v>63</v>
      </c>
      <c r="C33" s="15">
        <v>53328.413959999998</v>
      </c>
      <c r="D33" s="15">
        <v>1945.52163</v>
      </c>
      <c r="E33" s="15">
        <v>10697.714669999999</v>
      </c>
      <c r="F33" s="15">
        <v>238.74409</v>
      </c>
      <c r="G33" s="15">
        <v>791.84617000000003</v>
      </c>
      <c r="H33" s="15">
        <v>125.53247</v>
      </c>
      <c r="I33" s="15">
        <v>11716.79544</v>
      </c>
      <c r="J33" s="38">
        <v>27473.447359999998</v>
      </c>
      <c r="K33" s="15">
        <v>43425.747000000003</v>
      </c>
      <c r="L33" s="15">
        <v>57499.438150000002</v>
      </c>
      <c r="M33" s="15">
        <v>11929.277069999998</v>
      </c>
      <c r="N33" s="15">
        <v>7859.1570000000002</v>
      </c>
      <c r="O33" s="35">
        <v>5780.8604800000003</v>
      </c>
    </row>
    <row r="34" spans="1:15" ht="15" customHeight="1" x14ac:dyDescent="0.2">
      <c r="A34" s="18"/>
      <c r="B34" s="8" t="s">
        <v>64</v>
      </c>
      <c r="C34" s="14"/>
      <c r="D34" s="14"/>
      <c r="E34" s="14"/>
      <c r="F34" s="14"/>
      <c r="G34" s="14"/>
      <c r="H34" s="14"/>
      <c r="I34" s="14"/>
      <c r="J34" s="38"/>
      <c r="K34" s="14"/>
      <c r="L34" s="14"/>
      <c r="M34" s="14"/>
      <c r="N34" s="14"/>
      <c r="O34" s="33"/>
    </row>
    <row r="35" spans="1:15" ht="15" customHeight="1" x14ac:dyDescent="0.2">
      <c r="A35" s="18" t="s">
        <v>20</v>
      </c>
      <c r="B35" s="7" t="s">
        <v>65</v>
      </c>
      <c r="C35" s="13">
        <v>71163.923970000003</v>
      </c>
      <c r="D35" s="13">
        <v>2386.8273300000001</v>
      </c>
      <c r="E35" s="13">
        <v>10835.743</v>
      </c>
      <c r="F35" s="13">
        <v>225.61589000000001</v>
      </c>
      <c r="G35" s="13">
        <v>722.57934</v>
      </c>
      <c r="H35" s="13">
        <v>507.42068999999998</v>
      </c>
      <c r="I35" s="13">
        <v>14602.63</v>
      </c>
      <c r="J35" s="38">
        <v>29631.781260000003</v>
      </c>
      <c r="K35" s="13">
        <v>35763.644</v>
      </c>
      <c r="L35" s="13">
        <v>43300.915659999999</v>
      </c>
      <c r="M35" s="13">
        <v>6603.6711399999995</v>
      </c>
      <c r="N35" s="13">
        <v>3361.5940000000001</v>
      </c>
      <c r="O35" s="29">
        <v>1462.9801699999998</v>
      </c>
    </row>
    <row r="36" spans="1:15" ht="15" customHeight="1" x14ac:dyDescent="0.2">
      <c r="A36" s="18"/>
      <c r="B36" s="8" t="s">
        <v>66</v>
      </c>
      <c r="C36" s="13"/>
      <c r="D36" s="13"/>
      <c r="E36" s="13"/>
      <c r="F36" s="13"/>
      <c r="G36" s="13"/>
      <c r="H36" s="13"/>
      <c r="I36" s="13"/>
      <c r="J36" s="38"/>
      <c r="K36" s="13"/>
      <c r="L36" s="13"/>
      <c r="M36" s="13"/>
      <c r="N36" s="13"/>
      <c r="O36" s="29"/>
    </row>
    <row r="37" spans="1:15" ht="15" customHeight="1" x14ac:dyDescent="0.2">
      <c r="A37" s="21" t="s">
        <v>21</v>
      </c>
      <c r="B37" s="23" t="s">
        <v>67</v>
      </c>
      <c r="C37" s="31">
        <v>1902854.6744299997</v>
      </c>
      <c r="D37" s="31">
        <v>65874.166250000038</v>
      </c>
      <c r="E37" s="31">
        <v>35668.781668750002</v>
      </c>
      <c r="F37" s="31">
        <v>33376.085549999996</v>
      </c>
      <c r="G37" s="31">
        <v>26771.072909999995</v>
      </c>
      <c r="H37" s="31">
        <v>9658.4349000000002</v>
      </c>
      <c r="I37" s="31">
        <v>433386.92474999995</v>
      </c>
      <c r="J37" s="37">
        <v>234687.16409000009</v>
      </c>
      <c r="K37" s="31">
        <v>1694710.7369999997</v>
      </c>
      <c r="L37" s="31">
        <v>781656.38348999969</v>
      </c>
      <c r="M37" s="31">
        <v>82659.180829999998</v>
      </c>
      <c r="N37" s="31">
        <v>966007.12</v>
      </c>
      <c r="O37" s="34">
        <v>34460.922540000007</v>
      </c>
    </row>
    <row r="38" spans="1:15" ht="15" customHeight="1" x14ac:dyDescent="0.2">
      <c r="A38" s="18"/>
      <c r="B38" s="24" t="s">
        <v>68</v>
      </c>
      <c r="C38" s="13"/>
      <c r="D38" s="13"/>
      <c r="E38" s="13"/>
      <c r="F38" s="13"/>
      <c r="G38" s="13"/>
      <c r="H38" s="13"/>
      <c r="I38" s="13"/>
      <c r="J38" s="38"/>
      <c r="K38" s="13"/>
      <c r="L38" s="13"/>
      <c r="M38" s="13"/>
      <c r="N38" s="13"/>
      <c r="O38" s="29"/>
    </row>
    <row r="39" spans="1:15" ht="15" customHeight="1" x14ac:dyDescent="0.2">
      <c r="A39" s="18" t="s">
        <v>22</v>
      </c>
      <c r="B39" s="7" t="s">
        <v>69</v>
      </c>
      <c r="C39" s="13">
        <v>606672.05978000001</v>
      </c>
      <c r="D39" s="13">
        <v>38822.806830000001</v>
      </c>
      <c r="E39" s="13">
        <v>19646.613449999997</v>
      </c>
      <c r="F39" s="13">
        <v>12424.513909999998</v>
      </c>
      <c r="G39" s="13">
        <v>12037.296560000001</v>
      </c>
      <c r="H39" s="13">
        <v>6460.1105900000002</v>
      </c>
      <c r="I39" s="13">
        <v>207384.9368</v>
      </c>
      <c r="J39" s="38">
        <v>117550.78096</v>
      </c>
      <c r="K39" s="13">
        <v>492948.88800000004</v>
      </c>
      <c r="L39" s="13">
        <v>239908.63000999999</v>
      </c>
      <c r="M39" s="13">
        <v>27382.796009999991</v>
      </c>
      <c r="N39" s="13">
        <v>238834.179</v>
      </c>
      <c r="O39" s="29">
        <v>25501.19051</v>
      </c>
    </row>
    <row r="40" spans="1:15" ht="15" customHeight="1" x14ac:dyDescent="0.2">
      <c r="A40" s="18"/>
      <c r="B40" s="8" t="s">
        <v>70</v>
      </c>
      <c r="C40" s="13"/>
      <c r="D40" s="13"/>
      <c r="E40" s="13"/>
      <c r="F40" s="13"/>
      <c r="G40" s="13"/>
      <c r="H40" s="13"/>
      <c r="I40" s="13"/>
      <c r="J40" s="38"/>
      <c r="K40" s="13"/>
      <c r="L40" s="13"/>
      <c r="M40" s="13"/>
      <c r="N40" s="13"/>
      <c r="O40" s="29"/>
    </row>
    <row r="41" spans="1:15" ht="15" customHeight="1" x14ac:dyDescent="0.2">
      <c r="A41" s="18"/>
      <c r="B41" s="40" t="s">
        <v>114</v>
      </c>
      <c r="C41" s="13">
        <v>383315.20558999997</v>
      </c>
      <c r="D41" s="13">
        <v>18229.558850000001</v>
      </c>
      <c r="E41" s="13">
        <v>11900.970519999999</v>
      </c>
      <c r="F41" s="13">
        <v>7645.8361399999994</v>
      </c>
      <c r="G41" s="13">
        <v>7964.9191500000006</v>
      </c>
      <c r="H41" s="13">
        <v>4004.2302500000001</v>
      </c>
      <c r="I41" s="13">
        <v>137808.01181999999</v>
      </c>
      <c r="J41" s="38">
        <v>79837.559450000001</v>
      </c>
      <c r="K41" s="13">
        <v>333500.69500000001</v>
      </c>
      <c r="L41" s="13">
        <v>147962.62750999999</v>
      </c>
      <c r="M41" s="13">
        <v>15657.590279999995</v>
      </c>
      <c r="N41" s="13">
        <v>144838.59</v>
      </c>
      <c r="O41" s="29">
        <v>18245.627339999999</v>
      </c>
    </row>
    <row r="42" spans="1:15" ht="15" customHeight="1" x14ac:dyDescent="0.2">
      <c r="A42" s="18"/>
      <c r="B42" s="40" t="s">
        <v>115</v>
      </c>
      <c r="C42" s="13">
        <v>223356.85418999998</v>
      </c>
      <c r="D42" s="13">
        <v>20593.24798</v>
      </c>
      <c r="E42" s="13">
        <v>7745.64293</v>
      </c>
      <c r="F42" s="13">
        <v>4778.6777699999993</v>
      </c>
      <c r="G42" s="13">
        <v>4072.3774100000001</v>
      </c>
      <c r="H42" s="13">
        <v>2455.8803399999997</v>
      </c>
      <c r="I42" s="13">
        <v>69576.924980000011</v>
      </c>
      <c r="J42" s="38">
        <v>37713.221509999996</v>
      </c>
      <c r="K42" s="13">
        <v>159448.193</v>
      </c>
      <c r="L42" s="13">
        <v>91946.002500000002</v>
      </c>
      <c r="M42" s="13">
        <v>11725.205729999996</v>
      </c>
      <c r="N42" s="13">
        <v>93995.589000000007</v>
      </c>
      <c r="O42" s="29">
        <v>7255.5631700000004</v>
      </c>
    </row>
    <row r="43" spans="1:15" ht="15" customHeight="1" x14ac:dyDescent="0.2">
      <c r="A43" s="18" t="s">
        <v>23</v>
      </c>
      <c r="B43" s="7" t="s">
        <v>120</v>
      </c>
      <c r="C43" s="13">
        <v>107385.26281999999</v>
      </c>
      <c r="D43" s="13">
        <v>264.75882999999999</v>
      </c>
      <c r="E43" s="13">
        <v>538.07002999999997</v>
      </c>
      <c r="F43" s="13">
        <v>74.656630000000007</v>
      </c>
      <c r="G43" s="13">
        <v>120.85903999999999</v>
      </c>
      <c r="H43" s="13">
        <v>53.602690000000003</v>
      </c>
      <c r="I43" s="13">
        <v>2489.5822499999999</v>
      </c>
      <c r="J43" s="38">
        <v>3017.13418</v>
      </c>
      <c r="K43" s="13">
        <v>13954.252</v>
      </c>
      <c r="L43" s="13">
        <v>9729.2533699999985</v>
      </c>
      <c r="M43" s="13">
        <v>1751.1314199999999</v>
      </c>
      <c r="N43" s="13">
        <v>11216.757</v>
      </c>
      <c r="O43" s="29">
        <v>1866.0940900000001</v>
      </c>
    </row>
    <row r="44" spans="1:15" ht="15" customHeight="1" x14ac:dyDescent="0.2">
      <c r="A44" s="18"/>
      <c r="B44" s="8" t="s">
        <v>121</v>
      </c>
      <c r="C44" s="13"/>
      <c r="D44" s="13"/>
      <c r="E44" s="13"/>
      <c r="F44" s="13"/>
      <c r="G44" s="13"/>
      <c r="H44" s="13"/>
      <c r="I44" s="13"/>
      <c r="J44" s="38"/>
      <c r="K44" s="13"/>
      <c r="L44" s="13"/>
      <c r="M44" s="13"/>
      <c r="N44" s="13"/>
      <c r="O44" s="29"/>
    </row>
    <row r="45" spans="1:15" ht="15" customHeight="1" x14ac:dyDescent="0.2">
      <c r="A45" s="18" t="s">
        <v>24</v>
      </c>
      <c r="B45" s="7" t="s">
        <v>71</v>
      </c>
      <c r="C45" s="13">
        <v>78392.405830000003</v>
      </c>
      <c r="D45" s="13">
        <v>4479.9390899999999</v>
      </c>
      <c r="E45" s="13">
        <v>1738.63183</v>
      </c>
      <c r="F45" s="13">
        <v>641.42769999999996</v>
      </c>
      <c r="G45" s="13">
        <v>1183.0588300000002</v>
      </c>
      <c r="H45" s="13">
        <v>1016.7806400000001</v>
      </c>
      <c r="I45" s="13">
        <v>16567.32458</v>
      </c>
      <c r="J45" s="38">
        <v>25442.006149999997</v>
      </c>
      <c r="K45" s="13">
        <v>75446.384999999995</v>
      </c>
      <c r="L45" s="13">
        <v>27087.109829999998</v>
      </c>
      <c r="M45" s="13">
        <v>2835.5805399999999</v>
      </c>
      <c r="N45" s="13">
        <v>19997.609</v>
      </c>
      <c r="O45" s="29">
        <v>2070.2893099999997</v>
      </c>
    </row>
    <row r="46" spans="1:15" ht="15" customHeight="1" x14ac:dyDescent="0.2">
      <c r="A46" s="18"/>
      <c r="B46" s="8" t="s">
        <v>72</v>
      </c>
      <c r="C46" s="13"/>
      <c r="D46" s="13"/>
      <c r="E46" s="13"/>
      <c r="F46" s="13"/>
      <c r="G46" s="13"/>
      <c r="H46" s="13"/>
      <c r="I46" s="13"/>
      <c r="J46" s="38"/>
      <c r="K46" s="13"/>
      <c r="L46" s="13"/>
      <c r="M46" s="13"/>
      <c r="N46" s="13"/>
      <c r="O46" s="29"/>
    </row>
    <row r="47" spans="1:15" ht="15" customHeight="1" x14ac:dyDescent="0.2">
      <c r="A47" s="18" t="s">
        <v>25</v>
      </c>
      <c r="B47" s="7" t="s">
        <v>73</v>
      </c>
      <c r="C47" s="13">
        <v>-5120.03478</v>
      </c>
      <c r="D47" s="13">
        <v>0</v>
      </c>
      <c r="E47" s="13">
        <v>0</v>
      </c>
      <c r="F47" s="13">
        <v>0</v>
      </c>
      <c r="G47" s="13">
        <v>0</v>
      </c>
      <c r="H47" s="13">
        <v>0</v>
      </c>
      <c r="I47" s="13">
        <v>-5200.0100599999996</v>
      </c>
      <c r="J47" s="38">
        <v>0</v>
      </c>
      <c r="K47" s="13">
        <v>0</v>
      </c>
      <c r="L47" s="13">
        <v>0</v>
      </c>
      <c r="M47" s="13">
        <v>0</v>
      </c>
      <c r="N47" s="13">
        <v>0</v>
      </c>
      <c r="O47" s="29">
        <v>0</v>
      </c>
    </row>
    <row r="48" spans="1:15" ht="15" customHeight="1" x14ac:dyDescent="0.2">
      <c r="A48" s="21"/>
      <c r="B48" s="8" t="s">
        <v>74</v>
      </c>
      <c r="C48" s="13"/>
      <c r="D48" s="13"/>
      <c r="E48" s="13"/>
      <c r="F48" s="13"/>
      <c r="G48" s="13"/>
      <c r="H48" s="13"/>
      <c r="I48" s="13"/>
      <c r="J48" s="38"/>
      <c r="K48" s="13"/>
      <c r="L48" s="13"/>
      <c r="M48" s="13"/>
      <c r="N48" s="13"/>
      <c r="O48" s="29"/>
    </row>
    <row r="49" spans="1:20" ht="15" customHeight="1" x14ac:dyDescent="0.2">
      <c r="A49" s="18" t="s">
        <v>26</v>
      </c>
      <c r="B49" s="7" t="s">
        <v>75</v>
      </c>
      <c r="C49" s="13">
        <v>250980.08140999998</v>
      </c>
      <c r="D49" s="13">
        <v>-70.32298999999999</v>
      </c>
      <c r="E49" s="13">
        <v>0</v>
      </c>
      <c r="F49" s="13">
        <v>-0.39877999999999975</v>
      </c>
      <c r="G49" s="13">
        <v>6.3725400000000008</v>
      </c>
      <c r="H49" s="13">
        <v>0.31641000000000002</v>
      </c>
      <c r="I49" s="13">
        <v>-2970.2660499999997</v>
      </c>
      <c r="J49" s="38">
        <v>-1478.5097000000003</v>
      </c>
      <c r="K49" s="13">
        <v>-82570.247000000003</v>
      </c>
      <c r="L49" s="13">
        <v>11122.313530000001</v>
      </c>
      <c r="M49" s="13">
        <v>5094.4023699999998</v>
      </c>
      <c r="N49" s="13">
        <v>3712.3910000000001</v>
      </c>
      <c r="O49" s="29">
        <v>690.28438000000006</v>
      </c>
    </row>
    <row r="50" spans="1:20" ht="15" customHeight="1" x14ac:dyDescent="0.2">
      <c r="A50" s="21"/>
      <c r="B50" s="8" t="s">
        <v>76</v>
      </c>
      <c r="C50" s="13"/>
      <c r="D50" s="13"/>
      <c r="E50" s="13"/>
      <c r="F50" s="13"/>
      <c r="G50" s="13"/>
      <c r="H50" s="13"/>
      <c r="I50" s="13"/>
      <c r="J50" s="38"/>
      <c r="K50" s="13"/>
      <c r="L50" s="13"/>
      <c r="M50" s="13"/>
      <c r="N50" s="13"/>
      <c r="O50" s="29"/>
    </row>
    <row r="51" spans="1:20" ht="15" customHeight="1" x14ac:dyDescent="0.2">
      <c r="A51" s="18" t="s">
        <v>27</v>
      </c>
      <c r="B51" s="7" t="s">
        <v>77</v>
      </c>
      <c r="C51" s="13">
        <v>110578.46573000001</v>
      </c>
      <c r="D51" s="13">
        <v>8948.0278400000007</v>
      </c>
      <c r="E51" s="13">
        <v>220.72142000000002</v>
      </c>
      <c r="F51" s="13">
        <v>2095.90886</v>
      </c>
      <c r="G51" s="13">
        <v>1020.53721</v>
      </c>
      <c r="H51" s="13">
        <v>-132.17138999999997</v>
      </c>
      <c r="I51" s="13">
        <v>4625.2265700000007</v>
      </c>
      <c r="J51" s="38">
        <v>-2143.6864500000001</v>
      </c>
      <c r="K51" s="13">
        <v>-78355.620999999999</v>
      </c>
      <c r="L51" s="13">
        <v>63.396380000000008</v>
      </c>
      <c r="M51" s="13">
        <v>18821.787799999998</v>
      </c>
      <c r="N51" s="13">
        <v>-7012.8879999999999</v>
      </c>
      <c r="O51" s="29">
        <v>1190.72136</v>
      </c>
    </row>
    <row r="52" spans="1:20" ht="15" customHeight="1" x14ac:dyDescent="0.2">
      <c r="A52" s="21"/>
      <c r="B52" s="8" t="s">
        <v>78</v>
      </c>
      <c r="C52" s="13"/>
      <c r="D52" s="13"/>
      <c r="E52" s="13"/>
      <c r="F52" s="13"/>
      <c r="G52" s="13"/>
      <c r="H52" s="13"/>
      <c r="I52" s="13"/>
      <c r="J52" s="38"/>
      <c r="K52" s="13"/>
      <c r="L52" s="13"/>
      <c r="M52" s="13"/>
      <c r="N52" s="13"/>
      <c r="O52" s="29"/>
    </row>
    <row r="53" spans="1:20" ht="15" customHeight="1" x14ac:dyDescent="0.2">
      <c r="A53" s="18" t="s">
        <v>28</v>
      </c>
      <c r="B53" s="7" t="s">
        <v>79</v>
      </c>
      <c r="C53" s="13">
        <v>0</v>
      </c>
      <c r="D53" s="13">
        <v>0</v>
      </c>
      <c r="E53" s="13">
        <v>0</v>
      </c>
      <c r="F53" s="13">
        <v>0</v>
      </c>
      <c r="G53" s="13">
        <v>0</v>
      </c>
      <c r="H53" s="13">
        <v>0</v>
      </c>
      <c r="I53" s="13">
        <v>0</v>
      </c>
      <c r="J53" s="38">
        <v>0</v>
      </c>
      <c r="K53" s="13">
        <v>345.72399999999999</v>
      </c>
      <c r="L53" s="13">
        <v>0</v>
      </c>
      <c r="M53" s="13">
        <v>0</v>
      </c>
      <c r="N53" s="13">
        <v>0</v>
      </c>
      <c r="O53" s="29">
        <v>0</v>
      </c>
    </row>
    <row r="54" spans="1:20" ht="15" customHeight="1" x14ac:dyDescent="0.2">
      <c r="A54" s="21"/>
      <c r="B54" s="8" t="s">
        <v>80</v>
      </c>
      <c r="C54" s="13"/>
      <c r="D54" s="13"/>
      <c r="E54" s="13"/>
      <c r="F54" s="13"/>
      <c r="G54" s="13"/>
      <c r="H54" s="13"/>
      <c r="I54" s="13"/>
      <c r="J54" s="38"/>
      <c r="K54" s="13"/>
      <c r="L54" s="13"/>
      <c r="M54" s="13"/>
      <c r="N54" s="13"/>
      <c r="O54" s="29"/>
    </row>
    <row r="55" spans="1:20" ht="15" customHeight="1" x14ac:dyDescent="0.2">
      <c r="A55" s="18" t="s">
        <v>29</v>
      </c>
      <c r="B55" s="7" t="s">
        <v>81</v>
      </c>
      <c r="C55" s="13">
        <v>8195.6277800000007</v>
      </c>
      <c r="D55" s="13">
        <v>35.348990000000001</v>
      </c>
      <c r="E55" s="13">
        <v>1.8743800000000002</v>
      </c>
      <c r="F55" s="13">
        <v>-2.23848</v>
      </c>
      <c r="G55" s="13">
        <v>45.81767</v>
      </c>
      <c r="H55" s="13">
        <v>0</v>
      </c>
      <c r="I55" s="13">
        <v>1267.71378</v>
      </c>
      <c r="J55" s="38">
        <v>6780.4490099999994</v>
      </c>
      <c r="K55" s="13">
        <v>-21989.487000000001</v>
      </c>
      <c r="L55" s="13">
        <v>-366.55011999999999</v>
      </c>
      <c r="M55" s="13">
        <v>0</v>
      </c>
      <c r="N55" s="13">
        <v>-681.79700000000003</v>
      </c>
      <c r="O55" s="29">
        <v>39.035489999999996</v>
      </c>
    </row>
    <row r="56" spans="1:20" ht="15" customHeight="1" x14ac:dyDescent="0.2">
      <c r="A56" s="21"/>
      <c r="B56" s="8" t="s">
        <v>82</v>
      </c>
      <c r="C56" s="13"/>
      <c r="D56" s="13"/>
      <c r="E56" s="13"/>
      <c r="F56" s="13"/>
      <c r="G56" s="13"/>
      <c r="H56" s="13"/>
      <c r="I56" s="13"/>
      <c r="J56" s="38"/>
      <c r="K56" s="13"/>
      <c r="L56" s="13"/>
      <c r="M56" s="13"/>
      <c r="N56" s="13"/>
      <c r="O56" s="29"/>
    </row>
    <row r="57" spans="1:20" ht="15" customHeight="1" x14ac:dyDescent="0.2">
      <c r="A57" s="18" t="s">
        <v>84</v>
      </c>
      <c r="B57" s="7" t="s">
        <v>109</v>
      </c>
      <c r="C57" s="15">
        <v>0</v>
      </c>
      <c r="D57" s="15">
        <v>0</v>
      </c>
      <c r="E57" s="15">
        <v>0</v>
      </c>
      <c r="F57" s="15">
        <v>0</v>
      </c>
      <c r="G57" s="15">
        <v>0</v>
      </c>
      <c r="H57" s="15">
        <v>0</v>
      </c>
      <c r="I57" s="15">
        <v>0</v>
      </c>
      <c r="J57" s="38">
        <v>0</v>
      </c>
      <c r="K57" s="15">
        <v>0</v>
      </c>
      <c r="L57" s="15">
        <v>0</v>
      </c>
      <c r="M57" s="15">
        <v>0</v>
      </c>
      <c r="N57" s="15">
        <v>0</v>
      </c>
      <c r="O57" s="35">
        <v>0</v>
      </c>
      <c r="P57" s="42"/>
      <c r="Q57" s="42"/>
      <c r="R57" s="42"/>
      <c r="S57" s="42"/>
      <c r="T57" s="42"/>
    </row>
    <row r="58" spans="1:20" ht="15" customHeight="1" x14ac:dyDescent="0.2">
      <c r="A58" s="21"/>
      <c r="B58" s="8" t="s">
        <v>83</v>
      </c>
      <c r="C58" s="14"/>
      <c r="D58" s="14"/>
      <c r="E58" s="14"/>
      <c r="F58" s="14"/>
      <c r="G58" s="14"/>
      <c r="H58" s="14"/>
      <c r="I58" s="14"/>
      <c r="J58" s="38"/>
      <c r="K58" s="14"/>
      <c r="L58" s="14"/>
      <c r="M58" s="14"/>
      <c r="N58" s="14"/>
      <c r="O58" s="33"/>
    </row>
    <row r="59" spans="1:20" ht="15" customHeight="1" x14ac:dyDescent="0.2">
      <c r="A59" s="18" t="s">
        <v>30</v>
      </c>
      <c r="B59" s="7" t="s">
        <v>112</v>
      </c>
      <c r="C59" s="15">
        <v>33546.991820000003</v>
      </c>
      <c r="D59" s="15">
        <v>-2058.2863700000003</v>
      </c>
      <c r="E59" s="15">
        <v>0</v>
      </c>
      <c r="F59" s="15">
        <v>0</v>
      </c>
      <c r="G59" s="15">
        <v>-1310.4088899999999</v>
      </c>
      <c r="H59" s="15">
        <v>0</v>
      </c>
      <c r="I59" s="15">
        <v>8166.5711700000002</v>
      </c>
      <c r="J59" s="38">
        <v>-348.89055999999999</v>
      </c>
      <c r="K59" s="15">
        <v>26944.686000000002</v>
      </c>
      <c r="L59" s="15">
        <v>3932.98137</v>
      </c>
      <c r="M59" s="15">
        <v>0</v>
      </c>
      <c r="N59" s="15">
        <v>0</v>
      </c>
      <c r="O59" s="35">
        <v>0</v>
      </c>
    </row>
    <row r="60" spans="1:20" ht="15" customHeight="1" x14ac:dyDescent="0.2">
      <c r="A60" s="21"/>
      <c r="B60" s="8" t="s">
        <v>85</v>
      </c>
      <c r="C60" s="15"/>
      <c r="D60" s="15"/>
      <c r="E60" s="15"/>
      <c r="F60" s="15"/>
      <c r="G60" s="15"/>
      <c r="H60" s="15"/>
      <c r="I60" s="15"/>
      <c r="J60" s="38"/>
      <c r="K60" s="15"/>
      <c r="L60" s="15"/>
      <c r="M60" s="15"/>
      <c r="N60" s="15"/>
      <c r="O60" s="35"/>
    </row>
    <row r="61" spans="1:20" ht="15" customHeight="1" x14ac:dyDescent="0.2">
      <c r="A61" s="18" t="s">
        <v>31</v>
      </c>
      <c r="B61" s="7" t="s">
        <v>86</v>
      </c>
      <c r="C61" s="13">
        <v>20251.979199999998</v>
      </c>
      <c r="D61" s="13">
        <v>0</v>
      </c>
      <c r="E61" s="13">
        <v>0</v>
      </c>
      <c r="F61" s="13">
        <v>0</v>
      </c>
      <c r="G61" s="13">
        <v>190.0873</v>
      </c>
      <c r="H61" s="13">
        <v>0</v>
      </c>
      <c r="I61" s="13">
        <v>-114.79761000000001</v>
      </c>
      <c r="J61" s="38">
        <v>0</v>
      </c>
      <c r="K61" s="13">
        <v>6136.2240000000002</v>
      </c>
      <c r="L61" s="13">
        <v>0</v>
      </c>
      <c r="M61" s="13">
        <v>0</v>
      </c>
      <c r="N61" s="13">
        <v>3879.4349999999999</v>
      </c>
      <c r="O61" s="29">
        <v>0</v>
      </c>
    </row>
    <row r="62" spans="1:20" ht="15" customHeight="1" x14ac:dyDescent="0.2">
      <c r="A62" s="21"/>
      <c r="B62" s="8" t="s">
        <v>87</v>
      </c>
      <c r="C62" s="13"/>
      <c r="D62" s="13"/>
      <c r="E62" s="13"/>
      <c r="F62" s="13"/>
      <c r="G62" s="13"/>
      <c r="H62" s="13"/>
      <c r="I62" s="13"/>
      <c r="J62" s="38"/>
      <c r="K62" s="13"/>
      <c r="L62" s="13"/>
      <c r="M62" s="13"/>
      <c r="N62" s="13"/>
      <c r="O62" s="29"/>
    </row>
    <row r="63" spans="1:20" ht="15" customHeight="1" x14ac:dyDescent="0.2">
      <c r="A63" s="21" t="s">
        <v>32</v>
      </c>
      <c r="B63" s="23" t="s">
        <v>88</v>
      </c>
      <c r="C63" s="31">
        <v>789329.70731999946</v>
      </c>
      <c r="D63" s="31">
        <v>11335.321290000036</v>
      </c>
      <c r="E63" s="31">
        <v>13522.870558750004</v>
      </c>
      <c r="F63" s="31">
        <v>18142.215709999997</v>
      </c>
      <c r="G63" s="31">
        <v>11236.809469999993</v>
      </c>
      <c r="H63" s="31">
        <v>2259.7959599999999</v>
      </c>
      <c r="I63" s="31">
        <v>206874.17031999998</v>
      </c>
      <c r="J63" s="37">
        <v>85170.099380000087</v>
      </c>
      <c r="K63" s="31">
        <v>1328011.7529999996</v>
      </c>
      <c r="L63" s="31">
        <v>498045.21185999981</v>
      </c>
      <c r="M63" s="31">
        <v>26773.482690000001</v>
      </c>
      <c r="N63" s="31">
        <v>703820.30400000012</v>
      </c>
      <c r="O63" s="34">
        <v>3103.3074000000056</v>
      </c>
    </row>
    <row r="64" spans="1:20" ht="15" customHeight="1" x14ac:dyDescent="0.2">
      <c r="A64" s="21"/>
      <c r="B64" s="24" t="s">
        <v>89</v>
      </c>
      <c r="C64" s="13"/>
      <c r="D64" s="13"/>
      <c r="E64" s="13"/>
      <c r="F64" s="13"/>
      <c r="G64" s="13"/>
      <c r="H64" s="13"/>
      <c r="I64" s="13"/>
      <c r="J64" s="38"/>
      <c r="K64" s="13"/>
      <c r="L64" s="13"/>
      <c r="M64" s="13"/>
      <c r="N64" s="13"/>
      <c r="O64" s="29"/>
    </row>
    <row r="65" spans="1:17" ht="15" customHeight="1" x14ac:dyDescent="0.2">
      <c r="A65" s="18" t="s">
        <v>33</v>
      </c>
      <c r="B65" s="7" t="s">
        <v>90</v>
      </c>
      <c r="C65" s="15">
        <v>218745.79202000002</v>
      </c>
      <c r="D65" s="15">
        <v>3088.4236000000001</v>
      </c>
      <c r="E65" s="15">
        <v>3759.7973999999999</v>
      </c>
      <c r="F65" s="15">
        <v>5024.4062400000003</v>
      </c>
      <c r="G65" s="15">
        <v>3111.2656699999998</v>
      </c>
      <c r="H65" s="15">
        <v>581.75095999999996</v>
      </c>
      <c r="I65" s="15">
        <v>44006.655899999998</v>
      </c>
      <c r="J65" s="38">
        <v>14493.310579999999</v>
      </c>
      <c r="K65" s="15">
        <v>412484.38299999997</v>
      </c>
      <c r="L65" s="15">
        <v>61777.704969999999</v>
      </c>
      <c r="M65" s="15">
        <v>7152.2578200000007</v>
      </c>
      <c r="N65" s="15">
        <v>199902.215</v>
      </c>
      <c r="O65" s="35">
        <v>1985.42581</v>
      </c>
    </row>
    <row r="66" spans="1:17" ht="15" customHeight="1" x14ac:dyDescent="0.2">
      <c r="A66" s="21"/>
      <c r="B66" s="8" t="s">
        <v>91</v>
      </c>
      <c r="C66" s="14"/>
      <c r="D66" s="14"/>
      <c r="E66" s="14"/>
      <c r="F66" s="14"/>
      <c r="G66" s="14"/>
      <c r="H66" s="14"/>
      <c r="I66" s="14"/>
      <c r="J66" s="38"/>
      <c r="K66" s="14"/>
      <c r="L66" s="14"/>
      <c r="M66" s="14"/>
      <c r="N66" s="14"/>
      <c r="O66" s="33"/>
    </row>
    <row r="67" spans="1:17" ht="15" customHeight="1" x14ac:dyDescent="0.2">
      <c r="A67" s="21" t="s">
        <v>94</v>
      </c>
      <c r="B67" s="9" t="s">
        <v>92</v>
      </c>
      <c r="C67" s="31">
        <v>570583.91529999941</v>
      </c>
      <c r="D67" s="31">
        <v>8246.8976900000362</v>
      </c>
      <c r="E67" s="31">
        <v>9763.0731587500049</v>
      </c>
      <c r="F67" s="31">
        <v>13117.809469999997</v>
      </c>
      <c r="G67" s="31">
        <v>8125.5437999999931</v>
      </c>
      <c r="H67" s="31">
        <v>1678.0450000000001</v>
      </c>
      <c r="I67" s="31">
        <v>162867.51441999996</v>
      </c>
      <c r="J67" s="37">
        <v>70676.788800000082</v>
      </c>
      <c r="K67" s="31">
        <v>915527.36999999965</v>
      </c>
      <c r="L67" s="31">
        <v>436267.50688999979</v>
      </c>
      <c r="M67" s="31">
        <v>19621.224869999998</v>
      </c>
      <c r="N67" s="31">
        <v>503918.08900000015</v>
      </c>
      <c r="O67" s="34">
        <v>1117.8815900000056</v>
      </c>
    </row>
    <row r="68" spans="1:17" ht="15" customHeight="1" x14ac:dyDescent="0.2">
      <c r="A68" s="21"/>
      <c r="B68" s="10" t="s">
        <v>93</v>
      </c>
      <c r="C68" s="13"/>
      <c r="D68" s="13"/>
      <c r="E68" s="13"/>
      <c r="F68" s="13"/>
      <c r="G68" s="13"/>
      <c r="H68" s="13"/>
      <c r="I68" s="13"/>
      <c r="J68" s="38"/>
      <c r="K68" s="13"/>
      <c r="L68" s="13"/>
      <c r="M68" s="13"/>
      <c r="N68" s="13"/>
      <c r="O68" s="29"/>
    </row>
    <row r="69" spans="1:17" ht="15" customHeight="1" x14ac:dyDescent="0.2">
      <c r="A69" s="18" t="s">
        <v>97</v>
      </c>
      <c r="B69" s="7" t="s">
        <v>95</v>
      </c>
      <c r="C69" s="13">
        <v>0</v>
      </c>
      <c r="D69" s="13">
        <v>0</v>
      </c>
      <c r="E69" s="13">
        <v>0</v>
      </c>
      <c r="F69" s="13">
        <v>0</v>
      </c>
      <c r="G69" s="13">
        <v>0</v>
      </c>
      <c r="H69" s="13">
        <v>0</v>
      </c>
      <c r="I69" s="13">
        <v>0</v>
      </c>
      <c r="J69" s="38">
        <v>0</v>
      </c>
      <c r="K69" s="13">
        <v>0</v>
      </c>
      <c r="L69" s="13">
        <v>0</v>
      </c>
      <c r="M69" s="13">
        <v>0</v>
      </c>
      <c r="N69" s="13">
        <v>0</v>
      </c>
      <c r="O69" s="29">
        <v>0</v>
      </c>
    </row>
    <row r="70" spans="1:17" ht="15" customHeight="1" x14ac:dyDescent="0.2">
      <c r="A70" s="18"/>
      <c r="B70" s="8" t="s">
        <v>96</v>
      </c>
      <c r="C70" s="13"/>
      <c r="D70" s="13"/>
      <c r="E70" s="13"/>
      <c r="F70" s="13"/>
      <c r="G70" s="13"/>
      <c r="H70" s="13"/>
      <c r="I70" s="13"/>
      <c r="J70" s="38"/>
      <c r="K70" s="13"/>
      <c r="L70" s="13"/>
      <c r="M70" s="13"/>
      <c r="N70" s="13"/>
      <c r="O70" s="29"/>
      <c r="P70" s="13"/>
      <c r="Q70" s="13"/>
    </row>
    <row r="71" spans="1:17" ht="15" customHeight="1" x14ac:dyDescent="0.2">
      <c r="A71" s="21" t="s">
        <v>100</v>
      </c>
      <c r="B71" s="9" t="s">
        <v>98</v>
      </c>
      <c r="C71" s="31">
        <v>570583.91529999941</v>
      </c>
      <c r="D71" s="31">
        <v>8246.8976900000362</v>
      </c>
      <c r="E71" s="31">
        <v>9763.0731587500049</v>
      </c>
      <c r="F71" s="31">
        <v>13117.809469999997</v>
      </c>
      <c r="G71" s="31">
        <v>8125.5437999999931</v>
      </c>
      <c r="H71" s="31">
        <v>1678.0450000000001</v>
      </c>
      <c r="I71" s="31">
        <v>162867.51441999996</v>
      </c>
      <c r="J71" s="37">
        <v>70676.788800000082</v>
      </c>
      <c r="K71" s="31">
        <v>915527.36999999965</v>
      </c>
      <c r="L71" s="31">
        <v>436267.50688999979</v>
      </c>
      <c r="M71" s="31">
        <v>19621.224869999998</v>
      </c>
      <c r="N71" s="31">
        <v>503918.08900000015</v>
      </c>
      <c r="O71" s="34">
        <v>1117.8815900000056</v>
      </c>
      <c r="P71" s="13"/>
      <c r="Q71" s="13"/>
    </row>
    <row r="72" spans="1:17" ht="15" customHeight="1" x14ac:dyDescent="0.2">
      <c r="A72" s="21"/>
      <c r="B72" s="10" t="s">
        <v>99</v>
      </c>
      <c r="C72" s="13"/>
      <c r="D72" s="13"/>
      <c r="E72" s="13"/>
      <c r="F72" s="13"/>
      <c r="G72" s="13"/>
      <c r="H72" s="13"/>
      <c r="I72" s="13"/>
      <c r="J72" s="38"/>
      <c r="K72" s="13"/>
      <c r="L72" s="13"/>
      <c r="M72" s="13"/>
      <c r="N72" s="13"/>
      <c r="O72" s="29"/>
      <c r="P72" s="13"/>
      <c r="Q72" s="13"/>
    </row>
    <row r="73" spans="1:17" ht="15" customHeight="1" x14ac:dyDescent="0.2">
      <c r="A73" s="18" t="s">
        <v>119</v>
      </c>
      <c r="B73" s="7" t="s">
        <v>101</v>
      </c>
      <c r="C73" s="15">
        <v>68308.171659999993</v>
      </c>
      <c r="D73" s="15">
        <v>0</v>
      </c>
      <c r="E73" s="15">
        <v>-991.56396999999993</v>
      </c>
      <c r="F73" s="15">
        <v>0</v>
      </c>
      <c r="G73" s="15">
        <v>917.03127000000006</v>
      </c>
      <c r="H73" s="15">
        <v>4.8161700000000005</v>
      </c>
      <c r="I73" s="15">
        <v>4.9590000000000002E-2</v>
      </c>
      <c r="J73" s="38">
        <v>0</v>
      </c>
      <c r="K73" s="15">
        <v>23184.16</v>
      </c>
      <c r="L73" s="15">
        <v>2489.9513700000002</v>
      </c>
      <c r="M73" s="15">
        <v>0</v>
      </c>
      <c r="N73" s="15">
        <v>0</v>
      </c>
      <c r="O73" s="35">
        <v>104.06152</v>
      </c>
    </row>
    <row r="74" spans="1:17" ht="15" customHeight="1" x14ac:dyDescent="0.2">
      <c r="A74" s="18"/>
      <c r="B74" s="8" t="s">
        <v>102</v>
      </c>
      <c r="C74" s="15"/>
      <c r="D74" s="15"/>
      <c r="E74" s="15"/>
      <c r="F74" s="15"/>
      <c r="G74" s="15"/>
      <c r="H74" s="15"/>
      <c r="I74" s="15"/>
      <c r="J74" s="38"/>
      <c r="K74" s="15"/>
      <c r="L74" s="15"/>
      <c r="M74" s="15"/>
      <c r="N74" s="15"/>
      <c r="O74" s="35"/>
    </row>
    <row r="75" spans="1:17" ht="15" customHeight="1" x14ac:dyDescent="0.2">
      <c r="A75" s="18" t="s">
        <v>229</v>
      </c>
      <c r="B75" s="7" t="s">
        <v>103</v>
      </c>
      <c r="C75" s="15">
        <v>502275.74363999942</v>
      </c>
      <c r="D75" s="15">
        <v>8246.8976900000362</v>
      </c>
      <c r="E75" s="15">
        <v>10754.637128750004</v>
      </c>
      <c r="F75" s="15">
        <v>13117.809469999997</v>
      </c>
      <c r="G75" s="15">
        <v>7208.5125299999927</v>
      </c>
      <c r="H75" s="15">
        <v>1673.22883</v>
      </c>
      <c r="I75" s="15">
        <v>162867.46482999995</v>
      </c>
      <c r="J75" s="38">
        <v>70676.788800000082</v>
      </c>
      <c r="K75" s="15">
        <v>892343.20999999961</v>
      </c>
      <c r="L75" s="15">
        <v>433777.55551999976</v>
      </c>
      <c r="M75" s="15">
        <v>19621.224869999998</v>
      </c>
      <c r="N75" s="15">
        <v>503918.08900000015</v>
      </c>
      <c r="O75" s="35">
        <v>1013.8200700000057</v>
      </c>
    </row>
    <row r="76" spans="1:17" ht="15" customHeight="1" x14ac:dyDescent="0.2">
      <c r="A76" s="25"/>
      <c r="B76" s="26" t="s">
        <v>104</v>
      </c>
      <c r="C76" s="30"/>
      <c r="D76" s="30"/>
      <c r="E76" s="30"/>
      <c r="F76" s="30"/>
      <c r="G76" s="30"/>
      <c r="H76" s="30"/>
      <c r="I76" s="30"/>
      <c r="J76" s="30"/>
      <c r="K76" s="30"/>
      <c r="L76" s="30"/>
      <c r="M76" s="30"/>
      <c r="N76" s="30"/>
      <c r="O76" s="36"/>
    </row>
    <row r="77" spans="1:17" ht="15" customHeight="1" x14ac:dyDescent="0.2">
      <c r="C77" s="14"/>
      <c r="D77" s="14"/>
      <c r="E77" s="14"/>
      <c r="F77" s="14"/>
      <c r="G77" s="14"/>
      <c r="H77" s="14"/>
      <c r="I77" s="14"/>
      <c r="J77" s="14"/>
      <c r="K77" s="14"/>
      <c r="L77" s="14"/>
      <c r="M77" s="14"/>
      <c r="N77" s="14"/>
      <c r="O77" s="14"/>
    </row>
    <row r="78" spans="1:17" ht="15" customHeight="1" x14ac:dyDescent="0.2">
      <c r="A78" s="4" t="s">
        <v>36</v>
      </c>
      <c r="C78" s="17"/>
      <c r="D78" s="17"/>
      <c r="E78" s="17"/>
      <c r="F78" s="17"/>
      <c r="G78" s="17"/>
      <c r="H78" s="17"/>
      <c r="I78" s="17"/>
      <c r="J78" s="17"/>
      <c r="K78" s="17"/>
      <c r="L78" s="17"/>
      <c r="M78" s="17"/>
      <c r="N78" s="17"/>
      <c r="O78" s="17"/>
    </row>
    <row r="79" spans="1:17" ht="15" customHeight="1" x14ac:dyDescent="0.2">
      <c r="A79" s="11" t="s">
        <v>37</v>
      </c>
      <c r="C79" s="17"/>
      <c r="D79" s="17"/>
      <c r="E79" s="17"/>
      <c r="F79" s="17"/>
      <c r="G79" s="17"/>
      <c r="H79" s="17"/>
      <c r="I79" s="17"/>
      <c r="J79" s="17"/>
      <c r="K79" s="17"/>
      <c r="L79" s="17"/>
      <c r="M79" s="17"/>
      <c r="N79" s="17"/>
      <c r="O79" s="17"/>
    </row>
    <row r="80" spans="1:17" ht="15" customHeight="1" x14ac:dyDescent="0.2">
      <c r="C80" s="17"/>
      <c r="D80" s="17"/>
      <c r="E80" s="17"/>
      <c r="F80" s="17"/>
      <c r="G80" s="17"/>
      <c r="H80" s="17"/>
      <c r="I80" s="17"/>
      <c r="J80" s="17"/>
      <c r="K80" s="17"/>
      <c r="L80" s="17"/>
      <c r="M80" s="17"/>
      <c r="N80" s="17"/>
      <c r="O80" s="17"/>
    </row>
    <row r="81" spans="1:15" ht="15" customHeight="1" x14ac:dyDescent="0.2">
      <c r="A81" s="1" t="s">
        <v>116</v>
      </c>
      <c r="C81" s="16"/>
      <c r="D81" s="16"/>
      <c r="E81" s="16"/>
      <c r="F81" s="16"/>
      <c r="G81" s="16"/>
      <c r="H81" s="16"/>
      <c r="I81" s="16"/>
      <c r="J81" s="16"/>
      <c r="K81" s="16"/>
      <c r="L81" s="16"/>
      <c r="M81" s="16"/>
      <c r="N81" s="16"/>
      <c r="O81" s="16"/>
    </row>
    <row r="82" spans="1:15" x14ac:dyDescent="0.2">
      <c r="A82" s="44" t="s">
        <v>117</v>
      </c>
      <c r="C82" s="17"/>
      <c r="D82" s="17"/>
      <c r="E82" s="17"/>
      <c r="F82" s="17"/>
      <c r="G82" s="17"/>
      <c r="H82" s="17"/>
      <c r="I82" s="17"/>
      <c r="J82" s="17"/>
      <c r="K82" s="17"/>
      <c r="L82" s="17"/>
      <c r="M82" s="17"/>
      <c r="N82" s="17"/>
      <c r="O82" s="17"/>
    </row>
    <row r="83" spans="1:15" x14ac:dyDescent="0.2">
      <c r="C83" s="17"/>
      <c r="D83" s="17"/>
      <c r="E83" s="17"/>
      <c r="F83" s="17"/>
      <c r="G83" s="17"/>
      <c r="H83" s="17"/>
      <c r="I83" s="17"/>
      <c r="J83" s="17"/>
      <c r="K83" s="17"/>
      <c r="L83" s="17"/>
      <c r="M83" s="17"/>
      <c r="N83" s="17"/>
      <c r="O83" s="17"/>
    </row>
    <row r="84" spans="1:15" x14ac:dyDescent="0.2">
      <c r="C84" s="17"/>
      <c r="D84" s="17"/>
      <c r="E84" s="17"/>
      <c r="F84" s="17"/>
      <c r="G84" s="17"/>
      <c r="H84" s="17"/>
      <c r="I84" s="17"/>
      <c r="J84" s="17"/>
      <c r="K84" s="17"/>
      <c r="L84" s="17"/>
      <c r="M84" s="17"/>
      <c r="N84" s="17"/>
      <c r="O84" s="17"/>
    </row>
    <row r="85" spans="1:15" x14ac:dyDescent="0.2">
      <c r="C85" s="17"/>
      <c r="D85" s="17"/>
      <c r="E85" s="17"/>
      <c r="F85" s="17"/>
      <c r="G85" s="17"/>
      <c r="H85" s="17"/>
      <c r="I85" s="17"/>
      <c r="J85" s="17"/>
      <c r="K85" s="17"/>
      <c r="L85" s="17"/>
      <c r="M85" s="17"/>
      <c r="N85" s="17"/>
      <c r="O85" s="17"/>
    </row>
    <row r="86" spans="1:15" x14ac:dyDescent="0.2">
      <c r="C86" s="17"/>
      <c r="D86" s="17"/>
      <c r="E86" s="17"/>
      <c r="F86" s="17"/>
      <c r="G86" s="17"/>
      <c r="H86" s="17"/>
      <c r="I86" s="17"/>
      <c r="J86" s="17"/>
      <c r="K86" s="17"/>
      <c r="L86" s="17"/>
      <c r="M86" s="17"/>
      <c r="N86" s="17"/>
      <c r="O86" s="17"/>
    </row>
    <row r="87" spans="1:15" x14ac:dyDescent="0.2">
      <c r="C87" s="17"/>
      <c r="D87" s="17"/>
      <c r="E87" s="17"/>
      <c r="F87" s="17"/>
      <c r="G87" s="17"/>
      <c r="H87" s="17"/>
      <c r="I87" s="17"/>
      <c r="J87" s="17"/>
      <c r="K87" s="17"/>
      <c r="L87" s="17"/>
      <c r="M87" s="17"/>
      <c r="N87" s="17"/>
      <c r="O87" s="17"/>
    </row>
    <row r="89" spans="1:15" x14ac:dyDescent="0.2">
      <c r="C89" s="17"/>
      <c r="D89" s="17"/>
      <c r="E89" s="17"/>
      <c r="F89" s="17"/>
      <c r="G89" s="17"/>
      <c r="H89" s="17"/>
      <c r="I89" s="17"/>
      <c r="J89" s="17"/>
      <c r="K89" s="17"/>
      <c r="L89" s="17"/>
      <c r="M89" s="17"/>
      <c r="N89" s="17"/>
      <c r="O89" s="17"/>
    </row>
    <row r="122" spans="2:2" x14ac:dyDescent="0.2">
      <c r="B122" s="2"/>
    </row>
  </sheetData>
  <pageMargins left="0.27559055118110237" right="0.35433070866141736" top="0.47244094488188981" bottom="0.43307086614173229" header="0.31496062992125984" footer="0.31496062992125984"/>
  <pageSetup paperSize="9"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20"/>
  <sheetViews>
    <sheetView showGridLines="0" zoomScaleNormal="100" workbookViewId="0">
      <selection activeCell="C4" sqref="C4"/>
    </sheetView>
  </sheetViews>
  <sheetFormatPr defaultColWidth="9.109375" defaultRowHeight="14.4" x14ac:dyDescent="0.3"/>
  <cols>
    <col min="1" max="1" width="5.109375" style="1" customWidth="1"/>
    <col min="2" max="2" width="109.33203125" style="1" customWidth="1"/>
    <col min="3" max="7" width="12.6640625" style="4" customWidth="1"/>
    <col min="8" max="8" width="11.44140625" style="4" customWidth="1"/>
    <col min="9" max="16" width="12.6640625" style="4" customWidth="1"/>
    <col min="17" max="17" width="8.6640625" customWidth="1"/>
    <col min="18" max="16384" width="9.109375" style="1"/>
  </cols>
  <sheetData>
    <row r="1" spans="1:17" s="4" customFormat="1" ht="15" customHeight="1" x14ac:dyDescent="0.3">
      <c r="A1" s="39" t="s">
        <v>34</v>
      </c>
      <c r="B1" s="3"/>
    </row>
    <row r="2" spans="1:17" s="4" customFormat="1" ht="15" customHeight="1" x14ac:dyDescent="0.3">
      <c r="A2" s="6" t="s">
        <v>231</v>
      </c>
      <c r="B2" s="5"/>
    </row>
    <row r="3" spans="1:17" s="4" customFormat="1" ht="15" customHeight="1" x14ac:dyDescent="0.3">
      <c r="A3" s="6" t="s">
        <v>113</v>
      </c>
      <c r="B3" s="6"/>
    </row>
    <row r="4" spans="1:17" s="47" customFormat="1" ht="30" customHeight="1" x14ac:dyDescent="0.25">
      <c r="A4" s="45"/>
      <c r="B4" s="46"/>
      <c r="C4" s="28" t="s">
        <v>122</v>
      </c>
      <c r="D4" s="28" t="s">
        <v>106</v>
      </c>
      <c r="E4" s="28" t="s">
        <v>105</v>
      </c>
      <c r="F4" s="28" t="s">
        <v>1</v>
      </c>
      <c r="G4" s="28" t="s">
        <v>3</v>
      </c>
      <c r="H4" s="28" t="s">
        <v>118</v>
      </c>
      <c r="I4" s="28" t="s">
        <v>110</v>
      </c>
      <c r="J4" s="28" t="s">
        <v>4</v>
      </c>
      <c r="K4" s="28" t="s">
        <v>0</v>
      </c>
      <c r="L4" s="28" t="s">
        <v>38</v>
      </c>
      <c r="M4" s="28" t="s">
        <v>2</v>
      </c>
      <c r="N4" s="28" t="s">
        <v>107</v>
      </c>
      <c r="O4" s="28" t="s">
        <v>123</v>
      </c>
      <c r="P4" s="43" t="s">
        <v>39</v>
      </c>
    </row>
    <row r="5" spans="1:17" ht="15" customHeight="1" x14ac:dyDescent="0.2">
      <c r="A5" s="18" t="s">
        <v>5</v>
      </c>
      <c r="B5" s="19" t="s">
        <v>40</v>
      </c>
      <c r="C5" s="12">
        <v>134714</v>
      </c>
      <c r="D5" s="12">
        <v>1859769</v>
      </c>
      <c r="E5" s="12">
        <v>45982</v>
      </c>
      <c r="F5" s="12">
        <v>37795</v>
      </c>
      <c r="G5" s="12">
        <v>75326</v>
      </c>
      <c r="H5" s="12">
        <v>37856</v>
      </c>
      <c r="I5" s="12">
        <v>405668</v>
      </c>
      <c r="J5" s="12">
        <v>303680</v>
      </c>
      <c r="K5" s="38">
        <v>1521144.372</v>
      </c>
      <c r="L5" s="12">
        <v>743276</v>
      </c>
      <c r="M5" s="12">
        <v>495636</v>
      </c>
      <c r="N5" s="12">
        <v>116092</v>
      </c>
      <c r="O5" s="12">
        <v>1110308</v>
      </c>
      <c r="P5" s="32">
        <v>62093</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17002</v>
      </c>
      <c r="D7" s="13">
        <v>332248</v>
      </c>
      <c r="E7" s="13">
        <v>1410</v>
      </c>
      <c r="F7" s="13">
        <v>19727</v>
      </c>
      <c r="G7" s="13">
        <v>30846</v>
      </c>
      <c r="H7" s="13">
        <v>8721</v>
      </c>
      <c r="I7" s="13">
        <v>107214</v>
      </c>
      <c r="J7" s="13">
        <v>60886</v>
      </c>
      <c r="K7" s="38">
        <v>465336.08100000001</v>
      </c>
      <c r="L7" s="13">
        <v>188574</v>
      </c>
      <c r="M7" s="13">
        <v>45498</v>
      </c>
      <c r="N7" s="13">
        <v>13328</v>
      </c>
      <c r="O7" s="13">
        <v>324153</v>
      </c>
      <c r="P7" s="29">
        <v>35418</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54</v>
      </c>
      <c r="D11" s="13">
        <v>4775</v>
      </c>
      <c r="E11" s="13">
        <v>0</v>
      </c>
      <c r="F11" s="13">
        <v>41</v>
      </c>
      <c r="G11" s="13">
        <v>0</v>
      </c>
      <c r="H11" s="13">
        <v>0</v>
      </c>
      <c r="I11" s="13">
        <v>428</v>
      </c>
      <c r="J11" s="13">
        <v>3052</v>
      </c>
      <c r="K11" s="38">
        <v>904.34500000000003</v>
      </c>
      <c r="L11" s="13">
        <v>15395</v>
      </c>
      <c r="M11" s="13">
        <v>42606</v>
      </c>
      <c r="N11" s="13">
        <v>0</v>
      </c>
      <c r="O11" s="13">
        <v>1734</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40452</v>
      </c>
      <c r="D13" s="13">
        <v>857579</v>
      </c>
      <c r="E13" s="13">
        <v>26054</v>
      </c>
      <c r="F13" s="13">
        <v>14339</v>
      </c>
      <c r="G13" s="13">
        <v>996</v>
      </c>
      <c r="H13" s="13">
        <v>12503</v>
      </c>
      <c r="I13" s="13">
        <v>181916</v>
      </c>
      <c r="J13" s="13">
        <v>138110</v>
      </c>
      <c r="K13" s="38">
        <v>620359.03</v>
      </c>
      <c r="L13" s="13">
        <v>320489</v>
      </c>
      <c r="M13" s="13">
        <v>266351</v>
      </c>
      <c r="N13" s="13">
        <v>11031</v>
      </c>
      <c r="O13" s="13">
        <v>484474</v>
      </c>
      <c r="P13" s="29">
        <v>65806</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8072</v>
      </c>
      <c r="D15" s="13">
        <v>151905</v>
      </c>
      <c r="E15" s="13">
        <v>5851</v>
      </c>
      <c r="F15" s="13">
        <v>3012</v>
      </c>
      <c r="G15" s="13">
        <v>524</v>
      </c>
      <c r="H15" s="13">
        <v>1526</v>
      </c>
      <c r="I15" s="13">
        <v>20173</v>
      </c>
      <c r="J15" s="13">
        <v>22799</v>
      </c>
      <c r="K15" s="38">
        <v>109741.933</v>
      </c>
      <c r="L15" s="13">
        <v>45643</v>
      </c>
      <c r="M15" s="13">
        <v>21449</v>
      </c>
      <c r="N15" s="13">
        <v>1035</v>
      </c>
      <c r="O15" s="13">
        <v>106815</v>
      </c>
      <c r="P15" s="29">
        <v>5713</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109</v>
      </c>
      <c r="D17" s="13">
        <v>62481</v>
      </c>
      <c r="E17" s="13">
        <v>422</v>
      </c>
      <c r="F17" s="13">
        <v>34748</v>
      </c>
      <c r="G17" s="13">
        <v>18596</v>
      </c>
      <c r="H17" s="13">
        <v>2984</v>
      </c>
      <c r="I17" s="13">
        <v>54523</v>
      </c>
      <c r="J17" s="13">
        <v>53912</v>
      </c>
      <c r="K17" s="38">
        <v>12559.458000000001</v>
      </c>
      <c r="L17" s="13">
        <v>88472</v>
      </c>
      <c r="M17" s="13">
        <v>162</v>
      </c>
      <c r="N17" s="13">
        <v>0</v>
      </c>
      <c r="O17" s="13">
        <v>90880</v>
      </c>
      <c r="P17" s="29">
        <v>5513</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-37</v>
      </c>
      <c r="D19" s="13">
        <v>51454</v>
      </c>
      <c r="E19" s="13">
        <v>0</v>
      </c>
      <c r="F19" s="13">
        <v>7074</v>
      </c>
      <c r="G19" s="13">
        <v>80</v>
      </c>
      <c r="H19" s="13">
        <v>4825</v>
      </c>
      <c r="I19" s="13">
        <v>7149</v>
      </c>
      <c r="J19" s="13">
        <v>-15549</v>
      </c>
      <c r="K19" s="38">
        <v>-34565.11</v>
      </c>
      <c r="L19" s="13">
        <v>-91611</v>
      </c>
      <c r="M19" s="13">
        <v>7863</v>
      </c>
      <c r="N19" s="13">
        <v>0</v>
      </c>
      <c r="O19" s="13">
        <v>-9298</v>
      </c>
      <c r="P19" s="29">
        <v>-15093</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-70380</v>
      </c>
      <c r="E21" s="13">
        <v>0</v>
      </c>
      <c r="F21" s="13">
        <v>0</v>
      </c>
      <c r="G21" s="69">
        <v>3</v>
      </c>
      <c r="H21" s="13">
        <v>-292</v>
      </c>
      <c r="I21" s="13">
        <v>134872</v>
      </c>
      <c r="J21" s="13">
        <v>-4269</v>
      </c>
      <c r="K21" s="38">
        <v>-2330.2440000000001</v>
      </c>
      <c r="L21" s="13">
        <v>-472043</v>
      </c>
      <c r="M21" s="13">
        <v>-18890</v>
      </c>
      <c r="N21" s="13">
        <v>0</v>
      </c>
      <c r="O21" s="13">
        <v>3577</v>
      </c>
      <c r="P21" s="29">
        <v>2658</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139</v>
      </c>
      <c r="D23" s="13">
        <v>887</v>
      </c>
      <c r="E23" s="13">
        <v>0</v>
      </c>
      <c r="F23" s="13">
        <v>0</v>
      </c>
      <c r="G23" s="13">
        <v>0</v>
      </c>
      <c r="H23" s="13">
        <v>5</v>
      </c>
      <c r="I23" s="13">
        <v>0</v>
      </c>
      <c r="J23" s="13">
        <v>173</v>
      </c>
      <c r="K23" s="38">
        <v>0</v>
      </c>
      <c r="L23" s="13">
        <v>0</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-2322</v>
      </c>
      <c r="E25" s="13">
        <v>0</v>
      </c>
      <c r="F25" s="13">
        <v>-1918</v>
      </c>
      <c r="G25" s="13">
        <v>-1788</v>
      </c>
      <c r="H25" s="13">
        <v>0</v>
      </c>
      <c r="I25" s="13">
        <v>4393</v>
      </c>
      <c r="J25" s="13">
        <v>950</v>
      </c>
      <c r="K25" s="38">
        <v>-2838.9250000000002</v>
      </c>
      <c r="L25" s="13">
        <v>-11641</v>
      </c>
      <c r="M25" s="13">
        <v>-1969</v>
      </c>
      <c r="N25" s="13">
        <v>0</v>
      </c>
      <c r="O25" s="13">
        <v>0</v>
      </c>
      <c r="P25" s="29">
        <v>1</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1047</v>
      </c>
      <c r="D27" s="13">
        <v>91506</v>
      </c>
      <c r="E27" s="13">
        <v>0</v>
      </c>
      <c r="F27" s="13">
        <v>2075</v>
      </c>
      <c r="G27" s="13">
        <v>-11956</v>
      </c>
      <c r="H27" s="13">
        <v>-1135</v>
      </c>
      <c r="I27" s="13">
        <v>1395</v>
      </c>
      <c r="J27" s="13">
        <v>12530</v>
      </c>
      <c r="K27" s="38">
        <v>95416.182000000001</v>
      </c>
      <c r="L27" s="13">
        <v>-2414</v>
      </c>
      <c r="M27" s="13">
        <v>514</v>
      </c>
      <c r="N27" s="13">
        <v>0</v>
      </c>
      <c r="O27" s="13">
        <v>11192</v>
      </c>
      <c r="P27" s="29">
        <v>8518</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543</v>
      </c>
      <c r="E29" s="13">
        <v>-230</v>
      </c>
      <c r="F29" s="13">
        <v>-40</v>
      </c>
      <c r="G29" s="13">
        <v>102</v>
      </c>
      <c r="H29" s="13">
        <v>129</v>
      </c>
      <c r="I29" s="13">
        <v>2367</v>
      </c>
      <c r="J29" s="13">
        <v>13135</v>
      </c>
      <c r="K29" s="38">
        <v>10717.682000000001</v>
      </c>
      <c r="L29" s="13">
        <v>-348</v>
      </c>
      <c r="M29" s="13">
        <v>-38</v>
      </c>
      <c r="N29" s="13">
        <v>0</v>
      </c>
      <c r="O29" s="13">
        <v>132</v>
      </c>
      <c r="P29" s="29">
        <v>213</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10999</v>
      </c>
      <c r="D31" s="15">
        <v>70419</v>
      </c>
      <c r="E31" s="15">
        <v>3794</v>
      </c>
      <c r="F31" s="15">
        <v>864</v>
      </c>
      <c r="G31" s="15">
        <v>2012</v>
      </c>
      <c r="H31" s="15">
        <v>479</v>
      </c>
      <c r="I31" s="15">
        <v>46493</v>
      </c>
      <c r="J31" s="15">
        <v>35601</v>
      </c>
      <c r="K31" s="38">
        <v>170653.432</v>
      </c>
      <c r="L31" s="15">
        <v>89893</v>
      </c>
      <c r="M31" s="15">
        <v>34300</v>
      </c>
      <c r="N31" s="15">
        <v>14063</v>
      </c>
      <c r="O31" s="15">
        <v>20057</v>
      </c>
      <c r="P31" s="35">
        <v>584</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6821</v>
      </c>
      <c r="D33" s="13">
        <v>58914</v>
      </c>
      <c r="E33" s="13">
        <v>2785</v>
      </c>
      <c r="F33" s="13">
        <v>575</v>
      </c>
      <c r="G33" s="13">
        <v>630</v>
      </c>
      <c r="H33" s="13">
        <v>184</v>
      </c>
      <c r="I33" s="13">
        <v>36156</v>
      </c>
      <c r="J33" s="13">
        <v>50636</v>
      </c>
      <c r="K33" s="38">
        <v>62214.745999999999</v>
      </c>
      <c r="L33" s="13">
        <v>106567</v>
      </c>
      <c r="M33" s="13">
        <v>15979</v>
      </c>
      <c r="N33" s="13">
        <v>6246</v>
      </c>
      <c r="O33" s="13">
        <v>11699</v>
      </c>
      <c r="P33" s="29">
        <v>7234</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155582</v>
      </c>
      <c r="D35" s="31">
        <v>2383644</v>
      </c>
      <c r="E35" s="31">
        <v>65976</v>
      </c>
      <c r="F35" s="31">
        <v>71664</v>
      </c>
      <c r="G35" s="31">
        <v>51371</v>
      </c>
      <c r="H35" s="31">
        <v>46923</v>
      </c>
      <c r="I35" s="31">
        <v>675661</v>
      </c>
      <c r="J35" s="31">
        <v>407004</v>
      </c>
      <c r="K35" s="37">
        <v>1754727.4620000001</v>
      </c>
      <c r="L35" s="31">
        <v>338684</v>
      </c>
      <c r="M35" s="31">
        <v>743609</v>
      </c>
      <c r="N35" s="31">
        <v>120577</v>
      </c>
      <c r="O35" s="31">
        <v>1270389</v>
      </c>
      <c r="P35" s="34">
        <v>81928</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104783</v>
      </c>
      <c r="D37" s="13">
        <v>978778</v>
      </c>
      <c r="E37" s="13">
        <v>48958</v>
      </c>
      <c r="F37" s="13">
        <v>32400</v>
      </c>
      <c r="G37" s="13">
        <v>21091</v>
      </c>
      <c r="H37" s="13">
        <v>17714</v>
      </c>
      <c r="I37" s="13">
        <v>315452</v>
      </c>
      <c r="J37" s="13">
        <v>256244</v>
      </c>
      <c r="K37" s="38">
        <v>759840.17</v>
      </c>
      <c r="L37" s="13">
        <v>398464</v>
      </c>
      <c r="M37" s="13">
        <v>402608</v>
      </c>
      <c r="N37" s="13">
        <v>43369</v>
      </c>
      <c r="O37" s="13">
        <v>517591</v>
      </c>
      <c r="P37" s="29">
        <v>50918</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60335</v>
      </c>
      <c r="D39" s="13">
        <v>643690</v>
      </c>
      <c r="E39" s="13">
        <v>21807</v>
      </c>
      <c r="F39" s="13">
        <v>19381</v>
      </c>
      <c r="G39" s="13">
        <v>13342</v>
      </c>
      <c r="H39" s="13">
        <v>11521</v>
      </c>
      <c r="I39" s="13">
        <v>206374</v>
      </c>
      <c r="J39" s="13">
        <v>189255</v>
      </c>
      <c r="K39" s="38">
        <v>515099.84600000002</v>
      </c>
      <c r="L39" s="13">
        <v>245606</v>
      </c>
      <c r="M39" s="13">
        <v>264364</v>
      </c>
      <c r="N39" s="13">
        <v>23350</v>
      </c>
      <c r="O39" s="13">
        <v>321860</v>
      </c>
      <c r="P39" s="29">
        <v>34135</v>
      </c>
      <c r="Q39" s="27"/>
    </row>
    <row r="40" spans="1:17" ht="15" customHeight="1" x14ac:dyDescent="0.2">
      <c r="A40" s="18"/>
      <c r="B40" s="40" t="s">
        <v>115</v>
      </c>
      <c r="C40" s="13">
        <v>44448</v>
      </c>
      <c r="D40" s="13">
        <v>335088</v>
      </c>
      <c r="E40" s="13">
        <v>27151</v>
      </c>
      <c r="F40" s="13">
        <v>13019</v>
      </c>
      <c r="G40" s="13">
        <v>7749</v>
      </c>
      <c r="H40" s="13">
        <v>6193</v>
      </c>
      <c r="I40" s="13">
        <v>109078</v>
      </c>
      <c r="J40" s="13">
        <v>66989</v>
      </c>
      <c r="K40" s="38">
        <v>244740.32399999999</v>
      </c>
      <c r="L40" s="13">
        <v>152858</v>
      </c>
      <c r="M40" s="13">
        <v>138244</v>
      </c>
      <c r="N40" s="13">
        <v>20019</v>
      </c>
      <c r="O40" s="13">
        <v>195731</v>
      </c>
      <c r="P40" s="29">
        <v>16783</v>
      </c>
      <c r="Q40" s="27"/>
    </row>
    <row r="41" spans="1:17" ht="15" customHeight="1" x14ac:dyDescent="0.2">
      <c r="A41" s="18" t="s">
        <v>22</v>
      </c>
      <c r="B41" s="22" t="s">
        <v>120</v>
      </c>
      <c r="C41" s="13">
        <v>0</v>
      </c>
      <c r="D41" s="13">
        <v>170232</v>
      </c>
      <c r="E41" s="13">
        <v>0</v>
      </c>
      <c r="F41" s="13">
        <v>1136</v>
      </c>
      <c r="G41" s="13">
        <v>1165</v>
      </c>
      <c r="H41" s="13">
        <v>174</v>
      </c>
      <c r="I41" s="13">
        <v>6121</v>
      </c>
      <c r="J41" s="13">
        <v>10626</v>
      </c>
      <c r="K41" s="38">
        <v>29553</v>
      </c>
      <c r="L41" s="13">
        <v>35048</v>
      </c>
      <c r="M41" s="13">
        <v>36282</v>
      </c>
      <c r="N41" s="13">
        <v>0</v>
      </c>
      <c r="O41" s="13">
        <v>35624</v>
      </c>
      <c r="P41" s="29">
        <v>0</v>
      </c>
      <c r="Q41" s="27"/>
    </row>
    <row r="42" spans="1:17" ht="15" customHeight="1" x14ac:dyDescent="0.2">
      <c r="A42" s="18"/>
      <c r="B42" s="22"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9971</v>
      </c>
      <c r="D43" s="13">
        <v>140709</v>
      </c>
      <c r="E43" s="13">
        <v>6451</v>
      </c>
      <c r="F43" s="13">
        <v>2239</v>
      </c>
      <c r="G43" s="13">
        <v>1584</v>
      </c>
      <c r="H43" s="13">
        <v>1840</v>
      </c>
      <c r="I43" s="13">
        <v>29206</v>
      </c>
      <c r="J43" s="13">
        <v>35118</v>
      </c>
      <c r="K43" s="38">
        <v>97639.25</v>
      </c>
      <c r="L43" s="13">
        <v>37316</v>
      </c>
      <c r="M43" s="13">
        <v>48663</v>
      </c>
      <c r="N43" s="13">
        <v>2707</v>
      </c>
      <c r="O43" s="13">
        <v>52016</v>
      </c>
      <c r="P43" s="29">
        <v>7258</v>
      </c>
      <c r="Q43" s="27"/>
    </row>
    <row r="44" spans="1:17" ht="15" customHeight="1" x14ac:dyDescent="0.2">
      <c r="A44" s="21"/>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0</v>
      </c>
      <c r="E45" s="13">
        <v>0</v>
      </c>
      <c r="F45" s="13">
        <v>0</v>
      </c>
      <c r="G45" s="13">
        <v>0</v>
      </c>
      <c r="H45" s="13">
        <v>0</v>
      </c>
      <c r="I45" s="13">
        <v>-11141</v>
      </c>
      <c r="J45" s="13">
        <v>0</v>
      </c>
      <c r="K45" s="38">
        <v>0</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3168</v>
      </c>
      <c r="D47" s="13">
        <v>238291</v>
      </c>
      <c r="E47" s="13">
        <v>328</v>
      </c>
      <c r="F47" s="13">
        <v>-84</v>
      </c>
      <c r="G47" s="13">
        <v>-4</v>
      </c>
      <c r="H47" s="13">
        <v>920</v>
      </c>
      <c r="I47" s="13">
        <v>16570</v>
      </c>
      <c r="J47" s="13">
        <v>4076</v>
      </c>
      <c r="K47" s="38">
        <v>-48929.324999999997</v>
      </c>
      <c r="L47" s="13">
        <v>190972</v>
      </c>
      <c r="M47" s="13">
        <v>5705</v>
      </c>
      <c r="N47" s="13">
        <v>2629</v>
      </c>
      <c r="O47" s="13">
        <v>100344</v>
      </c>
      <c r="P47" s="29">
        <v>5695</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38927</v>
      </c>
      <c r="D49" s="13">
        <v>523758</v>
      </c>
      <c r="E49" s="13">
        <v>9858</v>
      </c>
      <c r="F49" s="13">
        <v>1064</v>
      </c>
      <c r="G49" s="13">
        <v>2949</v>
      </c>
      <c r="H49" s="13">
        <v>8096</v>
      </c>
      <c r="I49" s="13">
        <v>56764</v>
      </c>
      <c r="J49" s="13">
        <v>199933</v>
      </c>
      <c r="K49" s="38">
        <v>303605.71899999998</v>
      </c>
      <c r="L49" s="13">
        <v>756960</v>
      </c>
      <c r="M49" s="13">
        <v>153502</v>
      </c>
      <c r="N49" s="13">
        <v>28986</v>
      </c>
      <c r="O49" s="13">
        <v>187683</v>
      </c>
      <c r="P49" s="29">
        <v>4565</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4735</v>
      </c>
      <c r="E51" s="13">
        <v>0</v>
      </c>
      <c r="F51" s="13">
        <v>0</v>
      </c>
      <c r="G51" s="13">
        <v>0</v>
      </c>
      <c r="H51" s="13">
        <v>0</v>
      </c>
      <c r="I51" s="13">
        <v>0</v>
      </c>
      <c r="J51" s="13">
        <v>0</v>
      </c>
      <c r="K51" s="38">
        <v>1878.039</v>
      </c>
      <c r="L51" s="13">
        <v>0</v>
      </c>
      <c r="M51" s="13">
        <v>0</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65</v>
      </c>
      <c r="D53" s="13">
        <v>60711</v>
      </c>
      <c r="E53" s="13">
        <v>-832</v>
      </c>
      <c r="F53" s="13">
        <v>39</v>
      </c>
      <c r="G53" s="13">
        <v>-235</v>
      </c>
      <c r="H53" s="13">
        <v>223</v>
      </c>
      <c r="I53" s="13">
        <v>410</v>
      </c>
      <c r="J53" s="13">
        <v>19457</v>
      </c>
      <c r="K53" s="38">
        <v>6735.2179999999998</v>
      </c>
      <c r="L53" s="13">
        <v>223447</v>
      </c>
      <c r="M53" s="13">
        <v>0</v>
      </c>
      <c r="N53" s="13">
        <v>0</v>
      </c>
      <c r="O53" s="13">
        <v>13921</v>
      </c>
      <c r="P53" s="29">
        <v>2166</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75319</v>
      </c>
      <c r="E57" s="15">
        <v>0</v>
      </c>
      <c r="F57" s="15">
        <v>0</v>
      </c>
      <c r="G57" s="15">
        <v>0</v>
      </c>
      <c r="H57" s="15">
        <v>219</v>
      </c>
      <c r="I57" s="15">
        <v>10130</v>
      </c>
      <c r="J57" s="15">
        <v>-662</v>
      </c>
      <c r="K57" s="38">
        <v>44309.025000000001</v>
      </c>
      <c r="L57" s="15">
        <v>10258</v>
      </c>
      <c r="M57" s="15">
        <v>27689</v>
      </c>
      <c r="N57" s="15">
        <v>0</v>
      </c>
      <c r="O57" s="15">
        <v>22634</v>
      </c>
      <c r="P57" s="35">
        <v>-379</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21" t="s">
        <v>30</v>
      </c>
      <c r="B59" s="7" t="s">
        <v>86</v>
      </c>
      <c r="C59" s="13">
        <v>0</v>
      </c>
      <c r="D59" s="13">
        <v>397</v>
      </c>
      <c r="E59" s="13">
        <v>0</v>
      </c>
      <c r="F59" s="13">
        <v>0</v>
      </c>
      <c r="G59" s="13">
        <v>0</v>
      </c>
      <c r="H59" s="13">
        <v>351</v>
      </c>
      <c r="I59" s="13">
        <v>751</v>
      </c>
      <c r="J59" s="13">
        <v>0</v>
      </c>
      <c r="K59" s="38">
        <v>38828.546000000002</v>
      </c>
      <c r="L59" s="13">
        <v>-140</v>
      </c>
      <c r="M59" s="13">
        <v>328</v>
      </c>
      <c r="N59" s="13">
        <v>0</v>
      </c>
      <c r="O59" s="13">
        <v>18096</v>
      </c>
      <c r="P59" s="29">
        <v>0</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18" t="s">
        <v>31</v>
      </c>
      <c r="B61" s="23" t="s">
        <v>88</v>
      </c>
      <c r="C61" s="31">
        <v>-1332</v>
      </c>
      <c r="D61" s="31">
        <v>342146</v>
      </c>
      <c r="E61" s="31">
        <v>1213</v>
      </c>
      <c r="F61" s="31">
        <v>34870</v>
      </c>
      <c r="G61" s="31">
        <v>24821</v>
      </c>
      <c r="H61" s="31">
        <v>18526</v>
      </c>
      <c r="I61" s="31">
        <v>250878</v>
      </c>
      <c r="J61" s="31">
        <v>-119112</v>
      </c>
      <c r="K61" s="37">
        <v>687542.96200000006</v>
      </c>
      <c r="L61" s="31">
        <v>-1293405</v>
      </c>
      <c r="M61" s="31">
        <v>124866</v>
      </c>
      <c r="N61" s="31">
        <v>42886</v>
      </c>
      <c r="O61" s="31">
        <v>403940</v>
      </c>
      <c r="P61" s="34">
        <v>10947</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21" t="s">
        <v>32</v>
      </c>
      <c r="B63" s="7" t="s">
        <v>90</v>
      </c>
      <c r="C63" s="15">
        <v>3713</v>
      </c>
      <c r="D63" s="15">
        <v>134318</v>
      </c>
      <c r="E63" s="15">
        <v>980</v>
      </c>
      <c r="F63" s="15">
        <v>9222</v>
      </c>
      <c r="G63" s="15">
        <v>1126</v>
      </c>
      <c r="H63" s="15">
        <v>2197</v>
      </c>
      <c r="I63" s="15">
        <v>31181</v>
      </c>
      <c r="J63" s="15">
        <v>-42250</v>
      </c>
      <c r="K63" s="38">
        <v>169087.47099999999</v>
      </c>
      <c r="L63" s="15">
        <v>1014</v>
      </c>
      <c r="M63" s="15">
        <v>20095</v>
      </c>
      <c r="N63" s="15">
        <v>12225</v>
      </c>
      <c r="O63" s="15">
        <v>108272</v>
      </c>
      <c r="P63" s="35">
        <v>8590</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18" t="s">
        <v>33</v>
      </c>
      <c r="B65" s="9" t="s">
        <v>92</v>
      </c>
      <c r="C65" s="31">
        <v>-5045</v>
      </c>
      <c r="D65" s="31">
        <v>207828</v>
      </c>
      <c r="E65" s="31">
        <v>233</v>
      </c>
      <c r="F65" s="31">
        <v>25648</v>
      </c>
      <c r="G65" s="31">
        <v>23695</v>
      </c>
      <c r="H65" s="31">
        <v>16329</v>
      </c>
      <c r="I65" s="31">
        <v>219697</v>
      </c>
      <c r="J65" s="31">
        <v>-76862</v>
      </c>
      <c r="K65" s="37">
        <f>518455.491+1</f>
        <v>518456.49099999998</v>
      </c>
      <c r="L65" s="31">
        <v>-1294419</v>
      </c>
      <c r="M65" s="31">
        <v>104771</v>
      </c>
      <c r="N65" s="31">
        <v>30661</v>
      </c>
      <c r="O65" s="31">
        <v>295668</v>
      </c>
      <c r="P65" s="34">
        <v>2357</v>
      </c>
      <c r="Q65" s="27"/>
    </row>
    <row r="66" spans="1:19" ht="15" customHeight="1" x14ac:dyDescent="0.2">
      <c r="A66" s="18"/>
      <c r="B66" s="10" t="s">
        <v>93</v>
      </c>
      <c r="C66" s="13"/>
      <c r="D66" s="13"/>
      <c r="E66" s="13"/>
      <c r="F66" s="13"/>
      <c r="G66" s="13"/>
      <c r="H66" s="13"/>
      <c r="I66" s="13"/>
      <c r="J66" s="13"/>
      <c r="K66" s="38"/>
      <c r="L66" s="13"/>
      <c r="M66" s="13"/>
      <c r="N66" s="13"/>
      <c r="O66" s="13"/>
      <c r="P66" s="29"/>
      <c r="Q66" s="27"/>
    </row>
    <row r="67" spans="1:19" ht="15" customHeight="1" x14ac:dyDescent="0.2">
      <c r="A67" s="21" t="s">
        <v>94</v>
      </c>
      <c r="B67" s="7" t="s">
        <v>95</v>
      </c>
      <c r="C67" s="13">
        <v>0</v>
      </c>
      <c r="D67" s="13">
        <v>0</v>
      </c>
      <c r="E67" s="13">
        <v>0</v>
      </c>
      <c r="F67" s="13">
        <v>0</v>
      </c>
      <c r="G67" s="13">
        <v>0</v>
      </c>
      <c r="H67" s="13">
        <v>0</v>
      </c>
      <c r="I67" s="13">
        <v>0</v>
      </c>
      <c r="J67" s="13">
        <v>-1943</v>
      </c>
      <c r="K67" s="38">
        <v>0</v>
      </c>
      <c r="L67" s="13">
        <v>-33345</v>
      </c>
      <c r="M67" s="13">
        <v>0</v>
      </c>
      <c r="N67" s="13">
        <v>0</v>
      </c>
      <c r="O67" s="13">
        <v>0</v>
      </c>
      <c r="P67" s="29">
        <v>0</v>
      </c>
      <c r="Q67" s="27"/>
    </row>
    <row r="68" spans="1:19" ht="15" customHeight="1" x14ac:dyDescent="0.2">
      <c r="A68" s="21"/>
      <c r="B68" s="8" t="s">
        <v>96</v>
      </c>
      <c r="C68" s="13"/>
      <c r="D68" s="13"/>
      <c r="E68" s="13"/>
      <c r="F68" s="13"/>
      <c r="G68" s="13"/>
      <c r="H68" s="13"/>
      <c r="I68" s="13"/>
      <c r="J68" s="13"/>
      <c r="K68" s="38"/>
      <c r="L68" s="13"/>
      <c r="M68" s="13"/>
      <c r="N68" s="13"/>
      <c r="O68" s="13"/>
      <c r="P68" s="29"/>
      <c r="Q68" s="13"/>
      <c r="R68" s="13"/>
      <c r="S68" s="13"/>
    </row>
    <row r="69" spans="1:19" ht="15" customHeight="1" x14ac:dyDescent="0.2">
      <c r="A69" s="18" t="s">
        <v>97</v>
      </c>
      <c r="B69" s="9" t="s">
        <v>98</v>
      </c>
      <c r="C69" s="31">
        <v>-5045</v>
      </c>
      <c r="D69" s="31">
        <v>207828</v>
      </c>
      <c r="E69" s="31">
        <v>233</v>
      </c>
      <c r="F69" s="31">
        <v>25648</v>
      </c>
      <c r="G69" s="31">
        <v>23695</v>
      </c>
      <c r="H69" s="31">
        <v>16329</v>
      </c>
      <c r="I69" s="31">
        <v>219697</v>
      </c>
      <c r="J69" s="31">
        <v>-78805</v>
      </c>
      <c r="K69" s="37">
        <f>518455.491+1</f>
        <v>518456.49099999998</v>
      </c>
      <c r="L69" s="31">
        <v>-1327764</v>
      </c>
      <c r="M69" s="31">
        <v>104771</v>
      </c>
      <c r="N69" s="31">
        <v>30661</v>
      </c>
      <c r="O69" s="31">
        <v>295668</v>
      </c>
      <c r="P69" s="34">
        <v>2357</v>
      </c>
      <c r="Q69" s="13"/>
      <c r="R69" s="13"/>
      <c r="S69" s="13"/>
    </row>
    <row r="70" spans="1:19" ht="15" customHeight="1" x14ac:dyDescent="0.2">
      <c r="A70" s="18"/>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24816</v>
      </c>
      <c r="E71" s="15">
        <v>0</v>
      </c>
      <c r="F71" s="15">
        <v>602</v>
      </c>
      <c r="G71" s="15">
        <v>8</v>
      </c>
      <c r="H71" s="15">
        <v>117</v>
      </c>
      <c r="I71" s="15">
        <v>3</v>
      </c>
      <c r="J71" s="15">
        <v>1881</v>
      </c>
      <c r="K71" s="38">
        <v>28967.538</v>
      </c>
      <c r="L71" s="15">
        <v>851</v>
      </c>
      <c r="M71" s="15">
        <v>0</v>
      </c>
      <c r="N71" s="15">
        <v>0</v>
      </c>
      <c r="O71" s="15">
        <v>109</v>
      </c>
      <c r="P71" s="35">
        <v>716</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-5045</v>
      </c>
      <c r="D73" s="15">
        <v>183012</v>
      </c>
      <c r="E73" s="15">
        <v>233</v>
      </c>
      <c r="F73" s="15">
        <v>25046</v>
      </c>
      <c r="G73" s="15">
        <v>23687</v>
      </c>
      <c r="H73" s="15">
        <v>16212</v>
      </c>
      <c r="I73" s="15">
        <v>219694</v>
      </c>
      <c r="J73" s="15">
        <v>-80686</v>
      </c>
      <c r="K73" s="38">
        <v>489487.95300000004</v>
      </c>
      <c r="L73" s="15">
        <v>-1328615</v>
      </c>
      <c r="M73" s="15">
        <v>104771</v>
      </c>
      <c r="N73" s="15">
        <v>30661</v>
      </c>
      <c r="O73" s="15">
        <v>295559</v>
      </c>
      <c r="P73" s="35">
        <v>1641</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0.199999999999999" x14ac:dyDescent="0.2">
      <c r="A80" s="44" t="s">
        <v>117</v>
      </c>
      <c r="C80" s="17"/>
      <c r="D80" s="17"/>
      <c r="E80" s="17"/>
      <c r="F80" s="17"/>
      <c r="G80" s="17"/>
      <c r="H80" s="17"/>
      <c r="I80" s="17"/>
      <c r="J80" s="17"/>
      <c r="K80" s="17"/>
      <c r="L80" s="17"/>
      <c r="M80" s="17"/>
      <c r="N80" s="17"/>
      <c r="O80" s="17"/>
      <c r="P80" s="17"/>
      <c r="Q80" s="1"/>
    </row>
    <row r="81" spans="3:17" ht="10.199999999999999" x14ac:dyDescent="0.2">
      <c r="C81" s="17"/>
      <c r="D81" s="17"/>
      <c r="E81" s="17"/>
      <c r="F81" s="17"/>
      <c r="G81" s="17"/>
      <c r="H81" s="17"/>
      <c r="I81" s="17"/>
      <c r="J81" s="17"/>
      <c r="K81" s="17"/>
      <c r="L81" s="17"/>
      <c r="M81" s="17"/>
      <c r="N81" s="17"/>
      <c r="O81" s="17"/>
      <c r="P81" s="17"/>
      <c r="Q81" s="1"/>
    </row>
    <row r="82" spans="3:17" ht="10.199999999999999" x14ac:dyDescent="0.2">
      <c r="C82" s="17"/>
      <c r="D82" s="17"/>
      <c r="E82" s="17"/>
      <c r="F82" s="17"/>
      <c r="G82" s="17"/>
      <c r="H82" s="17"/>
      <c r="I82" s="17"/>
      <c r="J82" s="17"/>
      <c r="K82" s="17"/>
      <c r="L82" s="17"/>
      <c r="M82" s="17"/>
      <c r="N82" s="17"/>
      <c r="O82" s="17"/>
      <c r="P82" s="17"/>
      <c r="Q82" s="1"/>
    </row>
    <row r="83" spans="3:17" ht="10.199999999999999" x14ac:dyDescent="0.2">
      <c r="C83" s="17"/>
      <c r="D83" s="17"/>
      <c r="E83" s="17"/>
      <c r="F83" s="17"/>
      <c r="G83" s="17"/>
      <c r="H83" s="17"/>
      <c r="I83" s="17"/>
      <c r="J83" s="17"/>
      <c r="K83" s="17"/>
      <c r="L83" s="17"/>
      <c r="M83" s="17"/>
      <c r="N83" s="17"/>
      <c r="O83" s="17"/>
      <c r="P83" s="17"/>
      <c r="Q83" s="1"/>
    </row>
    <row r="84" spans="3:17" ht="10.199999999999999" x14ac:dyDescent="0.2">
      <c r="C84" s="17"/>
      <c r="D84" s="17"/>
      <c r="E84" s="17"/>
      <c r="F84" s="17"/>
      <c r="G84" s="17"/>
      <c r="H84" s="17"/>
      <c r="I84" s="17"/>
      <c r="J84" s="17"/>
      <c r="K84" s="17"/>
      <c r="L84" s="17"/>
      <c r="M84" s="17"/>
      <c r="N84" s="17"/>
      <c r="O84" s="17"/>
      <c r="P84" s="17"/>
      <c r="Q84" s="1"/>
    </row>
    <row r="85" spans="3:17" ht="10.199999999999999" x14ac:dyDescent="0.2">
      <c r="C85" s="17"/>
      <c r="D85" s="17"/>
      <c r="E85" s="17"/>
      <c r="F85" s="17"/>
      <c r="G85" s="17"/>
      <c r="H85" s="17"/>
      <c r="I85" s="17"/>
      <c r="J85" s="17"/>
      <c r="K85" s="17"/>
      <c r="L85" s="17"/>
      <c r="M85" s="17"/>
      <c r="N85" s="17"/>
      <c r="O85" s="17"/>
      <c r="P85" s="17"/>
      <c r="Q85" s="1"/>
    </row>
    <row r="87" spans="3:17" ht="10.199999999999999" x14ac:dyDescent="0.2">
      <c r="C87" s="17"/>
      <c r="D87" s="17"/>
      <c r="E87" s="17"/>
      <c r="F87" s="17"/>
      <c r="G87" s="17"/>
      <c r="H87" s="17"/>
      <c r="I87" s="17"/>
      <c r="J87" s="17"/>
      <c r="K87" s="17"/>
      <c r="L87" s="17"/>
      <c r="M87" s="17"/>
      <c r="N87" s="17"/>
      <c r="O87" s="17"/>
      <c r="P87" s="17"/>
      <c r="Q87" s="1"/>
    </row>
    <row r="120" spans="2:17" ht="10.199999999999999" x14ac:dyDescent="0.2">
      <c r="B120" s="2"/>
      <c r="Q120" s="1"/>
    </row>
  </sheetData>
  <pageMargins left="0.27559055118110237" right="0.35433070866141736" top="0.47244094488188981" bottom="0.43307086614173229" header="0.31496062992125984" footer="0.31496062992125984"/>
  <pageSetup paperSize="9" scale="45" orientation="landscape" r:id="rId1"/>
  <rowBreaks count="1" manualBreakCount="1">
    <brk id="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20"/>
  <sheetViews>
    <sheetView showGridLines="0" topLeftCell="B1" zoomScaleNormal="100" workbookViewId="0">
      <selection activeCell="B26" sqref="B26"/>
    </sheetView>
  </sheetViews>
  <sheetFormatPr defaultColWidth="9.109375" defaultRowHeight="14.4" x14ac:dyDescent="0.3"/>
  <cols>
    <col min="1" max="1" width="5.109375" style="1" customWidth="1"/>
    <col min="2" max="2" width="119.109375" style="1" bestFit="1" customWidth="1"/>
    <col min="3" max="15" width="12.6640625" style="4" customWidth="1"/>
    <col min="16" max="16" width="8.6640625" customWidth="1"/>
    <col min="17" max="16384" width="9.109375" style="1"/>
  </cols>
  <sheetData>
    <row r="1" spans="1:16" s="4" customFormat="1" ht="15" customHeight="1" x14ac:dyDescent="0.3">
      <c r="A1" s="39" t="s">
        <v>34</v>
      </c>
      <c r="B1" s="3"/>
    </row>
    <row r="2" spans="1:16" s="4" customFormat="1" ht="15" customHeight="1" x14ac:dyDescent="0.3">
      <c r="A2" s="6" t="s">
        <v>249</v>
      </c>
      <c r="B2" s="5"/>
    </row>
    <row r="3" spans="1:16" s="4" customFormat="1" ht="15" customHeight="1" x14ac:dyDescent="0.3">
      <c r="A3" s="6" t="s">
        <v>113</v>
      </c>
      <c r="B3" s="6"/>
    </row>
    <row r="4" spans="1:16" s="54" customFormat="1" ht="30" customHeight="1" x14ac:dyDescent="0.2">
      <c r="A4" s="48"/>
      <c r="B4" s="66"/>
      <c r="C4" s="28" t="s">
        <v>106</v>
      </c>
      <c r="D4" s="28" t="s">
        <v>105</v>
      </c>
      <c r="E4" s="28" t="s">
        <v>1</v>
      </c>
      <c r="F4" s="28" t="s">
        <v>3</v>
      </c>
      <c r="G4" s="28" t="s">
        <v>250</v>
      </c>
      <c r="H4" s="28" t="s">
        <v>251</v>
      </c>
      <c r="I4" s="28" t="s">
        <v>4</v>
      </c>
      <c r="J4" s="28" t="s">
        <v>0</v>
      </c>
      <c r="K4" s="28" t="s">
        <v>38</v>
      </c>
      <c r="L4" s="28" t="s">
        <v>2</v>
      </c>
      <c r="M4" s="28" t="s">
        <v>107</v>
      </c>
      <c r="N4" s="28" t="s">
        <v>140</v>
      </c>
      <c r="O4" s="43" t="s">
        <v>39</v>
      </c>
    </row>
    <row r="5" spans="1:16" ht="15" customHeight="1" x14ac:dyDescent="0.2">
      <c r="A5" s="18" t="s">
        <v>5</v>
      </c>
      <c r="B5" s="19" t="s">
        <v>40</v>
      </c>
      <c r="C5" s="12">
        <v>974757</v>
      </c>
      <c r="D5" s="12">
        <v>22132</v>
      </c>
      <c r="E5" s="12">
        <v>20287</v>
      </c>
      <c r="F5" s="12">
        <v>41190</v>
      </c>
      <c r="G5" s="12">
        <v>18573</v>
      </c>
      <c r="H5" s="12">
        <v>196667</v>
      </c>
      <c r="I5" s="12">
        <v>146149</v>
      </c>
      <c r="J5" s="38">
        <v>802792.90599999996</v>
      </c>
      <c r="K5" s="12">
        <v>368408</v>
      </c>
      <c r="L5" s="12">
        <v>239586</v>
      </c>
      <c r="M5" s="12">
        <v>56232</v>
      </c>
      <c r="N5" s="12">
        <v>576439</v>
      </c>
      <c r="O5" s="32">
        <v>31240</v>
      </c>
      <c r="P5" s="27"/>
    </row>
    <row r="6" spans="1:16" ht="15" customHeight="1" x14ac:dyDescent="0.2">
      <c r="A6" s="18"/>
      <c r="B6" s="8" t="s">
        <v>41</v>
      </c>
      <c r="C6" s="13"/>
      <c r="D6" s="13"/>
      <c r="E6" s="13"/>
      <c r="F6" s="13"/>
      <c r="G6" s="13"/>
      <c r="H6" s="13"/>
      <c r="I6" s="13"/>
      <c r="J6" s="38"/>
      <c r="K6" s="13"/>
      <c r="L6" s="13"/>
      <c r="M6" s="13"/>
      <c r="N6" s="13"/>
      <c r="O6" s="29"/>
      <c r="P6" s="27"/>
    </row>
    <row r="7" spans="1:16" ht="15" customHeight="1" x14ac:dyDescent="0.2">
      <c r="A7" s="18" t="s">
        <v>6</v>
      </c>
      <c r="B7" s="7" t="s">
        <v>42</v>
      </c>
      <c r="C7" s="13">
        <v>218899</v>
      </c>
      <c r="D7" s="13">
        <v>782</v>
      </c>
      <c r="E7" s="13">
        <v>9783</v>
      </c>
      <c r="F7" s="13">
        <v>15583</v>
      </c>
      <c r="G7" s="13">
        <v>4444</v>
      </c>
      <c r="H7" s="13">
        <v>50456</v>
      </c>
      <c r="I7" s="13">
        <v>31470</v>
      </c>
      <c r="J7" s="38">
        <v>267603.91700000002</v>
      </c>
      <c r="K7" s="13">
        <v>97822</v>
      </c>
      <c r="L7" s="13">
        <v>19593</v>
      </c>
      <c r="M7" s="13">
        <v>6696</v>
      </c>
      <c r="N7" s="13">
        <v>177322</v>
      </c>
      <c r="O7" s="29">
        <v>19158</v>
      </c>
      <c r="P7" s="27"/>
    </row>
    <row r="8" spans="1:16" ht="15" customHeight="1" x14ac:dyDescent="0.2">
      <c r="A8" s="18"/>
      <c r="B8" s="8" t="s">
        <v>43</v>
      </c>
      <c r="C8" s="13"/>
      <c r="D8" s="13"/>
      <c r="E8" s="13"/>
      <c r="F8" s="13"/>
      <c r="G8" s="13"/>
      <c r="H8" s="13"/>
      <c r="I8" s="13"/>
      <c r="J8" s="38"/>
      <c r="K8" s="13"/>
      <c r="L8" s="13"/>
      <c r="M8" s="13"/>
      <c r="N8" s="13"/>
      <c r="O8" s="29"/>
      <c r="P8" s="27"/>
    </row>
    <row r="9" spans="1:16" ht="15" customHeight="1" x14ac:dyDescent="0.2">
      <c r="A9" s="18" t="s">
        <v>7</v>
      </c>
      <c r="B9" s="7" t="s">
        <v>44</v>
      </c>
      <c r="C9" s="14">
        <v>0</v>
      </c>
      <c r="D9" s="14">
        <v>0</v>
      </c>
      <c r="E9" s="14">
        <v>0</v>
      </c>
      <c r="F9" s="14">
        <v>0</v>
      </c>
      <c r="G9" s="14">
        <v>0</v>
      </c>
      <c r="H9" s="14">
        <v>0</v>
      </c>
      <c r="I9" s="14">
        <v>0</v>
      </c>
      <c r="J9" s="38">
        <v>0</v>
      </c>
      <c r="K9" s="14">
        <v>0</v>
      </c>
      <c r="L9" s="14">
        <v>0</v>
      </c>
      <c r="M9" s="14">
        <v>0</v>
      </c>
      <c r="N9" s="14">
        <v>0</v>
      </c>
      <c r="O9" s="33">
        <v>0</v>
      </c>
      <c r="P9" s="27"/>
    </row>
    <row r="10" spans="1:16" ht="15" customHeight="1" x14ac:dyDescent="0.2">
      <c r="A10" s="18"/>
      <c r="B10" s="8" t="s">
        <v>45</v>
      </c>
      <c r="C10" s="14"/>
      <c r="D10" s="14"/>
      <c r="E10" s="14"/>
      <c r="F10" s="14"/>
      <c r="G10" s="14"/>
      <c r="H10" s="14"/>
      <c r="I10" s="14"/>
      <c r="J10" s="38"/>
      <c r="K10" s="14"/>
      <c r="L10" s="14"/>
      <c r="M10" s="14"/>
      <c r="N10" s="14"/>
      <c r="O10" s="33"/>
      <c r="P10" s="27"/>
    </row>
    <row r="11" spans="1:16" ht="15" customHeight="1" x14ac:dyDescent="0.2">
      <c r="A11" s="18" t="s">
        <v>8</v>
      </c>
      <c r="B11" s="20" t="s">
        <v>46</v>
      </c>
      <c r="C11" s="13">
        <v>3488</v>
      </c>
      <c r="D11" s="13">
        <v>0</v>
      </c>
      <c r="E11" s="13">
        <v>16</v>
      </c>
      <c r="F11" s="13">
        <v>0</v>
      </c>
      <c r="G11" s="13">
        <v>0</v>
      </c>
      <c r="H11" s="13">
        <v>37</v>
      </c>
      <c r="I11" s="13">
        <v>1719</v>
      </c>
      <c r="J11" s="38">
        <v>335.608</v>
      </c>
      <c r="K11" s="13">
        <v>8842</v>
      </c>
      <c r="L11" s="13">
        <v>42305</v>
      </c>
      <c r="M11" s="13">
        <v>0</v>
      </c>
      <c r="N11" s="13">
        <v>1733</v>
      </c>
      <c r="O11" s="29">
        <v>254</v>
      </c>
      <c r="P11" s="27"/>
    </row>
    <row r="12" spans="1:16" ht="15" customHeight="1" x14ac:dyDescent="0.2">
      <c r="A12" s="21"/>
      <c r="B12" s="22" t="s">
        <v>47</v>
      </c>
      <c r="C12" s="13"/>
      <c r="D12" s="13"/>
      <c r="E12" s="13"/>
      <c r="F12" s="13"/>
      <c r="G12" s="13"/>
      <c r="H12" s="13"/>
      <c r="I12" s="13"/>
      <c r="J12" s="38"/>
      <c r="K12" s="13"/>
      <c r="L12" s="13"/>
      <c r="M12" s="13"/>
      <c r="N12" s="13"/>
      <c r="O12" s="29"/>
      <c r="P12" s="27"/>
    </row>
    <row r="13" spans="1:16" ht="15" customHeight="1" x14ac:dyDescent="0.2">
      <c r="A13" s="18" t="s">
        <v>9</v>
      </c>
      <c r="B13" s="7" t="s">
        <v>48</v>
      </c>
      <c r="C13" s="13">
        <v>423040</v>
      </c>
      <c r="D13" s="13">
        <v>11730</v>
      </c>
      <c r="E13" s="13">
        <v>7629</v>
      </c>
      <c r="F13" s="13">
        <v>542</v>
      </c>
      <c r="G13" s="13">
        <v>5985</v>
      </c>
      <c r="H13" s="13">
        <v>83167</v>
      </c>
      <c r="I13" s="13">
        <v>67130</v>
      </c>
      <c r="J13" s="38">
        <v>302354.94799999997</v>
      </c>
      <c r="K13" s="13">
        <v>163102</v>
      </c>
      <c r="L13" s="13">
        <v>128987</v>
      </c>
      <c r="M13" s="13">
        <v>5353</v>
      </c>
      <c r="N13" s="13">
        <v>237493</v>
      </c>
      <c r="O13" s="29">
        <v>22605</v>
      </c>
      <c r="P13" s="27"/>
    </row>
    <row r="14" spans="1:16" ht="15" customHeight="1" x14ac:dyDescent="0.2">
      <c r="A14" s="18"/>
      <c r="B14" s="8" t="s">
        <v>35</v>
      </c>
      <c r="C14" s="13"/>
      <c r="D14" s="13"/>
      <c r="E14" s="13"/>
      <c r="F14" s="13"/>
      <c r="G14" s="13"/>
      <c r="H14" s="13"/>
      <c r="I14" s="13"/>
      <c r="J14" s="38"/>
      <c r="K14" s="13"/>
      <c r="L14" s="13"/>
      <c r="M14" s="13"/>
      <c r="N14" s="13"/>
      <c r="O14" s="29"/>
      <c r="P14" s="27"/>
    </row>
    <row r="15" spans="1:16" ht="15" customHeight="1" x14ac:dyDescent="0.2">
      <c r="A15" s="18" t="s">
        <v>10</v>
      </c>
      <c r="B15" s="7" t="s">
        <v>49</v>
      </c>
      <c r="C15" s="13">
        <v>76197</v>
      </c>
      <c r="D15" s="13">
        <v>2772</v>
      </c>
      <c r="E15" s="13">
        <v>1519</v>
      </c>
      <c r="F15" s="13">
        <v>217</v>
      </c>
      <c r="G15" s="13">
        <v>768</v>
      </c>
      <c r="H15" s="13">
        <v>9118</v>
      </c>
      <c r="I15" s="13">
        <v>11003</v>
      </c>
      <c r="J15" s="38">
        <v>53268.716</v>
      </c>
      <c r="K15" s="13">
        <v>25211</v>
      </c>
      <c r="L15" s="13">
        <v>10842</v>
      </c>
      <c r="M15" s="13">
        <v>457</v>
      </c>
      <c r="N15" s="13">
        <v>52317</v>
      </c>
      <c r="O15" s="29">
        <v>3562</v>
      </c>
      <c r="P15" s="27"/>
    </row>
    <row r="16" spans="1:16" ht="15" customHeight="1" x14ac:dyDescent="0.2">
      <c r="A16" s="18"/>
      <c r="B16" s="8" t="s">
        <v>50</v>
      </c>
      <c r="C16" s="13"/>
      <c r="D16" s="13"/>
      <c r="E16" s="13"/>
      <c r="F16" s="13"/>
      <c r="G16" s="13"/>
      <c r="H16" s="13"/>
      <c r="I16" s="13"/>
      <c r="J16" s="38"/>
      <c r="K16" s="13"/>
      <c r="L16" s="13"/>
      <c r="M16" s="13"/>
      <c r="N16" s="13"/>
      <c r="O16" s="29"/>
      <c r="P16" s="27"/>
    </row>
    <row r="17" spans="1:16" ht="15" customHeight="1" x14ac:dyDescent="0.2">
      <c r="A17" s="18" t="s">
        <v>11</v>
      </c>
      <c r="B17" s="7" t="s">
        <v>51</v>
      </c>
      <c r="C17" s="13">
        <v>21929</v>
      </c>
      <c r="D17" s="13">
        <v>34</v>
      </c>
      <c r="E17" s="13">
        <v>17205</v>
      </c>
      <c r="F17" s="13">
        <v>10264</v>
      </c>
      <c r="G17" s="13">
        <v>2953</v>
      </c>
      <c r="H17" s="13">
        <v>48003</v>
      </c>
      <c r="I17" s="13">
        <v>20969</v>
      </c>
      <c r="J17" s="38">
        <v>18305.673999999999</v>
      </c>
      <c r="K17" s="13">
        <v>84826</v>
      </c>
      <c r="L17" s="13">
        <v>11</v>
      </c>
      <c r="M17" s="13">
        <v>0</v>
      </c>
      <c r="N17" s="13">
        <v>80688</v>
      </c>
      <c r="O17" s="29">
        <v>804</v>
      </c>
      <c r="P17" s="27"/>
    </row>
    <row r="18" spans="1:16" ht="15" customHeight="1" x14ac:dyDescent="0.2">
      <c r="A18" s="18"/>
      <c r="B18" s="8" t="s">
        <v>52</v>
      </c>
      <c r="C18" s="13"/>
      <c r="D18" s="13"/>
      <c r="E18" s="13"/>
      <c r="F18" s="13"/>
      <c r="G18" s="13"/>
      <c r="H18" s="13"/>
      <c r="I18" s="13"/>
      <c r="J18" s="38"/>
      <c r="K18" s="13"/>
      <c r="L18" s="13"/>
      <c r="M18" s="13"/>
      <c r="N18" s="13"/>
      <c r="O18" s="29"/>
      <c r="P18" s="27"/>
    </row>
    <row r="19" spans="1:16" ht="15" customHeight="1" x14ac:dyDescent="0.2">
      <c r="A19" s="18" t="s">
        <v>12</v>
      </c>
      <c r="B19" s="7" t="s">
        <v>53</v>
      </c>
      <c r="C19" s="13">
        <v>-53229</v>
      </c>
      <c r="D19" s="13">
        <v>3</v>
      </c>
      <c r="E19" s="13">
        <v>364</v>
      </c>
      <c r="F19" s="13">
        <v>-1426</v>
      </c>
      <c r="G19" s="13">
        <v>375</v>
      </c>
      <c r="H19" s="13">
        <v>2235</v>
      </c>
      <c r="I19" s="13">
        <v>-12951</v>
      </c>
      <c r="J19" s="38">
        <v>27212.54</v>
      </c>
      <c r="K19" s="13">
        <v>-71877</v>
      </c>
      <c r="L19" s="13">
        <v>2765</v>
      </c>
      <c r="M19" s="13">
        <v>0</v>
      </c>
      <c r="N19" s="13">
        <v>1050</v>
      </c>
      <c r="O19" s="29">
        <v>-13510</v>
      </c>
      <c r="P19" s="27"/>
    </row>
    <row r="20" spans="1:16" ht="15" customHeight="1" x14ac:dyDescent="0.2">
      <c r="A20" s="18"/>
      <c r="B20" s="8" t="s">
        <v>54</v>
      </c>
      <c r="C20" s="13"/>
      <c r="D20" s="13"/>
      <c r="E20" s="13"/>
      <c r="F20" s="13"/>
      <c r="G20" s="13"/>
      <c r="H20" s="13"/>
      <c r="I20" s="13"/>
      <c r="J20" s="38"/>
      <c r="K20" s="13"/>
      <c r="L20" s="13"/>
      <c r="M20" s="13"/>
      <c r="N20" s="13"/>
      <c r="O20" s="29"/>
      <c r="P20" s="27"/>
    </row>
    <row r="21" spans="1:16" ht="15" customHeight="1" x14ac:dyDescent="0.2">
      <c r="A21" s="18" t="s">
        <v>13</v>
      </c>
      <c r="B21" s="7" t="s">
        <v>55</v>
      </c>
      <c r="C21" s="13">
        <v>-74082</v>
      </c>
      <c r="D21" s="13">
        <v>0</v>
      </c>
      <c r="E21" s="13">
        <v>0</v>
      </c>
      <c r="F21" s="69">
        <v>5</v>
      </c>
      <c r="G21" s="13">
        <v>-646</v>
      </c>
      <c r="H21" s="13">
        <v>-162</v>
      </c>
      <c r="I21" s="13">
        <v>0</v>
      </c>
      <c r="J21" s="38">
        <v>10327.11</v>
      </c>
      <c r="K21" s="13">
        <v>-331578</v>
      </c>
      <c r="L21" s="13">
        <v>-18437</v>
      </c>
      <c r="M21" s="13">
        <v>0</v>
      </c>
      <c r="N21" s="13">
        <v>5091</v>
      </c>
      <c r="O21" s="29">
        <v>-148</v>
      </c>
      <c r="P21" s="27"/>
    </row>
    <row r="22" spans="1:16" ht="15" customHeight="1" x14ac:dyDescent="0.2">
      <c r="A22" s="18"/>
      <c r="B22" s="8" t="s">
        <v>56</v>
      </c>
      <c r="C22" s="13"/>
      <c r="D22" s="13"/>
      <c r="E22" s="13"/>
      <c r="F22" s="13"/>
      <c r="G22" s="13"/>
      <c r="H22" s="13"/>
      <c r="I22" s="13"/>
      <c r="J22" s="38"/>
      <c r="K22" s="13"/>
      <c r="L22" s="13"/>
      <c r="M22" s="13"/>
      <c r="N22" s="13"/>
      <c r="O22" s="29"/>
      <c r="P22" s="27"/>
    </row>
    <row r="23" spans="1:16" ht="15" customHeight="1" x14ac:dyDescent="0.2">
      <c r="A23" s="18" t="s">
        <v>14</v>
      </c>
      <c r="B23" s="7" t="s">
        <v>108</v>
      </c>
      <c r="C23" s="13">
        <v>72963</v>
      </c>
      <c r="D23" s="13">
        <v>0</v>
      </c>
      <c r="E23" s="13">
        <v>0</v>
      </c>
      <c r="F23" s="13">
        <v>0</v>
      </c>
      <c r="G23" s="13">
        <v>64</v>
      </c>
      <c r="H23" s="13">
        <v>0</v>
      </c>
      <c r="I23" s="13">
        <v>-857</v>
      </c>
      <c r="J23" s="38">
        <v>5492.86</v>
      </c>
      <c r="K23" s="13">
        <v>-7</v>
      </c>
      <c r="L23" s="13">
        <v>0</v>
      </c>
      <c r="M23" s="13">
        <v>0</v>
      </c>
      <c r="N23" s="13">
        <v>0</v>
      </c>
      <c r="O23" s="29">
        <v>0</v>
      </c>
      <c r="P23" s="27"/>
    </row>
    <row r="24" spans="1:16" ht="15" customHeight="1" x14ac:dyDescent="0.2">
      <c r="A24" s="18"/>
      <c r="B24" s="8" t="s">
        <v>57</v>
      </c>
      <c r="C24" s="13"/>
      <c r="D24" s="13"/>
      <c r="E24" s="13"/>
      <c r="F24" s="13"/>
      <c r="G24" s="13"/>
      <c r="H24" s="13"/>
      <c r="I24" s="13"/>
      <c r="J24" s="38"/>
      <c r="K24" s="13"/>
      <c r="L24" s="13"/>
      <c r="M24" s="13"/>
      <c r="N24" s="13"/>
      <c r="O24" s="29"/>
      <c r="P24" s="27"/>
    </row>
    <row r="25" spans="1:16" ht="15" customHeight="1" x14ac:dyDescent="0.2">
      <c r="A25" s="18" t="s">
        <v>15</v>
      </c>
      <c r="B25" s="7" t="s">
        <v>58</v>
      </c>
      <c r="C25" s="13">
        <v>-3438</v>
      </c>
      <c r="D25" s="13">
        <v>0</v>
      </c>
      <c r="E25" s="13">
        <v>-1116</v>
      </c>
      <c r="F25" s="13">
        <v>-149</v>
      </c>
      <c r="G25" s="13">
        <v>0</v>
      </c>
      <c r="H25" s="13">
        <v>-22</v>
      </c>
      <c r="I25" s="13">
        <v>-255</v>
      </c>
      <c r="J25" s="38">
        <v>-10373.984</v>
      </c>
      <c r="K25" s="13">
        <v>-10948</v>
      </c>
      <c r="L25" s="13">
        <v>-2358</v>
      </c>
      <c r="M25" s="13">
        <v>0</v>
      </c>
      <c r="N25" s="13">
        <v>147</v>
      </c>
      <c r="O25" s="29">
        <v>1</v>
      </c>
      <c r="P25" s="27"/>
    </row>
    <row r="26" spans="1:16" ht="15" customHeight="1" x14ac:dyDescent="0.2">
      <c r="A26" s="18"/>
      <c r="B26" s="8" t="s">
        <v>59</v>
      </c>
      <c r="C26" s="13"/>
      <c r="D26" s="13"/>
      <c r="E26" s="13"/>
      <c r="F26" s="13"/>
      <c r="G26" s="13"/>
      <c r="H26" s="13"/>
      <c r="I26" s="13"/>
      <c r="J26" s="38"/>
      <c r="K26" s="13"/>
      <c r="L26" s="13"/>
      <c r="M26" s="13"/>
      <c r="N26" s="13"/>
      <c r="O26" s="29"/>
      <c r="P26" s="27"/>
    </row>
    <row r="27" spans="1:16" ht="15" customHeight="1" x14ac:dyDescent="0.2">
      <c r="A27" s="18" t="s">
        <v>16</v>
      </c>
      <c r="B27" s="7" t="s">
        <v>60</v>
      </c>
      <c r="C27" s="13">
        <v>74764</v>
      </c>
      <c r="D27" s="13">
        <v>0</v>
      </c>
      <c r="E27" s="13">
        <v>1169</v>
      </c>
      <c r="F27" s="13">
        <v>-9375</v>
      </c>
      <c r="G27" s="13">
        <v>-21</v>
      </c>
      <c r="H27" s="13">
        <v>536</v>
      </c>
      <c r="I27" s="13">
        <v>98</v>
      </c>
      <c r="J27" s="38">
        <v>6832.2969999999996</v>
      </c>
      <c r="K27" s="13">
        <v>-15636</v>
      </c>
      <c r="L27" s="13">
        <v>108</v>
      </c>
      <c r="M27" s="13">
        <v>0</v>
      </c>
      <c r="N27" s="13">
        <v>5636</v>
      </c>
      <c r="O27" s="29">
        <v>9889</v>
      </c>
      <c r="P27" s="27"/>
    </row>
    <row r="28" spans="1:16" ht="15" customHeight="1" x14ac:dyDescent="0.2">
      <c r="A28" s="21"/>
      <c r="B28" s="8" t="s">
        <v>61</v>
      </c>
      <c r="C28" s="13"/>
      <c r="D28" s="13"/>
      <c r="E28" s="13"/>
      <c r="F28" s="13"/>
      <c r="G28" s="13"/>
      <c r="H28" s="13"/>
      <c r="I28" s="13"/>
      <c r="J28" s="38"/>
      <c r="K28" s="13"/>
      <c r="L28" s="13"/>
      <c r="M28" s="13"/>
      <c r="N28" s="13"/>
      <c r="O28" s="29"/>
      <c r="P28" s="27"/>
    </row>
    <row r="29" spans="1:16" ht="15" customHeight="1" x14ac:dyDescent="0.2">
      <c r="A29" s="18" t="s">
        <v>17</v>
      </c>
      <c r="B29" s="20" t="s">
        <v>111</v>
      </c>
      <c r="C29" s="13">
        <v>-583</v>
      </c>
      <c r="D29" s="13">
        <v>-9</v>
      </c>
      <c r="E29" s="13">
        <v>0</v>
      </c>
      <c r="F29" s="13">
        <v>54</v>
      </c>
      <c r="G29" s="13">
        <v>5</v>
      </c>
      <c r="H29" s="13">
        <v>543</v>
      </c>
      <c r="I29" s="13">
        <v>9315</v>
      </c>
      <c r="J29" s="38">
        <v>1849.4559999999999</v>
      </c>
      <c r="K29" s="13">
        <v>-35</v>
      </c>
      <c r="L29" s="13">
        <v>-25</v>
      </c>
      <c r="M29" s="13">
        <v>0</v>
      </c>
      <c r="N29" s="13">
        <v>61</v>
      </c>
      <c r="O29" s="29">
        <v>154</v>
      </c>
      <c r="P29" s="27"/>
    </row>
    <row r="30" spans="1:16" ht="15" customHeight="1" x14ac:dyDescent="0.2">
      <c r="A30" s="18"/>
      <c r="B30" s="8" t="s">
        <v>62</v>
      </c>
      <c r="C30" s="13"/>
      <c r="D30" s="13"/>
      <c r="E30" s="13"/>
      <c r="F30" s="13"/>
      <c r="G30" s="13"/>
      <c r="H30" s="13"/>
      <c r="I30" s="13"/>
      <c r="J30" s="38"/>
      <c r="K30" s="13"/>
      <c r="L30" s="13"/>
      <c r="M30" s="13"/>
      <c r="N30" s="13"/>
      <c r="O30" s="29"/>
      <c r="P30" s="27"/>
    </row>
    <row r="31" spans="1:16" ht="15" customHeight="1" x14ac:dyDescent="0.2">
      <c r="A31" s="18" t="s">
        <v>18</v>
      </c>
      <c r="B31" s="7" t="s">
        <v>63</v>
      </c>
      <c r="C31" s="15">
        <v>29967</v>
      </c>
      <c r="D31" s="15">
        <v>1823</v>
      </c>
      <c r="E31" s="15">
        <v>371</v>
      </c>
      <c r="F31" s="15">
        <v>1601</v>
      </c>
      <c r="G31" s="15">
        <v>273</v>
      </c>
      <c r="H31" s="15">
        <v>19600</v>
      </c>
      <c r="I31" s="15">
        <v>15921</v>
      </c>
      <c r="J31" s="38">
        <v>103246.666</v>
      </c>
      <c r="K31" s="15">
        <v>32732</v>
      </c>
      <c r="L31" s="15">
        <v>19924</v>
      </c>
      <c r="M31" s="15">
        <v>6428</v>
      </c>
      <c r="N31" s="15">
        <v>10391</v>
      </c>
      <c r="O31" s="35">
        <v>210</v>
      </c>
      <c r="P31" s="27"/>
    </row>
    <row r="32" spans="1:16" ht="15" customHeight="1" x14ac:dyDescent="0.2">
      <c r="A32" s="18"/>
      <c r="B32" s="8" t="s">
        <v>64</v>
      </c>
      <c r="C32" s="14"/>
      <c r="D32" s="14"/>
      <c r="E32" s="14"/>
      <c r="F32" s="14"/>
      <c r="G32" s="14"/>
      <c r="H32" s="14"/>
      <c r="I32" s="14"/>
      <c r="J32" s="38"/>
      <c r="K32" s="14"/>
      <c r="L32" s="14"/>
      <c r="M32" s="14"/>
      <c r="N32" s="14"/>
      <c r="O32" s="33"/>
      <c r="P32" s="27"/>
    </row>
    <row r="33" spans="1:16" ht="15" customHeight="1" x14ac:dyDescent="0.2">
      <c r="A33" s="18" t="s">
        <v>19</v>
      </c>
      <c r="B33" s="7" t="s">
        <v>65</v>
      </c>
      <c r="C33" s="13">
        <v>27812</v>
      </c>
      <c r="D33" s="13">
        <v>1597</v>
      </c>
      <c r="E33" s="13">
        <v>2546</v>
      </c>
      <c r="F33" s="13">
        <v>248</v>
      </c>
      <c r="G33" s="13">
        <v>123</v>
      </c>
      <c r="H33" s="13">
        <v>18803</v>
      </c>
      <c r="I33" s="13">
        <v>24169</v>
      </c>
      <c r="J33" s="38">
        <v>27307.964</v>
      </c>
      <c r="K33" s="13">
        <v>41960</v>
      </c>
      <c r="L33" s="13">
        <v>10783</v>
      </c>
      <c r="M33" s="13">
        <v>5016</v>
      </c>
      <c r="N33" s="13">
        <v>4846</v>
      </c>
      <c r="O33" s="29">
        <v>4426</v>
      </c>
      <c r="P33" s="27"/>
    </row>
    <row r="34" spans="1:16" ht="15" customHeight="1" x14ac:dyDescent="0.2">
      <c r="A34" s="18"/>
      <c r="B34" s="8" t="s">
        <v>66</v>
      </c>
      <c r="C34" s="13"/>
      <c r="D34" s="13"/>
      <c r="E34" s="13"/>
      <c r="F34" s="13"/>
      <c r="G34" s="13"/>
      <c r="H34" s="13"/>
      <c r="I34" s="13"/>
      <c r="J34" s="38"/>
      <c r="K34" s="13"/>
      <c r="L34" s="13"/>
      <c r="M34" s="13"/>
      <c r="N34" s="13"/>
      <c r="O34" s="29"/>
      <c r="P34" s="27"/>
    </row>
    <row r="35" spans="1:16" ht="15" customHeight="1" x14ac:dyDescent="0.2">
      <c r="A35" s="21" t="s">
        <v>20</v>
      </c>
      <c r="B35" s="23" t="s">
        <v>67</v>
      </c>
      <c r="C35" s="31">
        <v>1146668</v>
      </c>
      <c r="D35" s="31">
        <v>30562</v>
      </c>
      <c r="E35" s="31">
        <v>32077</v>
      </c>
      <c r="F35" s="31">
        <v>26658</v>
      </c>
      <c r="G35" s="31">
        <v>22226</v>
      </c>
      <c r="H35" s="31">
        <v>272227</v>
      </c>
      <c r="I35" s="31">
        <v>180596</v>
      </c>
      <c r="J35" s="37">
        <v>920195.48399999982</v>
      </c>
      <c r="K35" s="31">
        <v>62836</v>
      </c>
      <c r="L35" s="31">
        <v>371648</v>
      </c>
      <c r="M35" s="31">
        <v>55844</v>
      </c>
      <c r="N35" s="31">
        <v>684244</v>
      </c>
      <c r="O35" s="34">
        <v>24353</v>
      </c>
      <c r="P35" s="27"/>
    </row>
    <row r="36" spans="1:16" ht="15" customHeight="1" x14ac:dyDescent="0.2">
      <c r="A36" s="18"/>
      <c r="B36" s="24" t="s">
        <v>68</v>
      </c>
      <c r="C36" s="13"/>
      <c r="D36" s="13"/>
      <c r="E36" s="13"/>
      <c r="F36" s="13"/>
      <c r="G36" s="13"/>
      <c r="H36" s="13"/>
      <c r="I36" s="13"/>
      <c r="J36" s="38"/>
      <c r="K36" s="13"/>
      <c r="L36" s="13"/>
      <c r="M36" s="13"/>
      <c r="N36" s="13"/>
      <c r="O36" s="29"/>
      <c r="P36" s="27"/>
    </row>
    <row r="37" spans="1:16" ht="15" customHeight="1" x14ac:dyDescent="0.2">
      <c r="A37" s="18" t="s">
        <v>21</v>
      </c>
      <c r="B37" s="7" t="s">
        <v>69</v>
      </c>
      <c r="C37" s="13">
        <v>490725</v>
      </c>
      <c r="D37" s="13">
        <v>23800</v>
      </c>
      <c r="E37" s="13">
        <v>13865</v>
      </c>
      <c r="F37" s="13">
        <v>10268</v>
      </c>
      <c r="G37" s="13">
        <v>8047</v>
      </c>
      <c r="H37" s="13">
        <v>156828</v>
      </c>
      <c r="I37" s="13">
        <v>111322</v>
      </c>
      <c r="J37" s="38">
        <v>376043.63500000001</v>
      </c>
      <c r="K37" s="13">
        <v>212683</v>
      </c>
      <c r="L37" s="13">
        <v>193066</v>
      </c>
      <c r="M37" s="13">
        <v>20773</v>
      </c>
      <c r="N37" s="13">
        <v>257935</v>
      </c>
      <c r="O37" s="29">
        <v>27515</v>
      </c>
      <c r="P37" s="27"/>
    </row>
    <row r="38" spans="1:16" ht="15" customHeight="1" x14ac:dyDescent="0.2">
      <c r="A38" s="18"/>
      <c r="B38" s="8" t="s">
        <v>70</v>
      </c>
      <c r="C38" s="13"/>
      <c r="D38" s="13"/>
      <c r="E38" s="13"/>
      <c r="F38" s="13"/>
      <c r="G38" s="13"/>
      <c r="H38" s="13"/>
      <c r="I38" s="13"/>
      <c r="J38" s="38"/>
      <c r="K38" s="13"/>
      <c r="L38" s="13"/>
      <c r="M38" s="13"/>
      <c r="N38" s="13"/>
      <c r="O38" s="29"/>
      <c r="P38" s="27"/>
    </row>
    <row r="39" spans="1:16" ht="15" customHeight="1" x14ac:dyDescent="0.2">
      <c r="A39" s="18"/>
      <c r="B39" s="40" t="s">
        <v>114</v>
      </c>
      <c r="C39" s="13">
        <v>325983</v>
      </c>
      <c r="D39" s="13">
        <v>10924</v>
      </c>
      <c r="E39" s="13">
        <v>9409</v>
      </c>
      <c r="F39" s="13">
        <v>6610</v>
      </c>
      <c r="G39" s="13">
        <v>5182</v>
      </c>
      <c r="H39" s="13">
        <v>102114</v>
      </c>
      <c r="I39" s="13">
        <v>78819</v>
      </c>
      <c r="J39" s="38">
        <v>259974.85</v>
      </c>
      <c r="K39" s="13">
        <v>129194</v>
      </c>
      <c r="L39" s="13">
        <v>122399</v>
      </c>
      <c r="M39" s="13">
        <v>11684</v>
      </c>
      <c r="N39" s="13">
        <v>160047</v>
      </c>
      <c r="O39" s="29">
        <v>19045</v>
      </c>
      <c r="P39" s="27"/>
    </row>
    <row r="40" spans="1:16" ht="15" customHeight="1" x14ac:dyDescent="0.2">
      <c r="A40" s="18"/>
      <c r="B40" s="40" t="s">
        <v>115</v>
      </c>
      <c r="C40" s="13">
        <v>164742</v>
      </c>
      <c r="D40" s="13">
        <v>12876</v>
      </c>
      <c r="E40" s="13">
        <v>4456</v>
      </c>
      <c r="F40" s="13">
        <v>3658</v>
      </c>
      <c r="G40" s="13">
        <v>2865</v>
      </c>
      <c r="H40" s="13">
        <v>54714</v>
      </c>
      <c r="I40" s="13">
        <v>32503</v>
      </c>
      <c r="J40" s="38">
        <v>116068.785</v>
      </c>
      <c r="K40" s="13">
        <v>83489</v>
      </c>
      <c r="L40" s="13">
        <v>70667</v>
      </c>
      <c r="M40" s="13">
        <v>9089</v>
      </c>
      <c r="N40" s="13">
        <v>97888</v>
      </c>
      <c r="O40" s="29">
        <v>8470</v>
      </c>
      <c r="P40" s="27"/>
    </row>
    <row r="41" spans="1:16" ht="15" customHeight="1" x14ac:dyDescent="0.2">
      <c r="A41" s="18" t="s">
        <v>22</v>
      </c>
      <c r="B41" s="7" t="s">
        <v>120</v>
      </c>
      <c r="C41" s="13">
        <v>121737</v>
      </c>
      <c r="D41" s="13">
        <v>0</v>
      </c>
      <c r="E41" s="13">
        <v>0</v>
      </c>
      <c r="F41" s="13">
        <v>582</v>
      </c>
      <c r="G41" s="13">
        <v>174</v>
      </c>
      <c r="H41" s="13">
        <v>3079</v>
      </c>
      <c r="I41" s="13">
        <v>10609</v>
      </c>
      <c r="J41" s="38">
        <v>29608</v>
      </c>
      <c r="K41" s="13">
        <v>35048</v>
      </c>
      <c r="L41" s="13">
        <v>36282</v>
      </c>
      <c r="M41" s="13">
        <v>0</v>
      </c>
      <c r="N41" s="13">
        <v>35576</v>
      </c>
      <c r="O41" s="29">
        <v>0</v>
      </c>
      <c r="P41" s="27"/>
    </row>
    <row r="42" spans="1:16" ht="15" customHeight="1" x14ac:dyDescent="0.2">
      <c r="A42" s="18"/>
      <c r="B42" s="8" t="s">
        <v>121</v>
      </c>
      <c r="C42" s="13"/>
      <c r="D42" s="13"/>
      <c r="E42" s="13"/>
      <c r="F42" s="13"/>
      <c r="G42" s="13"/>
      <c r="H42" s="13"/>
      <c r="I42" s="13"/>
      <c r="J42" s="38"/>
      <c r="K42" s="13"/>
      <c r="L42" s="13"/>
      <c r="M42" s="13"/>
      <c r="N42" s="13"/>
      <c r="O42" s="29"/>
      <c r="P42" s="27"/>
    </row>
    <row r="43" spans="1:16" ht="15" customHeight="1" x14ac:dyDescent="0.2">
      <c r="A43" s="18" t="s">
        <v>23</v>
      </c>
      <c r="B43" s="7" t="s">
        <v>71</v>
      </c>
      <c r="C43" s="13">
        <v>70981</v>
      </c>
      <c r="D43" s="13">
        <v>2987</v>
      </c>
      <c r="E43" s="13">
        <v>780</v>
      </c>
      <c r="F43" s="13">
        <v>755</v>
      </c>
      <c r="G43" s="13">
        <v>909</v>
      </c>
      <c r="H43" s="13">
        <v>14248</v>
      </c>
      <c r="I43" s="13">
        <v>16176</v>
      </c>
      <c r="J43" s="38">
        <v>47106.784</v>
      </c>
      <c r="K43" s="13">
        <v>19444</v>
      </c>
      <c r="L43" s="13">
        <v>22785</v>
      </c>
      <c r="M43" s="13">
        <v>1228</v>
      </c>
      <c r="N43" s="13">
        <v>25708</v>
      </c>
      <c r="O43" s="29">
        <v>3480</v>
      </c>
      <c r="P43" s="27"/>
    </row>
    <row r="44" spans="1:16" ht="15" customHeight="1" x14ac:dyDescent="0.2">
      <c r="A44" s="18"/>
      <c r="B44" s="8" t="s">
        <v>72</v>
      </c>
      <c r="C44" s="13"/>
      <c r="D44" s="13"/>
      <c r="E44" s="13"/>
      <c r="F44" s="13"/>
      <c r="G44" s="13"/>
      <c r="H44" s="13"/>
      <c r="I44" s="13"/>
      <c r="J44" s="38"/>
      <c r="K44" s="13"/>
      <c r="L44" s="13"/>
      <c r="M44" s="13"/>
      <c r="N44" s="13"/>
      <c r="O44" s="29"/>
      <c r="P44" s="27"/>
    </row>
    <row r="45" spans="1:16" ht="15" customHeight="1" x14ac:dyDescent="0.2">
      <c r="A45" s="18" t="s">
        <v>24</v>
      </c>
      <c r="B45" s="7" t="s">
        <v>73</v>
      </c>
      <c r="C45" s="13">
        <v>0</v>
      </c>
      <c r="D45" s="13">
        <v>0</v>
      </c>
      <c r="E45" s="13">
        <v>0</v>
      </c>
      <c r="F45" s="13">
        <v>0</v>
      </c>
      <c r="G45" s="13">
        <v>0</v>
      </c>
      <c r="H45" s="13">
        <v>0</v>
      </c>
      <c r="I45" s="13">
        <v>0</v>
      </c>
      <c r="J45" s="38">
        <v>0</v>
      </c>
      <c r="K45" s="13">
        <v>0</v>
      </c>
      <c r="L45" s="13">
        <v>0</v>
      </c>
      <c r="M45" s="13">
        <v>0</v>
      </c>
      <c r="N45" s="13">
        <v>0</v>
      </c>
      <c r="O45" s="29">
        <v>0</v>
      </c>
      <c r="P45" s="27"/>
    </row>
    <row r="46" spans="1:16" ht="15" customHeight="1" x14ac:dyDescent="0.2">
      <c r="A46" s="21"/>
      <c r="B46" s="8" t="s">
        <v>74</v>
      </c>
      <c r="C46" s="13"/>
      <c r="D46" s="13"/>
      <c r="E46" s="13"/>
      <c r="F46" s="13"/>
      <c r="G46" s="13"/>
      <c r="H46" s="13"/>
      <c r="I46" s="13"/>
      <c r="J46" s="38"/>
      <c r="K46" s="13"/>
      <c r="L46" s="13"/>
      <c r="M46" s="13"/>
      <c r="N46" s="13"/>
      <c r="O46" s="29"/>
      <c r="P46" s="27"/>
    </row>
    <row r="47" spans="1:16" ht="15" customHeight="1" x14ac:dyDescent="0.2">
      <c r="A47" s="18" t="s">
        <v>25</v>
      </c>
      <c r="B47" s="7" t="s">
        <v>75</v>
      </c>
      <c r="C47" s="13">
        <v>75160</v>
      </c>
      <c r="D47" s="13">
        <v>948</v>
      </c>
      <c r="E47" s="13">
        <v>0</v>
      </c>
      <c r="F47" s="13">
        <v>-8</v>
      </c>
      <c r="G47" s="13">
        <v>199</v>
      </c>
      <c r="H47" s="13">
        <v>20379</v>
      </c>
      <c r="I47" s="13">
        <v>1766</v>
      </c>
      <c r="J47" s="38">
        <v>-48956.529000000002</v>
      </c>
      <c r="K47" s="13">
        <v>44658</v>
      </c>
      <c r="L47" s="13">
        <v>178</v>
      </c>
      <c r="M47" s="13">
        <v>2034</v>
      </c>
      <c r="N47" s="13">
        <v>30612</v>
      </c>
      <c r="O47" s="29">
        <v>1232</v>
      </c>
      <c r="P47" s="27"/>
    </row>
    <row r="48" spans="1:16" ht="15" customHeight="1" x14ac:dyDescent="0.2">
      <c r="A48" s="21"/>
      <c r="B48" s="8" t="s">
        <v>76</v>
      </c>
      <c r="C48" s="13"/>
      <c r="D48" s="13"/>
      <c r="E48" s="13"/>
      <c r="F48" s="13"/>
      <c r="G48" s="13"/>
      <c r="H48" s="13"/>
      <c r="I48" s="13"/>
      <c r="J48" s="38"/>
      <c r="K48" s="13"/>
      <c r="L48" s="13"/>
      <c r="M48" s="13"/>
      <c r="N48" s="13"/>
      <c r="O48" s="29"/>
      <c r="P48" s="27"/>
    </row>
    <row r="49" spans="1:21" ht="15" customHeight="1" x14ac:dyDescent="0.2">
      <c r="A49" s="18" t="s">
        <v>26</v>
      </c>
      <c r="B49" s="7" t="s">
        <v>77</v>
      </c>
      <c r="C49" s="13">
        <v>253068</v>
      </c>
      <c r="D49" s="13">
        <v>7334</v>
      </c>
      <c r="E49" s="13">
        <v>834</v>
      </c>
      <c r="F49" s="13">
        <v>6830</v>
      </c>
      <c r="G49" s="13">
        <v>4083</v>
      </c>
      <c r="H49" s="13">
        <v>15719</v>
      </c>
      <c r="I49" s="13">
        <v>116093</v>
      </c>
      <c r="J49" s="38">
        <v>160724.49</v>
      </c>
      <c r="K49" s="13">
        <v>292084</v>
      </c>
      <c r="L49" s="13">
        <v>83794</v>
      </c>
      <c r="M49" s="13">
        <v>14155</v>
      </c>
      <c r="N49" s="13">
        <v>100914</v>
      </c>
      <c r="O49" s="29">
        <v>1766</v>
      </c>
      <c r="P49" s="27"/>
    </row>
    <row r="50" spans="1:21" ht="15" customHeight="1" x14ac:dyDescent="0.2">
      <c r="A50" s="21"/>
      <c r="B50" s="8" t="s">
        <v>78</v>
      </c>
      <c r="C50" s="13"/>
      <c r="D50" s="13"/>
      <c r="E50" s="13"/>
      <c r="F50" s="13"/>
      <c r="G50" s="13"/>
      <c r="H50" s="13"/>
      <c r="I50" s="13"/>
      <c r="J50" s="38"/>
      <c r="K50" s="13"/>
      <c r="L50" s="13"/>
      <c r="M50" s="13"/>
      <c r="N50" s="13"/>
      <c r="O50" s="29"/>
      <c r="P50" s="27"/>
    </row>
    <row r="51" spans="1:21" ht="15" customHeight="1" x14ac:dyDescent="0.2">
      <c r="A51" s="18" t="s">
        <v>27</v>
      </c>
      <c r="B51" s="7" t="s">
        <v>79</v>
      </c>
      <c r="C51" s="13">
        <v>0</v>
      </c>
      <c r="D51" s="13">
        <v>0</v>
      </c>
      <c r="E51" s="13">
        <v>0</v>
      </c>
      <c r="F51" s="13">
        <v>0</v>
      </c>
      <c r="G51" s="13">
        <v>0</v>
      </c>
      <c r="H51" s="13">
        <v>0</v>
      </c>
      <c r="I51" s="13">
        <v>0</v>
      </c>
      <c r="J51" s="38">
        <v>-779.68499999999995</v>
      </c>
      <c r="K51" s="13">
        <v>0</v>
      </c>
      <c r="L51" s="13">
        <v>0</v>
      </c>
      <c r="M51" s="13">
        <v>0</v>
      </c>
      <c r="N51" s="13">
        <v>0</v>
      </c>
      <c r="O51" s="29">
        <v>0</v>
      </c>
      <c r="P51" s="27"/>
    </row>
    <row r="52" spans="1:21" ht="15" customHeight="1" x14ac:dyDescent="0.2">
      <c r="A52" s="21"/>
      <c r="B52" s="8" t="s">
        <v>80</v>
      </c>
      <c r="C52" s="13"/>
      <c r="D52" s="13"/>
      <c r="E52" s="13"/>
      <c r="F52" s="13"/>
      <c r="G52" s="13"/>
      <c r="H52" s="13"/>
      <c r="I52" s="13"/>
      <c r="J52" s="38"/>
      <c r="K52" s="13"/>
      <c r="L52" s="13"/>
      <c r="M52" s="13"/>
      <c r="N52" s="13"/>
      <c r="O52" s="29"/>
      <c r="P52" s="27"/>
    </row>
    <row r="53" spans="1:21" ht="15" customHeight="1" x14ac:dyDescent="0.2">
      <c r="A53" s="18" t="s">
        <v>28</v>
      </c>
      <c r="B53" s="7" t="s">
        <v>81</v>
      </c>
      <c r="C53" s="13">
        <v>24397</v>
      </c>
      <c r="D53" s="13">
        <v>-833</v>
      </c>
      <c r="E53" s="13">
        <v>45</v>
      </c>
      <c r="F53" s="13">
        <v>97</v>
      </c>
      <c r="G53" s="13">
        <v>266</v>
      </c>
      <c r="H53" s="13">
        <v>86</v>
      </c>
      <c r="I53" s="13">
        <v>5491</v>
      </c>
      <c r="J53" s="38">
        <v>-4795.6040000000003</v>
      </c>
      <c r="K53" s="13">
        <v>9581</v>
      </c>
      <c r="L53" s="13">
        <v>0</v>
      </c>
      <c r="M53" s="13">
        <v>0</v>
      </c>
      <c r="N53" s="13">
        <v>8826</v>
      </c>
      <c r="O53" s="29">
        <v>1110</v>
      </c>
      <c r="P53" s="27"/>
    </row>
    <row r="54" spans="1:21" ht="15" customHeight="1" x14ac:dyDescent="0.2">
      <c r="A54" s="21"/>
      <c r="B54" s="8" t="s">
        <v>82</v>
      </c>
      <c r="C54" s="13"/>
      <c r="D54" s="13"/>
      <c r="E54" s="13"/>
      <c r="F54" s="13"/>
      <c r="G54" s="13"/>
      <c r="H54" s="13"/>
      <c r="I54" s="13"/>
      <c r="J54" s="38"/>
      <c r="K54" s="13"/>
      <c r="L54" s="13"/>
      <c r="M54" s="13"/>
      <c r="N54" s="13"/>
      <c r="O54" s="29"/>
      <c r="P54" s="27"/>
    </row>
    <row r="55" spans="1:21" ht="15" customHeight="1" x14ac:dyDescent="0.2">
      <c r="A55" s="18" t="s">
        <v>29</v>
      </c>
      <c r="B55" s="7" t="s">
        <v>109</v>
      </c>
      <c r="C55" s="15">
        <v>0</v>
      </c>
      <c r="D55" s="15">
        <v>0</v>
      </c>
      <c r="E55" s="15">
        <v>0</v>
      </c>
      <c r="F55" s="15">
        <v>0</v>
      </c>
      <c r="G55" s="15">
        <v>0</v>
      </c>
      <c r="H55" s="15">
        <v>0</v>
      </c>
      <c r="I55" s="15">
        <v>0</v>
      </c>
      <c r="J55" s="38">
        <v>0</v>
      </c>
      <c r="K55" s="15">
        <v>0</v>
      </c>
      <c r="L55" s="15">
        <v>0</v>
      </c>
      <c r="M55" s="15">
        <v>0</v>
      </c>
      <c r="N55" s="15">
        <v>0</v>
      </c>
      <c r="O55" s="35">
        <v>0</v>
      </c>
      <c r="P55" s="41"/>
      <c r="Q55" s="42"/>
      <c r="R55" s="42"/>
      <c r="S55" s="42"/>
      <c r="T55" s="42"/>
      <c r="U55" s="42"/>
    </row>
    <row r="56" spans="1:21" ht="15" customHeight="1" x14ac:dyDescent="0.2">
      <c r="A56" s="21"/>
      <c r="B56" s="8" t="s">
        <v>83</v>
      </c>
      <c r="C56" s="14"/>
      <c r="D56" s="14"/>
      <c r="E56" s="14"/>
      <c r="F56" s="14"/>
      <c r="G56" s="14"/>
      <c r="H56" s="14"/>
      <c r="I56" s="14"/>
      <c r="J56" s="38"/>
      <c r="K56" s="14"/>
      <c r="L56" s="14"/>
      <c r="M56" s="14"/>
      <c r="N56" s="14"/>
      <c r="O56" s="33"/>
      <c r="P56" s="27"/>
    </row>
    <row r="57" spans="1:21" ht="15" customHeight="1" x14ac:dyDescent="0.2">
      <c r="A57" s="18" t="s">
        <v>84</v>
      </c>
      <c r="B57" s="7" t="s">
        <v>112</v>
      </c>
      <c r="C57" s="15">
        <v>47322</v>
      </c>
      <c r="D57" s="15">
        <v>0</v>
      </c>
      <c r="E57" s="15">
        <v>0</v>
      </c>
      <c r="F57" s="15">
        <v>0</v>
      </c>
      <c r="G57" s="15">
        <v>-530</v>
      </c>
      <c r="H57" s="15">
        <v>7289</v>
      </c>
      <c r="I57" s="15">
        <v>-330</v>
      </c>
      <c r="J57" s="38">
        <v>15910.895</v>
      </c>
      <c r="K57" s="15">
        <v>894</v>
      </c>
      <c r="L57" s="15">
        <v>11252</v>
      </c>
      <c r="M57" s="15">
        <v>0</v>
      </c>
      <c r="N57" s="15">
        <v>6270</v>
      </c>
      <c r="O57" s="35">
        <v>51</v>
      </c>
      <c r="P57" s="27"/>
    </row>
    <row r="58" spans="1:21" ht="15" customHeight="1" x14ac:dyDescent="0.2">
      <c r="A58" s="21"/>
      <c r="B58" s="8" t="s">
        <v>85</v>
      </c>
      <c r="C58" s="15"/>
      <c r="D58" s="15"/>
      <c r="E58" s="15"/>
      <c r="F58" s="15"/>
      <c r="G58" s="15"/>
      <c r="H58" s="15"/>
      <c r="I58" s="15"/>
      <c r="J58" s="38"/>
      <c r="K58" s="15"/>
      <c r="L58" s="15"/>
      <c r="M58" s="15"/>
      <c r="N58" s="15"/>
      <c r="O58" s="35"/>
      <c r="P58" s="27"/>
    </row>
    <row r="59" spans="1:21" ht="15" customHeight="1" x14ac:dyDescent="0.2">
      <c r="A59" s="18" t="s">
        <v>30</v>
      </c>
      <c r="B59" s="7" t="s">
        <v>86</v>
      </c>
      <c r="C59" s="13">
        <v>-2124</v>
      </c>
      <c r="D59" s="13">
        <v>0</v>
      </c>
      <c r="E59" s="13">
        <v>0</v>
      </c>
      <c r="F59" s="13">
        <v>0</v>
      </c>
      <c r="G59" s="13">
        <v>180</v>
      </c>
      <c r="H59" s="13">
        <v>-1091</v>
      </c>
      <c r="I59" s="13">
        <v>0</v>
      </c>
      <c r="J59" s="38">
        <v>15574.379000000001</v>
      </c>
      <c r="K59" s="13">
        <v>3</v>
      </c>
      <c r="L59" s="13">
        <v>741</v>
      </c>
      <c r="M59" s="13">
        <v>0</v>
      </c>
      <c r="N59" s="13">
        <v>197</v>
      </c>
      <c r="O59" s="29">
        <v>0</v>
      </c>
      <c r="P59" s="27"/>
    </row>
    <row r="60" spans="1:21" ht="15" customHeight="1" x14ac:dyDescent="0.2">
      <c r="A60" s="21"/>
      <c r="B60" s="8" t="s">
        <v>87</v>
      </c>
      <c r="C60" s="13"/>
      <c r="D60" s="13"/>
      <c r="E60" s="13"/>
      <c r="F60" s="13"/>
      <c r="G60" s="13"/>
      <c r="H60" s="13"/>
      <c r="I60" s="13"/>
      <c r="J60" s="38"/>
      <c r="K60" s="13"/>
      <c r="L60" s="13"/>
      <c r="M60" s="13"/>
      <c r="N60" s="13"/>
      <c r="O60" s="29"/>
      <c r="P60" s="27"/>
    </row>
    <row r="61" spans="1:21" ht="15" customHeight="1" x14ac:dyDescent="0.2">
      <c r="A61" s="21" t="s">
        <v>31</v>
      </c>
      <c r="B61" s="23" t="s">
        <v>88</v>
      </c>
      <c r="C61" s="31">
        <v>155798</v>
      </c>
      <c r="D61" s="31">
        <v>-3674</v>
      </c>
      <c r="E61" s="31">
        <v>16553</v>
      </c>
      <c r="F61" s="31">
        <v>8134</v>
      </c>
      <c r="G61" s="31">
        <v>8198</v>
      </c>
      <c r="H61" s="31">
        <v>68086</v>
      </c>
      <c r="I61" s="31">
        <v>-81191</v>
      </c>
      <c r="J61" s="37">
        <v>392729.66699999984</v>
      </c>
      <c r="K61" s="31">
        <v>-549765</v>
      </c>
      <c r="L61" s="31">
        <v>47536</v>
      </c>
      <c r="M61" s="31">
        <v>17654</v>
      </c>
      <c r="N61" s="31">
        <v>231140</v>
      </c>
      <c r="O61" s="34">
        <v>-10699</v>
      </c>
      <c r="P61" s="27"/>
    </row>
    <row r="62" spans="1:21" ht="15" customHeight="1" x14ac:dyDescent="0.2">
      <c r="A62" s="21"/>
      <c r="B62" s="24" t="s">
        <v>89</v>
      </c>
      <c r="C62" s="13"/>
      <c r="D62" s="13"/>
      <c r="E62" s="13"/>
      <c r="F62" s="13"/>
      <c r="G62" s="13"/>
      <c r="H62" s="13"/>
      <c r="I62" s="13"/>
      <c r="J62" s="38"/>
      <c r="K62" s="13"/>
      <c r="L62" s="13"/>
      <c r="M62" s="13"/>
      <c r="N62" s="13"/>
      <c r="O62" s="29"/>
      <c r="P62" s="27"/>
    </row>
    <row r="63" spans="1:21" ht="15" customHeight="1" x14ac:dyDescent="0.2">
      <c r="A63" s="18" t="s">
        <v>32</v>
      </c>
      <c r="B63" s="7" t="s">
        <v>90</v>
      </c>
      <c r="C63" s="15">
        <v>57599</v>
      </c>
      <c r="D63" s="15">
        <v>-656</v>
      </c>
      <c r="E63" s="15">
        <v>4500</v>
      </c>
      <c r="F63" s="15">
        <v>-1306</v>
      </c>
      <c r="G63" s="15">
        <v>2413</v>
      </c>
      <c r="H63" s="15">
        <v>19948</v>
      </c>
      <c r="I63" s="15">
        <v>-24899</v>
      </c>
      <c r="J63" s="38">
        <v>125100.535</v>
      </c>
      <c r="K63" s="15">
        <v>4487</v>
      </c>
      <c r="L63" s="15">
        <v>4973</v>
      </c>
      <c r="M63" s="15">
        <v>5147</v>
      </c>
      <c r="N63" s="15">
        <v>58158</v>
      </c>
      <c r="O63" s="35">
        <v>826</v>
      </c>
      <c r="P63" s="27"/>
    </row>
    <row r="64" spans="1:21" ht="15" customHeight="1" x14ac:dyDescent="0.2">
      <c r="A64" s="21"/>
      <c r="B64" s="8" t="s">
        <v>91</v>
      </c>
      <c r="C64" s="14"/>
      <c r="D64" s="14"/>
      <c r="E64" s="14"/>
      <c r="F64" s="14"/>
      <c r="G64" s="14"/>
      <c r="H64" s="14"/>
      <c r="I64" s="14"/>
      <c r="J64" s="38"/>
      <c r="K64" s="14"/>
      <c r="L64" s="14"/>
      <c r="M64" s="14"/>
      <c r="N64" s="14"/>
      <c r="O64" s="33"/>
      <c r="P64" s="27"/>
    </row>
    <row r="65" spans="1:18" ht="15" customHeight="1" x14ac:dyDescent="0.2">
      <c r="A65" s="21" t="s">
        <v>33</v>
      </c>
      <c r="B65" s="9" t="s">
        <v>92</v>
      </c>
      <c r="C65" s="31">
        <v>98199</v>
      </c>
      <c r="D65" s="31">
        <v>-3018</v>
      </c>
      <c r="E65" s="31">
        <v>12053</v>
      </c>
      <c r="F65" s="31">
        <v>9440</v>
      </c>
      <c r="G65" s="31">
        <v>5785</v>
      </c>
      <c r="H65" s="31">
        <v>48138</v>
      </c>
      <c r="I65" s="31">
        <v>-56292</v>
      </c>
      <c r="J65" s="37">
        <v>267629.13199999987</v>
      </c>
      <c r="K65" s="31">
        <v>-554252</v>
      </c>
      <c r="L65" s="31">
        <v>42563</v>
      </c>
      <c r="M65" s="31">
        <v>12507</v>
      </c>
      <c r="N65" s="31">
        <v>172982</v>
      </c>
      <c r="O65" s="34">
        <v>-11525</v>
      </c>
      <c r="P65" s="27"/>
    </row>
    <row r="66" spans="1:18" ht="15" customHeight="1" x14ac:dyDescent="0.2">
      <c r="A66" s="21"/>
      <c r="B66" s="10" t="s">
        <v>93</v>
      </c>
      <c r="C66" s="13"/>
      <c r="D66" s="13"/>
      <c r="E66" s="13"/>
      <c r="F66" s="13"/>
      <c r="G66" s="13"/>
      <c r="H66" s="13"/>
      <c r="I66" s="13"/>
      <c r="J66" s="38"/>
      <c r="K66" s="13"/>
      <c r="L66" s="13"/>
      <c r="M66" s="13"/>
      <c r="N66" s="13"/>
      <c r="O66" s="29"/>
      <c r="P66" s="27"/>
    </row>
    <row r="67" spans="1:18" ht="15" customHeight="1" x14ac:dyDescent="0.2">
      <c r="A67" s="18" t="s">
        <v>94</v>
      </c>
      <c r="B67" s="7" t="s">
        <v>95</v>
      </c>
      <c r="C67" s="13">
        <v>0</v>
      </c>
      <c r="D67" s="13">
        <v>0</v>
      </c>
      <c r="E67" s="13">
        <v>0</v>
      </c>
      <c r="F67" s="13">
        <v>0</v>
      </c>
      <c r="G67" s="13">
        <v>0</v>
      </c>
      <c r="H67" s="13">
        <v>0</v>
      </c>
      <c r="I67" s="13">
        <v>6234</v>
      </c>
      <c r="J67" s="38">
        <v>0</v>
      </c>
      <c r="K67" s="13">
        <v>788</v>
      </c>
      <c r="L67" s="13">
        <v>0</v>
      </c>
      <c r="M67" s="13">
        <v>0</v>
      </c>
      <c r="N67" s="13">
        <v>0</v>
      </c>
      <c r="O67" s="29">
        <v>0</v>
      </c>
      <c r="P67" s="27"/>
    </row>
    <row r="68" spans="1:18" ht="15" customHeight="1" x14ac:dyDescent="0.2">
      <c r="A68" s="18"/>
      <c r="B68" s="8" t="s">
        <v>96</v>
      </c>
      <c r="C68" s="13"/>
      <c r="D68" s="13"/>
      <c r="E68" s="13"/>
      <c r="F68" s="13"/>
      <c r="G68" s="13"/>
      <c r="H68" s="13"/>
      <c r="I68" s="13"/>
      <c r="J68" s="38"/>
      <c r="K68" s="13"/>
      <c r="L68" s="13"/>
      <c r="M68" s="13"/>
      <c r="N68" s="13"/>
      <c r="O68" s="29"/>
      <c r="P68" s="13"/>
      <c r="Q68" s="13"/>
      <c r="R68" s="13"/>
    </row>
    <row r="69" spans="1:18" ht="15" customHeight="1" x14ac:dyDescent="0.2">
      <c r="A69" s="21" t="s">
        <v>97</v>
      </c>
      <c r="B69" s="9" t="s">
        <v>98</v>
      </c>
      <c r="C69" s="31">
        <v>98199</v>
      </c>
      <c r="D69" s="31">
        <v>-3018</v>
      </c>
      <c r="E69" s="31">
        <v>12053</v>
      </c>
      <c r="F69" s="31">
        <v>9440</v>
      </c>
      <c r="G69" s="31">
        <v>5785</v>
      </c>
      <c r="H69" s="31">
        <v>48138</v>
      </c>
      <c r="I69" s="31">
        <v>-50058</v>
      </c>
      <c r="J69" s="37">
        <v>267629.13199999987</v>
      </c>
      <c r="K69" s="31">
        <v>-553464</v>
      </c>
      <c r="L69" s="31">
        <v>42563</v>
      </c>
      <c r="M69" s="31">
        <v>12507</v>
      </c>
      <c r="N69" s="31">
        <v>172982</v>
      </c>
      <c r="O69" s="34">
        <v>-11525</v>
      </c>
      <c r="P69" s="13"/>
      <c r="Q69" s="13"/>
      <c r="R69" s="13"/>
    </row>
    <row r="70" spans="1:18" ht="15" customHeight="1" x14ac:dyDescent="0.2">
      <c r="A70" s="21"/>
      <c r="B70" s="10" t="s">
        <v>99</v>
      </c>
      <c r="C70" s="13"/>
      <c r="D70" s="13"/>
      <c r="E70" s="13"/>
      <c r="F70" s="13"/>
      <c r="G70" s="13"/>
      <c r="H70" s="13"/>
      <c r="I70" s="13"/>
      <c r="J70" s="38"/>
      <c r="K70" s="13"/>
      <c r="L70" s="13"/>
      <c r="M70" s="13"/>
      <c r="N70" s="13"/>
      <c r="O70" s="29"/>
      <c r="P70" s="13"/>
      <c r="Q70" s="13"/>
      <c r="R70" s="13"/>
    </row>
    <row r="71" spans="1:18" ht="15" customHeight="1" x14ac:dyDescent="0.2">
      <c r="A71" s="18" t="s">
        <v>100</v>
      </c>
      <c r="B71" s="7" t="s">
        <v>101</v>
      </c>
      <c r="C71" s="15">
        <v>22241</v>
      </c>
      <c r="D71" s="15">
        <v>0</v>
      </c>
      <c r="E71" s="15">
        <v>359</v>
      </c>
      <c r="F71" s="15">
        <v>3</v>
      </c>
      <c r="G71" s="15">
        <v>33</v>
      </c>
      <c r="H71" s="15">
        <v>2</v>
      </c>
      <c r="I71" s="15">
        <v>1233</v>
      </c>
      <c r="J71" s="38">
        <v>14815.087</v>
      </c>
      <c r="K71" s="15">
        <v>430</v>
      </c>
      <c r="L71" s="15">
        <v>0</v>
      </c>
      <c r="M71" s="15">
        <v>0</v>
      </c>
      <c r="N71" s="15">
        <v>66</v>
      </c>
      <c r="O71" s="35">
        <v>213</v>
      </c>
      <c r="P71" s="27"/>
    </row>
    <row r="72" spans="1:18" ht="15" customHeight="1" x14ac:dyDescent="0.2">
      <c r="A72" s="18"/>
      <c r="B72" s="8" t="s">
        <v>102</v>
      </c>
      <c r="C72" s="15"/>
      <c r="D72" s="15"/>
      <c r="E72" s="15"/>
      <c r="F72" s="15"/>
      <c r="G72" s="15"/>
      <c r="H72" s="15"/>
      <c r="I72" s="15"/>
      <c r="J72" s="38"/>
      <c r="K72" s="15"/>
      <c r="L72" s="15"/>
      <c r="M72" s="15"/>
      <c r="N72" s="15"/>
      <c r="O72" s="35"/>
      <c r="P72" s="27"/>
    </row>
    <row r="73" spans="1:18" ht="15" customHeight="1" x14ac:dyDescent="0.2">
      <c r="A73" s="18" t="s">
        <v>119</v>
      </c>
      <c r="B73" s="7" t="s">
        <v>103</v>
      </c>
      <c r="C73" s="15">
        <v>75958</v>
      </c>
      <c r="D73" s="15">
        <v>-3018</v>
      </c>
      <c r="E73" s="15">
        <v>11694</v>
      </c>
      <c r="F73" s="15">
        <v>9437</v>
      </c>
      <c r="G73" s="15">
        <v>5752</v>
      </c>
      <c r="H73" s="15">
        <v>48136</v>
      </c>
      <c r="I73" s="15">
        <v>-51291</v>
      </c>
      <c r="J73" s="38">
        <v>252814.04499999987</v>
      </c>
      <c r="K73" s="15">
        <v>-553894</v>
      </c>
      <c r="L73" s="15">
        <v>42563</v>
      </c>
      <c r="M73" s="15">
        <v>12507</v>
      </c>
      <c r="N73" s="15">
        <v>172916</v>
      </c>
      <c r="O73" s="35">
        <v>-11738</v>
      </c>
      <c r="P73" s="1"/>
    </row>
    <row r="74" spans="1:18" ht="15" customHeight="1" x14ac:dyDescent="0.2">
      <c r="A74" s="25"/>
      <c r="B74" s="26" t="s">
        <v>104</v>
      </c>
      <c r="C74" s="30"/>
      <c r="D74" s="30"/>
      <c r="E74" s="30"/>
      <c r="F74" s="30"/>
      <c r="G74" s="30"/>
      <c r="H74" s="30"/>
      <c r="I74" s="30"/>
      <c r="J74" s="30"/>
      <c r="K74" s="30"/>
      <c r="L74" s="30"/>
      <c r="M74" s="30"/>
      <c r="N74" s="30"/>
      <c r="O74" s="36"/>
      <c r="P74" s="1"/>
    </row>
    <row r="75" spans="1:18" ht="15" customHeight="1" x14ac:dyDescent="0.2">
      <c r="C75" s="14"/>
      <c r="D75" s="14"/>
      <c r="E75" s="14"/>
      <c r="F75" s="14"/>
      <c r="G75" s="14"/>
      <c r="H75" s="14"/>
      <c r="I75" s="14"/>
      <c r="J75" s="14"/>
      <c r="K75" s="14"/>
      <c r="L75" s="14"/>
      <c r="M75" s="14"/>
      <c r="N75" s="14"/>
      <c r="O75" s="14"/>
      <c r="P75" s="1"/>
    </row>
    <row r="76" spans="1:18" ht="15" customHeight="1" x14ac:dyDescent="0.2">
      <c r="A76" s="4" t="s">
        <v>36</v>
      </c>
      <c r="C76" s="17"/>
      <c r="D76" s="17"/>
      <c r="E76" s="17"/>
      <c r="F76" s="17"/>
      <c r="G76" s="17"/>
      <c r="H76" s="17"/>
      <c r="I76" s="17"/>
      <c r="J76" s="17"/>
      <c r="K76" s="17"/>
      <c r="L76" s="17"/>
      <c r="M76" s="17"/>
      <c r="N76" s="17"/>
      <c r="O76" s="17"/>
      <c r="P76" s="1"/>
    </row>
    <row r="77" spans="1:18" ht="15" customHeight="1" x14ac:dyDescent="0.2">
      <c r="A77" s="11" t="s">
        <v>37</v>
      </c>
      <c r="C77" s="17"/>
      <c r="D77" s="17"/>
      <c r="E77" s="17"/>
      <c r="F77" s="17"/>
      <c r="G77" s="17"/>
      <c r="H77" s="17"/>
      <c r="I77" s="17"/>
      <c r="J77" s="17"/>
      <c r="K77" s="17"/>
      <c r="L77" s="17"/>
      <c r="M77" s="17"/>
      <c r="N77" s="17"/>
      <c r="O77" s="17"/>
      <c r="P77" s="1"/>
    </row>
    <row r="78" spans="1:18" ht="15" customHeight="1" x14ac:dyDescent="0.2">
      <c r="C78" s="17"/>
      <c r="D78" s="17"/>
      <c r="E78" s="17"/>
      <c r="F78" s="17"/>
      <c r="G78" s="17"/>
      <c r="H78" s="17"/>
      <c r="I78" s="17"/>
      <c r="J78" s="17"/>
      <c r="K78" s="17"/>
      <c r="L78" s="17"/>
      <c r="M78" s="17"/>
      <c r="N78" s="17"/>
      <c r="O78" s="17"/>
      <c r="P78" s="1"/>
    </row>
    <row r="79" spans="1:18" ht="15" customHeight="1" x14ac:dyDescent="0.2">
      <c r="A79" s="1" t="s">
        <v>116</v>
      </c>
      <c r="C79" s="16"/>
      <c r="D79" s="16"/>
      <c r="E79" s="16"/>
      <c r="F79" s="16"/>
      <c r="G79" s="16"/>
      <c r="H79" s="16"/>
      <c r="I79" s="16"/>
      <c r="J79" s="16"/>
      <c r="K79" s="16"/>
      <c r="L79" s="16"/>
      <c r="M79" s="16"/>
      <c r="N79" s="16"/>
      <c r="O79" s="16"/>
      <c r="P79" s="1"/>
    </row>
    <row r="80" spans="1:18" ht="10.199999999999999" x14ac:dyDescent="0.2">
      <c r="A80" s="44" t="s">
        <v>117</v>
      </c>
      <c r="C80" s="17"/>
      <c r="D80" s="17"/>
      <c r="E80" s="17"/>
      <c r="F80" s="17"/>
      <c r="G80" s="17"/>
      <c r="H80" s="17"/>
      <c r="I80" s="17"/>
      <c r="J80" s="17"/>
      <c r="K80" s="17"/>
      <c r="L80" s="17"/>
      <c r="M80" s="17"/>
      <c r="N80" s="17"/>
      <c r="O80" s="17"/>
      <c r="P80" s="1"/>
    </row>
    <row r="81" spans="3:16" ht="10.199999999999999" x14ac:dyDescent="0.2">
      <c r="C81" s="17"/>
      <c r="D81" s="17"/>
      <c r="E81" s="17"/>
      <c r="F81" s="17"/>
      <c r="G81" s="17"/>
      <c r="H81" s="17"/>
      <c r="I81" s="17"/>
      <c r="J81" s="17"/>
      <c r="K81" s="17"/>
      <c r="L81" s="17"/>
      <c r="M81" s="17"/>
      <c r="N81" s="17"/>
      <c r="O81" s="17"/>
      <c r="P81" s="1"/>
    </row>
    <row r="82" spans="3:16" ht="10.199999999999999" x14ac:dyDescent="0.2">
      <c r="C82" s="17"/>
      <c r="D82" s="17"/>
      <c r="E82" s="17"/>
      <c r="F82" s="17"/>
      <c r="G82" s="17"/>
      <c r="H82" s="17"/>
      <c r="I82" s="17"/>
      <c r="J82" s="17"/>
      <c r="K82" s="17"/>
      <c r="L82" s="17"/>
      <c r="M82" s="17"/>
      <c r="N82" s="17"/>
      <c r="O82" s="17"/>
      <c r="P82" s="1"/>
    </row>
    <row r="83" spans="3:16" ht="10.199999999999999" x14ac:dyDescent="0.2">
      <c r="C83" s="17"/>
      <c r="D83" s="17"/>
      <c r="E83" s="17"/>
      <c r="F83" s="17"/>
      <c r="G83" s="17"/>
      <c r="H83" s="17"/>
      <c r="I83" s="17"/>
      <c r="J83" s="17"/>
      <c r="K83" s="17"/>
      <c r="L83" s="17"/>
      <c r="M83" s="17"/>
      <c r="N83" s="17"/>
      <c r="O83" s="17"/>
      <c r="P83" s="1"/>
    </row>
    <row r="84" spans="3:16" ht="10.199999999999999" x14ac:dyDescent="0.2">
      <c r="C84" s="17"/>
      <c r="D84" s="17"/>
      <c r="E84" s="17"/>
      <c r="F84" s="17"/>
      <c r="G84" s="17"/>
      <c r="H84" s="17"/>
      <c r="I84" s="17"/>
      <c r="J84" s="17"/>
      <c r="K84" s="17"/>
      <c r="L84" s="17"/>
      <c r="M84" s="17"/>
      <c r="N84" s="17"/>
      <c r="O84" s="17"/>
      <c r="P84" s="1"/>
    </row>
    <row r="85" spans="3:16" ht="10.199999999999999" x14ac:dyDescent="0.2">
      <c r="C85" s="17"/>
      <c r="D85" s="17"/>
      <c r="E85" s="17"/>
      <c r="F85" s="17"/>
      <c r="G85" s="17"/>
      <c r="H85" s="17"/>
      <c r="I85" s="17"/>
      <c r="J85" s="17"/>
      <c r="K85" s="17"/>
      <c r="L85" s="17"/>
      <c r="M85" s="17"/>
      <c r="N85" s="17"/>
      <c r="O85" s="17"/>
      <c r="P85" s="1"/>
    </row>
    <row r="87" spans="3:16" ht="10.199999999999999" x14ac:dyDescent="0.2">
      <c r="C87" s="17"/>
      <c r="D87" s="17"/>
      <c r="E87" s="17"/>
      <c r="F87" s="17"/>
      <c r="G87" s="17"/>
      <c r="H87" s="17"/>
      <c r="I87" s="17"/>
      <c r="J87" s="17"/>
      <c r="K87" s="17"/>
      <c r="L87" s="17"/>
      <c r="M87" s="17"/>
      <c r="N87" s="17"/>
      <c r="O87" s="17"/>
      <c r="P87" s="1"/>
    </row>
    <row r="120" spans="2:16" ht="10.199999999999999" x14ac:dyDescent="0.2">
      <c r="B120" s="2"/>
      <c r="P120" s="1"/>
    </row>
  </sheetData>
  <pageMargins left="0.27559055118110237" right="0.35433070866141736" top="0.47244094488188981" bottom="0.43307086614173229" header="0.31496062992125984" footer="0.31496062992125984"/>
  <pageSetup paperSize="9" scale="45" orientation="landscape"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118"/>
  <sheetViews>
    <sheetView showGridLines="0" topLeftCell="C1" zoomScaleNormal="100" workbookViewId="0">
      <selection activeCell="G4" sqref="G4"/>
    </sheetView>
  </sheetViews>
  <sheetFormatPr defaultColWidth="9.109375" defaultRowHeight="14.4" x14ac:dyDescent="0.3"/>
  <cols>
    <col min="1" max="1" width="5.109375" style="1" customWidth="1"/>
    <col min="2" max="2" width="119.109375" style="1" bestFit="1" customWidth="1"/>
    <col min="3" max="6" width="12.6640625" style="4" customWidth="1"/>
    <col min="7" max="7" width="11.44140625" style="4" customWidth="1"/>
    <col min="8" max="15" width="12.6640625" style="4" customWidth="1"/>
    <col min="16" max="16" width="8.6640625" customWidth="1"/>
    <col min="17" max="16384" width="9.109375" style="1"/>
  </cols>
  <sheetData>
    <row r="1" spans="1:16" s="4" customFormat="1" ht="15" customHeight="1" x14ac:dyDescent="0.3">
      <c r="A1" s="39" t="s">
        <v>34</v>
      </c>
      <c r="B1" s="3"/>
    </row>
    <row r="2" spans="1:16" s="4" customFormat="1" ht="15" customHeight="1" x14ac:dyDescent="0.3">
      <c r="A2" s="6" t="s">
        <v>230</v>
      </c>
      <c r="B2" s="5"/>
    </row>
    <row r="3" spans="1:16" s="4" customFormat="1" ht="15" customHeight="1" x14ac:dyDescent="0.3">
      <c r="A3" s="6" t="s">
        <v>113</v>
      </c>
      <c r="B3" s="6"/>
    </row>
    <row r="4" spans="1:16" s="47" customFormat="1" ht="30" customHeight="1" x14ac:dyDescent="0.25">
      <c r="A4" s="45"/>
      <c r="B4" s="46"/>
      <c r="C4" s="28" t="s">
        <v>106</v>
      </c>
      <c r="D4" s="28" t="s">
        <v>105</v>
      </c>
      <c r="E4" s="28" t="s">
        <v>1</v>
      </c>
      <c r="F4" s="28" t="s">
        <v>3</v>
      </c>
      <c r="G4" s="28" t="s">
        <v>118</v>
      </c>
      <c r="H4" s="28" t="s">
        <v>110</v>
      </c>
      <c r="I4" s="28" t="s">
        <v>4</v>
      </c>
      <c r="J4" s="28" t="s">
        <v>0</v>
      </c>
      <c r="K4" s="28" t="s">
        <v>38</v>
      </c>
      <c r="L4" s="28" t="s">
        <v>2</v>
      </c>
      <c r="M4" s="28" t="s">
        <v>107</v>
      </c>
      <c r="N4" s="28" t="s">
        <v>140</v>
      </c>
      <c r="O4" s="43" t="s">
        <v>39</v>
      </c>
    </row>
    <row r="5" spans="1:16" ht="15" customHeight="1" x14ac:dyDescent="0.2">
      <c r="A5" s="18" t="s">
        <v>5</v>
      </c>
      <c r="B5" s="19" t="s">
        <v>40</v>
      </c>
      <c r="C5" s="12">
        <v>2008974</v>
      </c>
      <c r="D5" s="12">
        <v>31068</v>
      </c>
      <c r="E5" s="12">
        <v>45006</v>
      </c>
      <c r="F5" s="12">
        <v>90635</v>
      </c>
      <c r="G5" s="12">
        <v>34043</v>
      </c>
      <c r="H5" s="12">
        <v>403746</v>
      </c>
      <c r="I5" s="12">
        <v>316488</v>
      </c>
      <c r="J5" s="38">
        <v>1991818.0149999999</v>
      </c>
      <c r="K5" s="12">
        <v>752685</v>
      </c>
      <c r="L5" s="12">
        <v>528403</v>
      </c>
      <c r="M5" s="12">
        <v>143090</v>
      </c>
      <c r="N5" s="12">
        <v>1259312</v>
      </c>
      <c r="O5" s="32">
        <v>80678</v>
      </c>
      <c r="P5" s="27"/>
    </row>
    <row r="6" spans="1:16" ht="15" customHeight="1" x14ac:dyDescent="0.2">
      <c r="A6" s="18"/>
      <c r="B6" s="8" t="s">
        <v>41</v>
      </c>
      <c r="C6" s="13"/>
      <c r="D6" s="13"/>
      <c r="E6" s="13"/>
      <c r="F6" s="13"/>
      <c r="G6" s="13"/>
      <c r="H6" s="13"/>
      <c r="I6" s="13"/>
      <c r="J6" s="38"/>
      <c r="K6" s="13"/>
      <c r="L6" s="13"/>
      <c r="M6" s="13"/>
      <c r="N6" s="13"/>
      <c r="O6" s="29"/>
      <c r="P6" s="27"/>
    </row>
    <row r="7" spans="1:16" ht="15" customHeight="1" x14ac:dyDescent="0.2">
      <c r="A7" s="18" t="s">
        <v>6</v>
      </c>
      <c r="B7" s="7" t="s">
        <v>42</v>
      </c>
      <c r="C7" s="13">
        <v>468147</v>
      </c>
      <c r="D7" s="13">
        <v>1808</v>
      </c>
      <c r="E7" s="13">
        <v>20799</v>
      </c>
      <c r="F7" s="13">
        <v>29204</v>
      </c>
      <c r="G7" s="13">
        <v>8864</v>
      </c>
      <c r="H7" s="13">
        <v>105053</v>
      </c>
      <c r="I7" s="13">
        <v>79677</v>
      </c>
      <c r="J7" s="38">
        <v>753642.98600000003</v>
      </c>
      <c r="K7" s="13">
        <v>212531</v>
      </c>
      <c r="L7" s="13">
        <v>92130</v>
      </c>
      <c r="M7" s="13">
        <v>48941</v>
      </c>
      <c r="N7" s="13">
        <v>403937</v>
      </c>
      <c r="O7" s="29">
        <v>48595</v>
      </c>
      <c r="P7" s="27"/>
    </row>
    <row r="8" spans="1:16" ht="15" customHeight="1" x14ac:dyDescent="0.2">
      <c r="A8" s="18"/>
      <c r="B8" s="8" t="s">
        <v>43</v>
      </c>
      <c r="C8" s="13"/>
      <c r="D8" s="13"/>
      <c r="E8" s="13"/>
      <c r="F8" s="13"/>
      <c r="G8" s="13"/>
      <c r="H8" s="13"/>
      <c r="I8" s="13"/>
      <c r="J8" s="38"/>
      <c r="K8" s="13"/>
      <c r="L8" s="13"/>
      <c r="M8" s="13"/>
      <c r="N8" s="13"/>
      <c r="O8" s="29"/>
      <c r="P8" s="27"/>
    </row>
    <row r="9" spans="1:16" ht="15" customHeight="1" x14ac:dyDescent="0.2">
      <c r="A9" s="18" t="s">
        <v>7</v>
      </c>
      <c r="B9" s="7" t="s">
        <v>44</v>
      </c>
      <c r="C9" s="14">
        <v>0</v>
      </c>
      <c r="D9" s="14">
        <v>0</v>
      </c>
      <c r="E9" s="14">
        <v>0</v>
      </c>
      <c r="F9" s="14">
        <v>0</v>
      </c>
      <c r="G9" s="14">
        <v>0</v>
      </c>
      <c r="H9" s="14">
        <v>0</v>
      </c>
      <c r="I9" s="14">
        <v>0</v>
      </c>
      <c r="J9" s="38">
        <v>0</v>
      </c>
      <c r="K9" s="14">
        <v>0</v>
      </c>
      <c r="L9" s="14">
        <v>0</v>
      </c>
      <c r="M9" s="14">
        <v>0</v>
      </c>
      <c r="N9" s="14">
        <v>0</v>
      </c>
      <c r="O9" s="33">
        <v>0</v>
      </c>
      <c r="P9" s="27"/>
    </row>
    <row r="10" spans="1:16" ht="15" customHeight="1" x14ac:dyDescent="0.2">
      <c r="A10" s="18"/>
      <c r="B10" s="8" t="s">
        <v>45</v>
      </c>
      <c r="C10" s="14"/>
      <c r="D10" s="14"/>
      <c r="E10" s="14"/>
      <c r="F10" s="14"/>
      <c r="G10" s="14"/>
      <c r="H10" s="14"/>
      <c r="I10" s="14"/>
      <c r="J10" s="38"/>
      <c r="K10" s="14"/>
      <c r="L10" s="14"/>
      <c r="M10" s="14"/>
      <c r="N10" s="14"/>
      <c r="O10" s="33"/>
      <c r="P10" s="27"/>
    </row>
    <row r="11" spans="1:16" ht="15" customHeight="1" x14ac:dyDescent="0.2">
      <c r="A11" s="18" t="s">
        <v>8</v>
      </c>
      <c r="B11" s="20" t="s">
        <v>46</v>
      </c>
      <c r="C11" s="13">
        <v>748</v>
      </c>
      <c r="D11" s="13">
        <v>0</v>
      </c>
      <c r="E11" s="13">
        <v>26</v>
      </c>
      <c r="F11" s="13">
        <v>0</v>
      </c>
      <c r="G11" s="13">
        <v>0</v>
      </c>
      <c r="H11" s="13">
        <v>857</v>
      </c>
      <c r="I11" s="13">
        <v>7631</v>
      </c>
      <c r="J11" s="38">
        <v>1309.127</v>
      </c>
      <c r="K11" s="13">
        <v>9485</v>
      </c>
      <c r="L11" s="13">
        <v>49351</v>
      </c>
      <c r="M11" s="13">
        <v>1</v>
      </c>
      <c r="N11" s="13">
        <v>1789</v>
      </c>
      <c r="O11" s="29">
        <v>0</v>
      </c>
      <c r="P11" s="27"/>
    </row>
    <row r="12" spans="1:16" ht="15" customHeight="1" x14ac:dyDescent="0.2">
      <c r="A12" s="21"/>
      <c r="B12" s="22" t="s">
        <v>47</v>
      </c>
      <c r="C12" s="13"/>
      <c r="D12" s="13"/>
      <c r="E12" s="13"/>
      <c r="F12" s="13"/>
      <c r="G12" s="13"/>
      <c r="H12" s="13"/>
      <c r="I12" s="13"/>
      <c r="J12" s="38"/>
      <c r="K12" s="13"/>
      <c r="L12" s="13"/>
      <c r="M12" s="13"/>
      <c r="N12" s="13"/>
      <c r="O12" s="29"/>
      <c r="P12" s="27"/>
    </row>
    <row r="13" spans="1:16" ht="15" customHeight="1" x14ac:dyDescent="0.2">
      <c r="A13" s="18" t="s">
        <v>9</v>
      </c>
      <c r="B13" s="7" t="s">
        <v>48</v>
      </c>
      <c r="C13" s="13">
        <v>866620</v>
      </c>
      <c r="D13" s="13">
        <v>21402</v>
      </c>
      <c r="E13" s="13">
        <v>13560</v>
      </c>
      <c r="F13" s="13">
        <v>2466</v>
      </c>
      <c r="G13" s="13">
        <v>9810</v>
      </c>
      <c r="H13" s="13">
        <v>178576</v>
      </c>
      <c r="I13" s="13">
        <v>148054</v>
      </c>
      <c r="J13" s="38">
        <v>689639.08900000004</v>
      </c>
      <c r="K13" s="13">
        <v>374190</v>
      </c>
      <c r="L13" s="13">
        <v>280979</v>
      </c>
      <c r="M13" s="13">
        <v>10911</v>
      </c>
      <c r="N13" s="13">
        <v>490228</v>
      </c>
      <c r="O13" s="29">
        <v>87965</v>
      </c>
      <c r="P13" s="27"/>
    </row>
    <row r="14" spans="1:16" ht="15" customHeight="1" x14ac:dyDescent="0.2">
      <c r="A14" s="18"/>
      <c r="B14" s="8" t="s">
        <v>35</v>
      </c>
      <c r="C14" s="13"/>
      <c r="D14" s="13"/>
      <c r="E14" s="13"/>
      <c r="F14" s="13"/>
      <c r="G14" s="13"/>
      <c r="H14" s="13"/>
      <c r="I14" s="13"/>
      <c r="J14" s="38"/>
      <c r="K14" s="13"/>
      <c r="L14" s="13"/>
      <c r="M14" s="13"/>
      <c r="N14" s="13"/>
      <c r="O14" s="29"/>
      <c r="P14" s="27"/>
    </row>
    <row r="15" spans="1:16" ht="15" customHeight="1" x14ac:dyDescent="0.2">
      <c r="A15" s="18" t="s">
        <v>10</v>
      </c>
      <c r="B15" s="7" t="s">
        <v>49</v>
      </c>
      <c r="C15" s="13">
        <v>158497</v>
      </c>
      <c r="D15" s="13">
        <v>5946</v>
      </c>
      <c r="E15" s="13">
        <v>2485</v>
      </c>
      <c r="F15" s="13">
        <v>459</v>
      </c>
      <c r="G15" s="13">
        <v>913</v>
      </c>
      <c r="H15" s="13">
        <v>19732</v>
      </c>
      <c r="I15" s="13">
        <v>26514</v>
      </c>
      <c r="J15" s="38">
        <v>138798.56099999999</v>
      </c>
      <c r="K15" s="13">
        <v>51046</v>
      </c>
      <c r="L15" s="13">
        <v>23079</v>
      </c>
      <c r="M15" s="13">
        <v>1127</v>
      </c>
      <c r="N15" s="13">
        <v>105367</v>
      </c>
      <c r="O15" s="29">
        <v>7253</v>
      </c>
      <c r="P15" s="27"/>
    </row>
    <row r="16" spans="1:16" ht="15" customHeight="1" x14ac:dyDescent="0.2">
      <c r="A16" s="18"/>
      <c r="B16" s="8" t="s">
        <v>50</v>
      </c>
      <c r="C16" s="13"/>
      <c r="D16" s="13"/>
      <c r="E16" s="13"/>
      <c r="F16" s="13"/>
      <c r="G16" s="13"/>
      <c r="H16" s="13"/>
      <c r="I16" s="13"/>
      <c r="J16" s="38"/>
      <c r="K16" s="13"/>
      <c r="L16" s="13"/>
      <c r="M16" s="13"/>
      <c r="N16" s="13"/>
      <c r="O16" s="29"/>
      <c r="P16" s="27"/>
    </row>
    <row r="17" spans="1:16" ht="15" customHeight="1" x14ac:dyDescent="0.2">
      <c r="A17" s="18" t="s">
        <v>11</v>
      </c>
      <c r="B17" s="7" t="s">
        <v>51</v>
      </c>
      <c r="C17" s="13">
        <v>74333</v>
      </c>
      <c r="D17" s="13">
        <v>35</v>
      </c>
      <c r="E17" s="13">
        <v>49127</v>
      </c>
      <c r="F17" s="13">
        <v>39252</v>
      </c>
      <c r="G17" s="13">
        <v>1840</v>
      </c>
      <c r="H17" s="13">
        <v>19155</v>
      </c>
      <c r="I17" s="13">
        <v>79155</v>
      </c>
      <c r="J17" s="38">
        <v>169245.67800000001</v>
      </c>
      <c r="K17" s="13">
        <v>61554</v>
      </c>
      <c r="L17" s="13">
        <v>-94</v>
      </c>
      <c r="M17" s="13">
        <v>0</v>
      </c>
      <c r="N17" s="13">
        <v>59406</v>
      </c>
      <c r="O17" s="29">
        <v>2825</v>
      </c>
      <c r="P17" s="27"/>
    </row>
    <row r="18" spans="1:16" ht="15" customHeight="1" x14ac:dyDescent="0.2">
      <c r="A18" s="18"/>
      <c r="B18" s="8" t="s">
        <v>52</v>
      </c>
      <c r="C18" s="13"/>
      <c r="D18" s="13"/>
      <c r="E18" s="13"/>
      <c r="F18" s="13"/>
      <c r="G18" s="13"/>
      <c r="H18" s="13"/>
      <c r="I18" s="13"/>
      <c r="J18" s="38"/>
      <c r="K18" s="13"/>
      <c r="L18" s="13"/>
      <c r="M18" s="13"/>
      <c r="N18" s="13"/>
      <c r="O18" s="29"/>
      <c r="P18" s="27"/>
    </row>
    <row r="19" spans="1:16" ht="15" customHeight="1" x14ac:dyDescent="0.2">
      <c r="A19" s="18" t="s">
        <v>12</v>
      </c>
      <c r="B19" s="7" t="s">
        <v>53</v>
      </c>
      <c r="C19" s="13">
        <v>186756</v>
      </c>
      <c r="D19" s="13">
        <v>-8</v>
      </c>
      <c r="E19" s="13">
        <v>5477</v>
      </c>
      <c r="F19" s="13">
        <v>-1056</v>
      </c>
      <c r="G19" s="13">
        <v>1815</v>
      </c>
      <c r="H19" s="13">
        <v>4479</v>
      </c>
      <c r="I19" s="13">
        <v>-1436</v>
      </c>
      <c r="J19" s="38">
        <v>-139329.16399999999</v>
      </c>
      <c r="K19" s="13">
        <v>-59223</v>
      </c>
      <c r="L19" s="13">
        <v>4961</v>
      </c>
      <c r="M19" s="13">
        <v>0</v>
      </c>
      <c r="N19" s="13">
        <v>-935</v>
      </c>
      <c r="O19" s="29">
        <v>453</v>
      </c>
      <c r="P19" s="27"/>
    </row>
    <row r="20" spans="1:16" ht="15" customHeight="1" x14ac:dyDescent="0.2">
      <c r="A20" s="18"/>
      <c r="B20" s="8" t="s">
        <v>54</v>
      </c>
      <c r="C20" s="13"/>
      <c r="D20" s="13"/>
      <c r="E20" s="13"/>
      <c r="F20" s="13"/>
      <c r="G20" s="13"/>
      <c r="H20" s="13"/>
      <c r="I20" s="13"/>
      <c r="J20" s="38"/>
      <c r="K20" s="13"/>
      <c r="L20" s="13"/>
      <c r="M20" s="13"/>
      <c r="N20" s="13"/>
      <c r="O20" s="29"/>
      <c r="P20" s="27"/>
    </row>
    <row r="21" spans="1:16" ht="15" customHeight="1" x14ac:dyDescent="0.2">
      <c r="A21" s="18" t="s">
        <v>13</v>
      </c>
      <c r="B21" s="7" t="s">
        <v>55</v>
      </c>
      <c r="C21" s="13">
        <v>-29381</v>
      </c>
      <c r="D21" s="13">
        <v>0</v>
      </c>
      <c r="E21" s="13">
        <v>0</v>
      </c>
      <c r="F21" s="69">
        <v>36</v>
      </c>
      <c r="G21" s="13">
        <v>735</v>
      </c>
      <c r="H21" s="13">
        <v>4377</v>
      </c>
      <c r="I21" s="13">
        <v>0</v>
      </c>
      <c r="J21" s="38">
        <v>13127.53</v>
      </c>
      <c r="K21" s="13">
        <v>-372647</v>
      </c>
      <c r="L21" s="13">
        <v>-9753</v>
      </c>
      <c r="M21" s="13">
        <v>3</v>
      </c>
      <c r="N21" s="13">
        <v>1254</v>
      </c>
      <c r="O21" s="29">
        <v>7553</v>
      </c>
      <c r="P21" s="27"/>
    </row>
    <row r="22" spans="1:16" ht="15" customHeight="1" x14ac:dyDescent="0.2">
      <c r="A22" s="18"/>
      <c r="B22" s="8" t="s">
        <v>56</v>
      </c>
      <c r="C22" s="13"/>
      <c r="D22" s="13"/>
      <c r="E22" s="13"/>
      <c r="F22" s="13"/>
      <c r="G22" s="13"/>
      <c r="H22" s="13"/>
      <c r="I22" s="13"/>
      <c r="J22" s="38"/>
      <c r="K22" s="13"/>
      <c r="L22" s="13"/>
      <c r="M22" s="13"/>
      <c r="N22" s="13"/>
      <c r="O22" s="29"/>
      <c r="P22" s="27"/>
    </row>
    <row r="23" spans="1:16" ht="15" customHeight="1" x14ac:dyDescent="0.2">
      <c r="A23" s="18" t="s">
        <v>14</v>
      </c>
      <c r="B23" s="7" t="s">
        <v>108</v>
      </c>
      <c r="C23" s="13">
        <v>-167448</v>
      </c>
      <c r="D23" s="13">
        <v>0</v>
      </c>
      <c r="E23" s="13">
        <v>0</v>
      </c>
      <c r="F23" s="13">
        <v>0</v>
      </c>
      <c r="G23" s="13">
        <v>0</v>
      </c>
      <c r="H23" s="13">
        <v>0</v>
      </c>
      <c r="I23" s="13">
        <v>-6886</v>
      </c>
      <c r="J23" s="38">
        <v>7098.5619999999999</v>
      </c>
      <c r="K23" s="13">
        <v>4</v>
      </c>
      <c r="L23" s="13">
        <v>0</v>
      </c>
      <c r="M23" s="13">
        <v>0</v>
      </c>
      <c r="N23" s="13">
        <v>0</v>
      </c>
      <c r="O23" s="29">
        <v>2</v>
      </c>
      <c r="P23" s="27"/>
    </row>
    <row r="24" spans="1:16" ht="15" customHeight="1" x14ac:dyDescent="0.2">
      <c r="A24" s="18"/>
      <c r="B24" s="8" t="s">
        <v>57</v>
      </c>
      <c r="C24" s="13"/>
      <c r="D24" s="13"/>
      <c r="E24" s="13"/>
      <c r="F24" s="13"/>
      <c r="G24" s="13"/>
      <c r="H24" s="13"/>
      <c r="I24" s="13"/>
      <c r="J24" s="38"/>
      <c r="K24" s="13"/>
      <c r="L24" s="13"/>
      <c r="M24" s="13"/>
      <c r="N24" s="13"/>
      <c r="O24" s="29"/>
      <c r="P24" s="27"/>
    </row>
    <row r="25" spans="1:16" ht="15" customHeight="1" x14ac:dyDescent="0.2">
      <c r="A25" s="18" t="s">
        <v>15</v>
      </c>
      <c r="B25" s="7" t="s">
        <v>58</v>
      </c>
      <c r="C25" s="13">
        <v>-5682</v>
      </c>
      <c r="D25" s="13">
        <v>0</v>
      </c>
      <c r="E25" s="13">
        <v>-821</v>
      </c>
      <c r="F25" s="13">
        <v>-32</v>
      </c>
      <c r="G25" s="13">
        <v>0</v>
      </c>
      <c r="H25" s="13">
        <v>-2945</v>
      </c>
      <c r="I25" s="13">
        <v>618</v>
      </c>
      <c r="J25" s="38">
        <v>0</v>
      </c>
      <c r="K25" s="13">
        <v>-1740</v>
      </c>
      <c r="L25" s="13">
        <v>3114</v>
      </c>
      <c r="M25" s="13">
        <v>0</v>
      </c>
      <c r="N25" s="13">
        <v>0</v>
      </c>
      <c r="O25" s="29">
        <v>-28</v>
      </c>
      <c r="P25" s="27"/>
    </row>
    <row r="26" spans="1:16" ht="15" customHeight="1" x14ac:dyDescent="0.2">
      <c r="A26" s="18"/>
      <c r="B26" s="8" t="s">
        <v>59</v>
      </c>
      <c r="C26" s="13"/>
      <c r="D26" s="13"/>
      <c r="E26" s="13"/>
      <c r="F26" s="13"/>
      <c r="G26" s="13"/>
      <c r="H26" s="13"/>
      <c r="I26" s="13"/>
      <c r="J26" s="38"/>
      <c r="K26" s="13"/>
      <c r="L26" s="13"/>
      <c r="M26" s="13"/>
      <c r="N26" s="13"/>
      <c r="O26" s="29"/>
      <c r="P26" s="27"/>
    </row>
    <row r="27" spans="1:16" ht="15" customHeight="1" x14ac:dyDescent="0.2">
      <c r="A27" s="18" t="s">
        <v>16</v>
      </c>
      <c r="B27" s="7" t="s">
        <v>60</v>
      </c>
      <c r="C27" s="13">
        <v>69357</v>
      </c>
      <c r="D27" s="13">
        <v>0</v>
      </c>
      <c r="E27" s="13">
        <v>610</v>
      </c>
      <c r="F27" s="13">
        <v>-21112</v>
      </c>
      <c r="G27" s="13">
        <v>468</v>
      </c>
      <c r="H27" s="13">
        <v>2075</v>
      </c>
      <c r="I27" s="13">
        <v>-4153</v>
      </c>
      <c r="J27" s="38">
        <v>93359.990999999995</v>
      </c>
      <c r="K27" s="13">
        <v>38829</v>
      </c>
      <c r="L27" s="13">
        <v>-5672</v>
      </c>
      <c r="M27" s="13">
        <v>0</v>
      </c>
      <c r="N27" s="13">
        <v>11253</v>
      </c>
      <c r="O27" s="29">
        <v>-6073</v>
      </c>
      <c r="P27" s="27"/>
    </row>
    <row r="28" spans="1:16" ht="15" customHeight="1" x14ac:dyDescent="0.2">
      <c r="A28" s="21"/>
      <c r="B28" s="8" t="s">
        <v>61</v>
      </c>
      <c r="C28" s="13"/>
      <c r="D28" s="13"/>
      <c r="E28" s="13"/>
      <c r="F28" s="13"/>
      <c r="G28" s="13"/>
      <c r="H28" s="13"/>
      <c r="I28" s="13"/>
      <c r="J28" s="38"/>
      <c r="K28" s="13"/>
      <c r="L28" s="13"/>
      <c r="M28" s="13"/>
      <c r="N28" s="13"/>
      <c r="O28" s="29"/>
      <c r="P28" s="27"/>
    </row>
    <row r="29" spans="1:16" ht="15" customHeight="1" x14ac:dyDescent="0.2">
      <c r="A29" s="18" t="s">
        <v>17</v>
      </c>
      <c r="B29" s="20" t="s">
        <v>111</v>
      </c>
      <c r="C29" s="13">
        <v>7918</v>
      </c>
      <c r="D29" s="13">
        <v>7</v>
      </c>
      <c r="E29" s="13">
        <v>0</v>
      </c>
      <c r="F29" s="13">
        <v>26</v>
      </c>
      <c r="G29" s="13">
        <v>13</v>
      </c>
      <c r="H29" s="13">
        <v>-2896</v>
      </c>
      <c r="I29" s="13">
        <v>5507</v>
      </c>
      <c r="J29" s="38">
        <v>-199580.217</v>
      </c>
      <c r="K29" s="13">
        <v>5194</v>
      </c>
      <c r="L29" s="13">
        <v>-1441</v>
      </c>
      <c r="M29" s="13">
        <v>0</v>
      </c>
      <c r="N29" s="13">
        <v>718</v>
      </c>
      <c r="O29" s="29">
        <v>260</v>
      </c>
      <c r="P29" s="27"/>
    </row>
    <row r="30" spans="1:16" ht="15" customHeight="1" x14ac:dyDescent="0.2">
      <c r="A30" s="18"/>
      <c r="B30" s="8" t="s">
        <v>62</v>
      </c>
      <c r="C30" s="13"/>
      <c r="D30" s="13"/>
      <c r="E30" s="13"/>
      <c r="F30" s="13"/>
      <c r="G30" s="13"/>
      <c r="H30" s="13"/>
      <c r="I30" s="13"/>
      <c r="J30" s="38"/>
      <c r="K30" s="13"/>
      <c r="L30" s="13"/>
      <c r="M30" s="13"/>
      <c r="N30" s="13"/>
      <c r="O30" s="29"/>
      <c r="P30" s="27"/>
    </row>
    <row r="31" spans="1:16" ht="15" customHeight="1" x14ac:dyDescent="0.2">
      <c r="A31" s="18" t="s">
        <v>18</v>
      </c>
      <c r="B31" s="7" t="s">
        <v>63</v>
      </c>
      <c r="C31" s="15">
        <v>62492</v>
      </c>
      <c r="D31" s="15">
        <v>2751</v>
      </c>
      <c r="E31" s="15">
        <v>1033</v>
      </c>
      <c r="F31" s="15">
        <v>740</v>
      </c>
      <c r="G31" s="15">
        <v>1292</v>
      </c>
      <c r="H31" s="15">
        <v>61374</v>
      </c>
      <c r="I31" s="15">
        <v>60207</v>
      </c>
      <c r="J31" s="38">
        <v>190195.38699999999</v>
      </c>
      <c r="K31" s="15">
        <v>62105</v>
      </c>
      <c r="L31" s="15">
        <v>32840</v>
      </c>
      <c r="M31" s="15">
        <v>12979</v>
      </c>
      <c r="N31" s="15">
        <v>24373</v>
      </c>
      <c r="O31" s="35">
        <v>292</v>
      </c>
      <c r="P31" s="27"/>
    </row>
    <row r="32" spans="1:16" ht="15" customHeight="1" x14ac:dyDescent="0.2">
      <c r="A32" s="18"/>
      <c r="B32" s="8" t="s">
        <v>64</v>
      </c>
      <c r="C32" s="14"/>
      <c r="D32" s="14"/>
      <c r="E32" s="14"/>
      <c r="F32" s="14"/>
      <c r="G32" s="14"/>
      <c r="H32" s="14"/>
      <c r="I32" s="14"/>
      <c r="J32" s="38"/>
      <c r="K32" s="14"/>
      <c r="L32" s="14"/>
      <c r="M32" s="14"/>
      <c r="N32" s="14"/>
      <c r="O32" s="33"/>
      <c r="P32" s="27"/>
    </row>
    <row r="33" spans="1:16" ht="15" customHeight="1" x14ac:dyDescent="0.2">
      <c r="A33" s="18" t="s">
        <v>19</v>
      </c>
      <c r="B33" s="7" t="s">
        <v>65</v>
      </c>
      <c r="C33" s="13">
        <v>208828</v>
      </c>
      <c r="D33" s="13">
        <v>1682</v>
      </c>
      <c r="E33" s="13">
        <v>2649</v>
      </c>
      <c r="F33" s="13">
        <v>625</v>
      </c>
      <c r="G33" s="13">
        <v>685</v>
      </c>
      <c r="H33" s="13">
        <v>41276</v>
      </c>
      <c r="I33" s="13">
        <v>61726</v>
      </c>
      <c r="J33" s="38">
        <v>106937.613</v>
      </c>
      <c r="K33" s="13">
        <v>166507</v>
      </c>
      <c r="L33" s="13">
        <v>58643</v>
      </c>
      <c r="M33" s="13">
        <v>7123</v>
      </c>
      <c r="N33" s="13">
        <v>46599</v>
      </c>
      <c r="O33" s="29">
        <v>9694</v>
      </c>
      <c r="P33" s="27"/>
    </row>
    <row r="34" spans="1:16" ht="15" customHeight="1" x14ac:dyDescent="0.2">
      <c r="A34" s="18"/>
      <c r="B34" s="8" t="s">
        <v>66</v>
      </c>
      <c r="C34" s="13"/>
      <c r="D34" s="13"/>
      <c r="E34" s="13"/>
      <c r="F34" s="13"/>
      <c r="G34" s="13"/>
      <c r="H34" s="13"/>
      <c r="I34" s="13"/>
      <c r="J34" s="38"/>
      <c r="K34" s="13"/>
      <c r="L34" s="13"/>
      <c r="M34" s="13"/>
      <c r="N34" s="13"/>
      <c r="O34" s="29"/>
      <c r="P34" s="27"/>
    </row>
    <row r="35" spans="1:16" ht="15" customHeight="1" x14ac:dyDescent="0.2">
      <c r="A35" s="21" t="s">
        <v>20</v>
      </c>
      <c r="B35" s="23" t="s">
        <v>67</v>
      </c>
      <c r="C35" s="31">
        <v>2239215</v>
      </c>
      <c r="D35" s="31">
        <v>45819</v>
      </c>
      <c r="E35" s="31">
        <v>88085</v>
      </c>
      <c r="F35" s="31">
        <v>80667</v>
      </c>
      <c r="G35" s="31">
        <v>39554</v>
      </c>
      <c r="H35" s="31">
        <v>502737</v>
      </c>
      <c r="I35" s="31">
        <v>437268</v>
      </c>
      <c r="J35" s="37">
        <v>1817504.8380000005</v>
      </c>
      <c r="K35" s="31">
        <v>440352</v>
      </c>
      <c r="L35" s="31">
        <v>708836</v>
      </c>
      <c r="M35" s="31">
        <v>109793</v>
      </c>
      <c r="N35" s="31">
        <v>1291495</v>
      </c>
      <c r="O35" s="34">
        <v>108385</v>
      </c>
      <c r="P35" s="27"/>
    </row>
    <row r="36" spans="1:16" ht="15" customHeight="1" x14ac:dyDescent="0.2">
      <c r="A36" s="18"/>
      <c r="B36" s="24" t="s">
        <v>68</v>
      </c>
      <c r="C36" s="13"/>
      <c r="D36" s="13"/>
      <c r="E36" s="13"/>
      <c r="F36" s="13"/>
      <c r="G36" s="13"/>
      <c r="H36" s="13"/>
      <c r="I36" s="13"/>
      <c r="J36" s="38"/>
      <c r="K36" s="13"/>
      <c r="L36" s="13"/>
      <c r="M36" s="13"/>
      <c r="N36" s="13"/>
      <c r="O36" s="29"/>
      <c r="P36" s="27"/>
    </row>
    <row r="37" spans="1:16" ht="15" customHeight="1" x14ac:dyDescent="0.2">
      <c r="A37" s="18" t="s">
        <v>21</v>
      </c>
      <c r="B37" s="7" t="s">
        <v>69</v>
      </c>
      <c r="C37" s="13">
        <v>1039038</v>
      </c>
      <c r="D37" s="13">
        <v>46925</v>
      </c>
      <c r="E37" s="13">
        <v>30893</v>
      </c>
      <c r="F37" s="13">
        <v>24464</v>
      </c>
      <c r="G37" s="13">
        <v>18426</v>
      </c>
      <c r="H37" s="13">
        <v>314661</v>
      </c>
      <c r="I37" s="13">
        <v>223055</v>
      </c>
      <c r="J37" s="38">
        <v>956251.04499999993</v>
      </c>
      <c r="K37" s="13">
        <v>444523</v>
      </c>
      <c r="L37" s="13">
        <v>394149</v>
      </c>
      <c r="M37" s="13">
        <v>41180</v>
      </c>
      <c r="N37" s="13">
        <v>545913</v>
      </c>
      <c r="O37" s="29">
        <v>64303</v>
      </c>
      <c r="P37" s="27"/>
    </row>
    <row r="38" spans="1:16" ht="15" customHeight="1" x14ac:dyDescent="0.2">
      <c r="A38" s="18"/>
      <c r="B38" s="8" t="s">
        <v>70</v>
      </c>
      <c r="C38" s="13"/>
      <c r="D38" s="13"/>
      <c r="E38" s="13"/>
      <c r="F38" s="13"/>
      <c r="G38" s="13"/>
      <c r="H38" s="13"/>
      <c r="I38" s="13"/>
      <c r="J38" s="38"/>
      <c r="K38" s="13"/>
      <c r="L38" s="13"/>
      <c r="M38" s="13"/>
      <c r="N38" s="13"/>
      <c r="O38" s="29"/>
      <c r="P38" s="27"/>
    </row>
    <row r="39" spans="1:16" ht="15" customHeight="1" x14ac:dyDescent="0.2">
      <c r="A39" s="18"/>
      <c r="B39" s="40" t="s">
        <v>114</v>
      </c>
      <c r="C39" s="13">
        <v>666029</v>
      </c>
      <c r="D39" s="13">
        <v>19427</v>
      </c>
      <c r="E39" s="13">
        <v>20325</v>
      </c>
      <c r="F39" s="13">
        <v>14265</v>
      </c>
      <c r="G39" s="13">
        <v>11382</v>
      </c>
      <c r="H39" s="13">
        <v>204907</v>
      </c>
      <c r="I39" s="13">
        <v>157567</v>
      </c>
      <c r="J39" s="38">
        <v>644246.598</v>
      </c>
      <c r="K39" s="13">
        <v>265285</v>
      </c>
      <c r="L39" s="13">
        <v>246093</v>
      </c>
      <c r="M39" s="13">
        <v>21587</v>
      </c>
      <c r="N39" s="13">
        <v>342318</v>
      </c>
      <c r="O39" s="29">
        <v>44721</v>
      </c>
      <c r="P39" s="27"/>
    </row>
    <row r="40" spans="1:16" ht="15" customHeight="1" x14ac:dyDescent="0.2">
      <c r="A40" s="18"/>
      <c r="B40" s="40" t="s">
        <v>115</v>
      </c>
      <c r="C40" s="13">
        <v>373009</v>
      </c>
      <c r="D40" s="13">
        <v>27498</v>
      </c>
      <c r="E40" s="13">
        <v>10568</v>
      </c>
      <c r="F40" s="13">
        <v>10199</v>
      </c>
      <c r="G40" s="13">
        <v>7044</v>
      </c>
      <c r="H40" s="13">
        <v>109754</v>
      </c>
      <c r="I40" s="13">
        <v>65488</v>
      </c>
      <c r="J40" s="38">
        <v>312004.44699999999</v>
      </c>
      <c r="K40" s="13">
        <v>179238</v>
      </c>
      <c r="L40" s="13">
        <v>148056</v>
      </c>
      <c r="M40" s="13">
        <v>19593</v>
      </c>
      <c r="N40" s="13">
        <v>203595</v>
      </c>
      <c r="O40" s="29">
        <v>19582</v>
      </c>
      <c r="P40" s="27"/>
    </row>
    <row r="41" spans="1:16" ht="15" customHeight="1" x14ac:dyDescent="0.2">
      <c r="A41" s="18" t="s">
        <v>22</v>
      </c>
      <c r="B41" s="7" t="s">
        <v>71</v>
      </c>
      <c r="C41" s="13">
        <v>128384</v>
      </c>
      <c r="D41" s="13">
        <v>5525</v>
      </c>
      <c r="E41" s="13">
        <v>2375</v>
      </c>
      <c r="F41" s="13">
        <v>1576</v>
      </c>
      <c r="G41" s="13">
        <v>1999</v>
      </c>
      <c r="H41" s="13">
        <v>27496</v>
      </c>
      <c r="I41" s="13">
        <v>31243</v>
      </c>
      <c r="J41" s="38">
        <v>102269.058</v>
      </c>
      <c r="K41" s="13">
        <v>38521</v>
      </c>
      <c r="L41" s="13">
        <v>53906</v>
      </c>
      <c r="M41" s="13">
        <v>2175</v>
      </c>
      <c r="N41" s="13">
        <v>49268</v>
      </c>
      <c r="O41" s="29">
        <v>8151</v>
      </c>
      <c r="P41" s="27"/>
    </row>
    <row r="42" spans="1:16" ht="15" customHeight="1" x14ac:dyDescent="0.2">
      <c r="A42" s="18"/>
      <c r="B42" s="8" t="s">
        <v>72</v>
      </c>
      <c r="C42" s="13"/>
      <c r="D42" s="13"/>
      <c r="E42" s="13"/>
      <c r="F42" s="13"/>
      <c r="G42" s="13"/>
      <c r="H42" s="13"/>
      <c r="I42" s="13"/>
      <c r="J42" s="38"/>
      <c r="K42" s="13"/>
      <c r="L42" s="13"/>
      <c r="M42" s="13"/>
      <c r="N42" s="13"/>
      <c r="O42" s="29"/>
      <c r="P42" s="27"/>
    </row>
    <row r="43" spans="1:16" ht="15" customHeight="1" x14ac:dyDescent="0.2">
      <c r="A43" s="18" t="s">
        <v>23</v>
      </c>
      <c r="B43" s="7" t="s">
        <v>73</v>
      </c>
      <c r="C43" s="13">
        <v>0</v>
      </c>
      <c r="D43" s="13">
        <v>0</v>
      </c>
      <c r="E43" s="13">
        <v>0</v>
      </c>
      <c r="F43" s="13">
        <v>0</v>
      </c>
      <c r="G43" s="13">
        <v>0</v>
      </c>
      <c r="H43" s="13">
        <v>0</v>
      </c>
      <c r="I43" s="13">
        <v>0</v>
      </c>
      <c r="J43" s="38">
        <v>0</v>
      </c>
      <c r="K43" s="13">
        <v>0</v>
      </c>
      <c r="L43" s="13">
        <v>0</v>
      </c>
      <c r="M43" s="13">
        <v>0</v>
      </c>
      <c r="N43" s="13">
        <v>0</v>
      </c>
      <c r="O43" s="29">
        <v>0</v>
      </c>
      <c r="P43" s="27"/>
    </row>
    <row r="44" spans="1:16" ht="15" customHeight="1" x14ac:dyDescent="0.2">
      <c r="A44" s="21"/>
      <c r="B44" s="8" t="s">
        <v>74</v>
      </c>
      <c r="C44" s="13"/>
      <c r="D44" s="13"/>
      <c r="E44" s="13"/>
      <c r="F44" s="13"/>
      <c r="G44" s="13"/>
      <c r="H44" s="13"/>
      <c r="I44" s="13"/>
      <c r="J44" s="38"/>
      <c r="K44" s="13"/>
      <c r="L44" s="13"/>
      <c r="M44" s="13"/>
      <c r="N44" s="13"/>
      <c r="O44" s="29"/>
      <c r="P44" s="27"/>
    </row>
    <row r="45" spans="1:16" ht="15" customHeight="1" x14ac:dyDescent="0.2">
      <c r="A45" s="18" t="s">
        <v>24</v>
      </c>
      <c r="B45" s="7" t="s">
        <v>75</v>
      </c>
      <c r="C45" s="13">
        <v>57433</v>
      </c>
      <c r="D45" s="13">
        <v>-224</v>
      </c>
      <c r="E45" s="13">
        <v>-1731</v>
      </c>
      <c r="F45" s="13">
        <v>29</v>
      </c>
      <c r="G45" s="13">
        <v>1581</v>
      </c>
      <c r="H45" s="13">
        <v>-215</v>
      </c>
      <c r="I45" s="13">
        <v>-400</v>
      </c>
      <c r="J45" s="38">
        <v>-371310.72100000002</v>
      </c>
      <c r="K45" s="13">
        <v>96457</v>
      </c>
      <c r="L45" s="13">
        <v>2273</v>
      </c>
      <c r="M45" s="13">
        <v>3588</v>
      </c>
      <c r="N45" s="13">
        <v>29254</v>
      </c>
      <c r="O45" s="29">
        <v>1679</v>
      </c>
      <c r="P45" s="27"/>
    </row>
    <row r="46" spans="1:16" ht="15" customHeight="1" x14ac:dyDescent="0.2">
      <c r="A46" s="21"/>
      <c r="B46" s="8" t="s">
        <v>76</v>
      </c>
      <c r="C46" s="13"/>
      <c r="D46" s="13"/>
      <c r="E46" s="13"/>
      <c r="F46" s="13"/>
      <c r="G46" s="13"/>
      <c r="H46" s="13"/>
      <c r="I46" s="13"/>
      <c r="J46" s="38"/>
      <c r="K46" s="13"/>
      <c r="L46" s="13"/>
      <c r="M46" s="13"/>
      <c r="N46" s="13"/>
      <c r="O46" s="29"/>
      <c r="P46" s="27"/>
    </row>
    <row r="47" spans="1:16" ht="15" customHeight="1" x14ac:dyDescent="0.2">
      <c r="A47" s="18" t="s">
        <v>25</v>
      </c>
      <c r="B47" s="7" t="s">
        <v>77</v>
      </c>
      <c r="C47" s="13">
        <v>388128</v>
      </c>
      <c r="D47" s="13">
        <v>2797</v>
      </c>
      <c r="E47" s="13">
        <v>-960</v>
      </c>
      <c r="F47" s="13">
        <v>6757</v>
      </c>
      <c r="G47" s="13">
        <v>2490</v>
      </c>
      <c r="H47" s="13">
        <v>-2968</v>
      </c>
      <c r="I47" s="13">
        <v>137573</v>
      </c>
      <c r="J47" s="38">
        <v>103550.639</v>
      </c>
      <c r="K47" s="13">
        <v>631138</v>
      </c>
      <c r="L47" s="13">
        <v>-39061</v>
      </c>
      <c r="M47" s="13">
        <v>9598</v>
      </c>
      <c r="N47" s="13">
        <v>-6963</v>
      </c>
      <c r="O47" s="29">
        <v>11118</v>
      </c>
      <c r="P47" s="27"/>
    </row>
    <row r="48" spans="1:16" ht="15" customHeight="1" x14ac:dyDescent="0.2">
      <c r="A48" s="21"/>
      <c r="B48" s="8" t="s">
        <v>78</v>
      </c>
      <c r="C48" s="13"/>
      <c r="D48" s="13"/>
      <c r="E48" s="13"/>
      <c r="F48" s="13"/>
      <c r="G48" s="13"/>
      <c r="H48" s="13"/>
      <c r="I48" s="13"/>
      <c r="J48" s="38"/>
      <c r="K48" s="13"/>
      <c r="L48" s="13"/>
      <c r="M48" s="13"/>
      <c r="N48" s="13"/>
      <c r="O48" s="29"/>
      <c r="P48" s="27"/>
    </row>
    <row r="49" spans="1:21" ht="15" customHeight="1" x14ac:dyDescent="0.2">
      <c r="A49" s="18" t="s">
        <v>26</v>
      </c>
      <c r="B49" s="7" t="s">
        <v>79</v>
      </c>
      <c r="C49" s="13">
        <v>794</v>
      </c>
      <c r="D49" s="13">
        <v>0</v>
      </c>
      <c r="E49" s="13">
        <v>0</v>
      </c>
      <c r="F49" s="13">
        <v>0</v>
      </c>
      <c r="G49" s="13">
        <v>0</v>
      </c>
      <c r="H49" s="13">
        <v>0</v>
      </c>
      <c r="I49" s="13">
        <v>0</v>
      </c>
      <c r="J49" s="38">
        <v>-18276.776000000002</v>
      </c>
      <c r="K49" s="13">
        <v>0</v>
      </c>
      <c r="L49" s="13">
        <v>-1028</v>
      </c>
      <c r="M49" s="13">
        <v>0</v>
      </c>
      <c r="N49" s="13">
        <v>0</v>
      </c>
      <c r="O49" s="29">
        <v>0</v>
      </c>
      <c r="P49" s="27"/>
    </row>
    <row r="50" spans="1:21" ht="15" customHeight="1" x14ac:dyDescent="0.2">
      <c r="A50" s="21"/>
      <c r="B50" s="8" t="s">
        <v>80</v>
      </c>
      <c r="C50" s="13"/>
      <c r="D50" s="13"/>
      <c r="E50" s="13"/>
      <c r="F50" s="13"/>
      <c r="G50" s="13"/>
      <c r="H50" s="13"/>
      <c r="I50" s="13"/>
      <c r="J50" s="38"/>
      <c r="K50" s="13"/>
      <c r="L50" s="13"/>
      <c r="M50" s="13"/>
      <c r="N50" s="13"/>
      <c r="O50" s="29"/>
      <c r="P50" s="27"/>
    </row>
    <row r="51" spans="1:21" ht="15" customHeight="1" x14ac:dyDescent="0.2">
      <c r="A51" s="18" t="s">
        <v>27</v>
      </c>
      <c r="B51" s="7" t="s">
        <v>81</v>
      </c>
      <c r="C51" s="13">
        <v>85425</v>
      </c>
      <c r="D51" s="13">
        <v>297</v>
      </c>
      <c r="E51" s="13">
        <v>6</v>
      </c>
      <c r="F51" s="13">
        <v>0</v>
      </c>
      <c r="G51" s="13">
        <v>962</v>
      </c>
      <c r="H51" s="13">
        <v>-1129</v>
      </c>
      <c r="I51" s="13">
        <v>11710</v>
      </c>
      <c r="J51" s="38">
        <v>13362.895</v>
      </c>
      <c r="K51" s="13">
        <v>243882</v>
      </c>
      <c r="L51" s="13">
        <v>-1672</v>
      </c>
      <c r="M51" s="13">
        <v>0</v>
      </c>
      <c r="N51" s="13">
        <v>6620</v>
      </c>
      <c r="O51" s="29">
        <v>10341</v>
      </c>
      <c r="P51" s="27"/>
    </row>
    <row r="52" spans="1:21" ht="15" customHeight="1" x14ac:dyDescent="0.2">
      <c r="A52" s="21"/>
      <c r="B52" s="8" t="s">
        <v>82</v>
      </c>
      <c r="C52" s="13"/>
      <c r="D52" s="13"/>
      <c r="E52" s="13"/>
      <c r="F52" s="13"/>
      <c r="G52" s="13"/>
      <c r="H52" s="13"/>
      <c r="I52" s="13"/>
      <c r="J52" s="38"/>
      <c r="K52" s="13"/>
      <c r="L52" s="13"/>
      <c r="M52" s="13"/>
      <c r="N52" s="13"/>
      <c r="O52" s="29"/>
      <c r="P52" s="27"/>
    </row>
    <row r="53" spans="1:21" ht="15" customHeight="1" x14ac:dyDescent="0.2">
      <c r="A53" s="18" t="s">
        <v>28</v>
      </c>
      <c r="B53" s="7" t="s">
        <v>109</v>
      </c>
      <c r="C53" s="15">
        <v>0</v>
      </c>
      <c r="D53" s="15">
        <v>0</v>
      </c>
      <c r="E53" s="15">
        <v>0</v>
      </c>
      <c r="F53" s="15">
        <v>0</v>
      </c>
      <c r="G53" s="15">
        <v>0</v>
      </c>
      <c r="H53" s="15">
        <v>0</v>
      </c>
      <c r="I53" s="15">
        <v>0</v>
      </c>
      <c r="J53" s="38">
        <v>0</v>
      </c>
      <c r="K53" s="15">
        <v>0</v>
      </c>
      <c r="L53" s="15">
        <v>0</v>
      </c>
      <c r="M53" s="15">
        <v>0</v>
      </c>
      <c r="N53" s="15">
        <v>0</v>
      </c>
      <c r="O53" s="35">
        <v>0</v>
      </c>
      <c r="P53" s="41"/>
      <c r="Q53" s="42"/>
      <c r="R53" s="42"/>
      <c r="S53" s="42"/>
      <c r="T53" s="42"/>
      <c r="U53" s="42"/>
    </row>
    <row r="54" spans="1:21" ht="15" customHeight="1" x14ac:dyDescent="0.2">
      <c r="A54" s="21"/>
      <c r="B54" s="8" t="s">
        <v>83</v>
      </c>
      <c r="C54" s="14"/>
      <c r="D54" s="14"/>
      <c r="E54" s="14"/>
      <c r="F54" s="14"/>
      <c r="G54" s="14"/>
      <c r="H54" s="14"/>
      <c r="I54" s="14"/>
      <c r="J54" s="38"/>
      <c r="K54" s="14"/>
      <c r="L54" s="14"/>
      <c r="M54" s="14"/>
      <c r="N54" s="14"/>
      <c r="O54" s="33"/>
      <c r="P54" s="27"/>
    </row>
    <row r="55" spans="1:21" ht="15" customHeight="1" x14ac:dyDescent="0.2">
      <c r="A55" s="18" t="s">
        <v>29</v>
      </c>
      <c r="B55" s="7" t="s">
        <v>112</v>
      </c>
      <c r="C55" s="15">
        <v>54434</v>
      </c>
      <c r="D55" s="15">
        <v>0</v>
      </c>
      <c r="E55" s="15">
        <v>0</v>
      </c>
      <c r="F55" s="15">
        <v>0</v>
      </c>
      <c r="G55" s="15">
        <v>-896</v>
      </c>
      <c r="H55" s="15">
        <v>13250</v>
      </c>
      <c r="I55" s="15">
        <v>208</v>
      </c>
      <c r="J55" s="38">
        <v>43734.563000000002</v>
      </c>
      <c r="K55" s="15">
        <v>2677</v>
      </c>
      <c r="L55" s="15">
        <v>40722</v>
      </c>
      <c r="M55" s="15">
        <v>0</v>
      </c>
      <c r="N55" s="15">
        <v>37245</v>
      </c>
      <c r="O55" s="35">
        <v>-200</v>
      </c>
      <c r="P55" s="27"/>
    </row>
    <row r="56" spans="1:21" ht="15" customHeight="1" x14ac:dyDescent="0.2">
      <c r="A56" s="21"/>
      <c r="B56" s="8" t="s">
        <v>85</v>
      </c>
      <c r="C56" s="15"/>
      <c r="D56" s="15"/>
      <c r="E56" s="15"/>
      <c r="F56" s="15"/>
      <c r="G56" s="15"/>
      <c r="H56" s="15"/>
      <c r="I56" s="15"/>
      <c r="J56" s="38"/>
      <c r="K56" s="15"/>
      <c r="L56" s="15"/>
      <c r="M56" s="15"/>
      <c r="N56" s="15"/>
      <c r="O56" s="35"/>
      <c r="P56" s="27"/>
    </row>
    <row r="57" spans="1:21" ht="15" customHeight="1" x14ac:dyDescent="0.2">
      <c r="A57" s="18" t="s">
        <v>84</v>
      </c>
      <c r="B57" s="7" t="s">
        <v>86</v>
      </c>
      <c r="C57" s="13">
        <v>28264</v>
      </c>
      <c r="D57" s="13">
        <v>0</v>
      </c>
      <c r="E57" s="13">
        <v>0</v>
      </c>
      <c r="F57" s="13">
        <v>0</v>
      </c>
      <c r="G57" s="13">
        <v>449</v>
      </c>
      <c r="H57" s="13">
        <v>-4831</v>
      </c>
      <c r="I57" s="13">
        <v>0</v>
      </c>
      <c r="J57" s="38">
        <v>91993.467999999993</v>
      </c>
      <c r="K57" s="13">
        <v>4</v>
      </c>
      <c r="L57" s="13">
        <v>3400</v>
      </c>
      <c r="M57" s="13">
        <v>0</v>
      </c>
      <c r="N57" s="13">
        <v>28706</v>
      </c>
      <c r="O57" s="29">
        <v>0</v>
      </c>
      <c r="P57" s="27"/>
    </row>
    <row r="58" spans="1:21" ht="15" customHeight="1" x14ac:dyDescent="0.2">
      <c r="A58" s="21"/>
      <c r="B58" s="8" t="s">
        <v>87</v>
      </c>
      <c r="C58" s="13"/>
      <c r="D58" s="13"/>
      <c r="E58" s="13"/>
      <c r="F58" s="13"/>
      <c r="G58" s="13"/>
      <c r="H58" s="13"/>
      <c r="I58" s="13"/>
      <c r="J58" s="38"/>
      <c r="K58" s="13"/>
      <c r="L58" s="13"/>
      <c r="M58" s="13"/>
      <c r="N58" s="13"/>
      <c r="O58" s="29"/>
      <c r="P58" s="27"/>
    </row>
    <row r="59" spans="1:21" ht="15" customHeight="1" x14ac:dyDescent="0.2">
      <c r="A59" s="21" t="s">
        <v>30</v>
      </c>
      <c r="B59" s="23" t="s">
        <v>88</v>
      </c>
      <c r="C59" s="31">
        <v>622711</v>
      </c>
      <c r="D59" s="31">
        <v>-9501</v>
      </c>
      <c r="E59" s="31">
        <v>57502</v>
      </c>
      <c r="F59" s="31">
        <v>47841</v>
      </c>
      <c r="G59" s="31">
        <v>13649</v>
      </c>
      <c r="H59" s="31">
        <v>173311</v>
      </c>
      <c r="I59" s="31">
        <v>34295</v>
      </c>
      <c r="J59" s="37">
        <v>1167386.7290000007</v>
      </c>
      <c r="K59" s="31">
        <v>-1011488</v>
      </c>
      <c r="L59" s="31">
        <v>344391</v>
      </c>
      <c r="M59" s="31">
        <v>53252</v>
      </c>
      <c r="N59" s="31">
        <v>733354</v>
      </c>
      <c r="O59" s="34">
        <v>12593</v>
      </c>
      <c r="P59" s="27"/>
    </row>
    <row r="60" spans="1:21" ht="15" customHeight="1" x14ac:dyDescent="0.2">
      <c r="A60" s="21"/>
      <c r="B60" s="24" t="s">
        <v>89</v>
      </c>
      <c r="C60" s="13"/>
      <c r="D60" s="13"/>
      <c r="E60" s="13"/>
      <c r="F60" s="13"/>
      <c r="G60" s="13"/>
      <c r="H60" s="13"/>
      <c r="I60" s="13"/>
      <c r="J60" s="38"/>
      <c r="K60" s="13"/>
      <c r="L60" s="13"/>
      <c r="M60" s="13"/>
      <c r="N60" s="13"/>
      <c r="O60" s="29"/>
      <c r="P60" s="27"/>
    </row>
    <row r="61" spans="1:21" ht="15" customHeight="1" x14ac:dyDescent="0.2">
      <c r="A61" s="18" t="s">
        <v>31</v>
      </c>
      <c r="B61" s="7" t="s">
        <v>90</v>
      </c>
      <c r="C61" s="15">
        <v>235283</v>
      </c>
      <c r="D61" s="15">
        <v>-1490</v>
      </c>
      <c r="E61" s="15">
        <v>14951</v>
      </c>
      <c r="F61" s="15">
        <v>11869</v>
      </c>
      <c r="G61" s="15">
        <v>-17</v>
      </c>
      <c r="H61" s="15">
        <v>44726</v>
      </c>
      <c r="I61" s="15">
        <v>22739</v>
      </c>
      <c r="J61" s="38">
        <v>334494.53700000001</v>
      </c>
      <c r="K61" s="15">
        <v>45708</v>
      </c>
      <c r="L61" s="15">
        <v>16537</v>
      </c>
      <c r="M61" s="15">
        <v>14901</v>
      </c>
      <c r="N61" s="15">
        <v>205878</v>
      </c>
      <c r="O61" s="35">
        <v>11006</v>
      </c>
      <c r="P61" s="27"/>
    </row>
    <row r="62" spans="1:21" ht="15" customHeight="1" x14ac:dyDescent="0.2">
      <c r="A62" s="21"/>
      <c r="B62" s="8" t="s">
        <v>91</v>
      </c>
      <c r="C62" s="14"/>
      <c r="D62" s="14"/>
      <c r="E62" s="14"/>
      <c r="F62" s="14"/>
      <c r="G62" s="14"/>
      <c r="H62" s="14"/>
      <c r="I62" s="14"/>
      <c r="J62" s="38"/>
      <c r="K62" s="14"/>
      <c r="L62" s="14"/>
      <c r="M62" s="14"/>
      <c r="N62" s="14"/>
      <c r="O62" s="33"/>
      <c r="P62" s="27"/>
    </row>
    <row r="63" spans="1:21" ht="15" customHeight="1" x14ac:dyDescent="0.2">
      <c r="A63" s="21" t="s">
        <v>32</v>
      </c>
      <c r="B63" s="9" t="s">
        <v>92</v>
      </c>
      <c r="C63" s="31">
        <v>387428</v>
      </c>
      <c r="D63" s="31">
        <v>-8011</v>
      </c>
      <c r="E63" s="31">
        <v>42551</v>
      </c>
      <c r="F63" s="31">
        <v>35972</v>
      </c>
      <c r="G63" s="31">
        <v>13666</v>
      </c>
      <c r="H63" s="31">
        <v>128585</v>
      </c>
      <c r="I63" s="31">
        <v>11556</v>
      </c>
      <c r="J63" s="37">
        <v>832892.19200000074</v>
      </c>
      <c r="K63" s="31">
        <v>-1057196</v>
      </c>
      <c r="L63" s="31">
        <v>327854</v>
      </c>
      <c r="M63" s="31">
        <v>38351</v>
      </c>
      <c r="N63" s="31">
        <v>527476</v>
      </c>
      <c r="O63" s="34">
        <v>1587</v>
      </c>
      <c r="P63" s="27"/>
    </row>
    <row r="64" spans="1:21" ht="15" customHeight="1" x14ac:dyDescent="0.2">
      <c r="A64" s="21"/>
      <c r="B64" s="10" t="s">
        <v>93</v>
      </c>
      <c r="C64" s="13"/>
      <c r="D64" s="13"/>
      <c r="E64" s="13"/>
      <c r="F64" s="13"/>
      <c r="G64" s="13"/>
      <c r="H64" s="13"/>
      <c r="I64" s="13"/>
      <c r="J64" s="38"/>
      <c r="K64" s="13"/>
      <c r="L64" s="13"/>
      <c r="M64" s="13"/>
      <c r="N64" s="13"/>
      <c r="O64" s="29"/>
      <c r="P64" s="27"/>
    </row>
    <row r="65" spans="1:18" ht="15" customHeight="1" x14ac:dyDescent="0.2">
      <c r="A65" s="18" t="s">
        <v>33</v>
      </c>
      <c r="B65" s="7" t="s">
        <v>95</v>
      </c>
      <c r="C65" s="13">
        <v>13412</v>
      </c>
      <c r="D65" s="13">
        <v>0</v>
      </c>
      <c r="E65" s="13">
        <v>0</v>
      </c>
      <c r="F65" s="13">
        <v>0</v>
      </c>
      <c r="G65" s="13">
        <v>0</v>
      </c>
      <c r="H65" s="13">
        <v>0</v>
      </c>
      <c r="I65" s="13">
        <v>12625</v>
      </c>
      <c r="J65" s="38">
        <v>0</v>
      </c>
      <c r="K65" s="13">
        <v>1097</v>
      </c>
      <c r="L65" s="13">
        <v>0</v>
      </c>
      <c r="M65" s="13">
        <v>0</v>
      </c>
      <c r="N65" s="13">
        <v>0</v>
      </c>
      <c r="O65" s="29">
        <v>6291</v>
      </c>
      <c r="P65" s="27"/>
    </row>
    <row r="66" spans="1:18" ht="15" customHeight="1" x14ac:dyDescent="0.2">
      <c r="A66" s="18"/>
      <c r="B66" s="8" t="s">
        <v>96</v>
      </c>
      <c r="C66" s="13"/>
      <c r="D66" s="13"/>
      <c r="E66" s="13"/>
      <c r="F66" s="13"/>
      <c r="G66" s="13"/>
      <c r="H66" s="13"/>
      <c r="I66" s="13"/>
      <c r="J66" s="38"/>
      <c r="K66" s="13"/>
      <c r="L66" s="13"/>
      <c r="M66" s="13"/>
      <c r="N66" s="13"/>
      <c r="O66" s="29"/>
      <c r="P66" s="13"/>
      <c r="Q66" s="13"/>
      <c r="R66" s="13"/>
    </row>
    <row r="67" spans="1:18" ht="15" customHeight="1" x14ac:dyDescent="0.2">
      <c r="A67" s="21" t="s">
        <v>94</v>
      </c>
      <c r="B67" s="9" t="s">
        <v>98</v>
      </c>
      <c r="C67" s="31">
        <v>400840</v>
      </c>
      <c r="D67" s="31">
        <v>-8011</v>
      </c>
      <c r="E67" s="31">
        <v>42551</v>
      </c>
      <c r="F67" s="31">
        <v>35972</v>
      </c>
      <c r="G67" s="31">
        <v>13666</v>
      </c>
      <c r="H67" s="31">
        <v>128585</v>
      </c>
      <c r="I67" s="31">
        <v>24181</v>
      </c>
      <c r="J67" s="37">
        <v>832892.19200000074</v>
      </c>
      <c r="K67" s="31">
        <v>-1056099</v>
      </c>
      <c r="L67" s="31">
        <v>327854</v>
      </c>
      <c r="M67" s="31">
        <v>38351</v>
      </c>
      <c r="N67" s="31">
        <v>527476</v>
      </c>
      <c r="O67" s="34">
        <v>7878</v>
      </c>
      <c r="P67" s="13"/>
      <c r="Q67" s="13"/>
      <c r="R67" s="13"/>
    </row>
    <row r="68" spans="1:18" ht="15" customHeight="1" x14ac:dyDescent="0.2">
      <c r="A68" s="21"/>
      <c r="B68" s="10" t="s">
        <v>99</v>
      </c>
      <c r="C68" s="13"/>
      <c r="D68" s="13"/>
      <c r="E68" s="13"/>
      <c r="F68" s="13"/>
      <c r="G68" s="13"/>
      <c r="H68" s="13"/>
      <c r="I68" s="13"/>
      <c r="J68" s="38"/>
      <c r="K68" s="13"/>
      <c r="L68" s="13"/>
      <c r="M68" s="13"/>
      <c r="N68" s="13"/>
      <c r="O68" s="29"/>
      <c r="P68" s="13"/>
      <c r="Q68" s="13"/>
      <c r="R68" s="13"/>
    </row>
    <row r="69" spans="1:18" ht="15" customHeight="1" x14ac:dyDescent="0.2">
      <c r="A69" s="18" t="s">
        <v>97</v>
      </c>
      <c r="B69" s="7" t="s">
        <v>101</v>
      </c>
      <c r="C69" s="15">
        <v>98837</v>
      </c>
      <c r="D69" s="15">
        <v>0</v>
      </c>
      <c r="E69" s="15">
        <v>473</v>
      </c>
      <c r="F69" s="15">
        <v>15</v>
      </c>
      <c r="G69" s="15">
        <v>76</v>
      </c>
      <c r="H69" s="15">
        <v>3</v>
      </c>
      <c r="I69" s="15">
        <v>2497</v>
      </c>
      <c r="J69" s="38">
        <v>47071.542999999998</v>
      </c>
      <c r="K69" s="15">
        <v>1609</v>
      </c>
      <c r="L69" s="15">
        <v>0</v>
      </c>
      <c r="M69" s="15">
        <v>0</v>
      </c>
      <c r="N69" s="15">
        <v>218</v>
      </c>
      <c r="O69" s="35">
        <v>370</v>
      </c>
      <c r="P69" s="27"/>
    </row>
    <row r="70" spans="1:18" ht="15" customHeight="1" x14ac:dyDescent="0.2">
      <c r="A70" s="18"/>
      <c r="B70" s="8" t="s">
        <v>102</v>
      </c>
      <c r="C70" s="15"/>
      <c r="D70" s="15"/>
      <c r="E70" s="15"/>
      <c r="F70" s="15"/>
      <c r="G70" s="15"/>
      <c r="H70" s="15"/>
      <c r="I70" s="15"/>
      <c r="J70" s="38"/>
      <c r="K70" s="15"/>
      <c r="L70" s="15"/>
      <c r="M70" s="15"/>
      <c r="N70" s="15"/>
      <c r="O70" s="35"/>
      <c r="P70" s="27"/>
    </row>
    <row r="71" spans="1:18" ht="15" customHeight="1" x14ac:dyDescent="0.2">
      <c r="A71" s="18" t="s">
        <v>100</v>
      </c>
      <c r="B71" s="7" t="s">
        <v>103</v>
      </c>
      <c r="C71" s="15">
        <v>302003</v>
      </c>
      <c r="D71" s="15">
        <v>-8011</v>
      </c>
      <c r="E71" s="15">
        <v>42078</v>
      </c>
      <c r="F71" s="15">
        <v>35957</v>
      </c>
      <c r="G71" s="15">
        <v>13590</v>
      </c>
      <c r="H71" s="15">
        <v>128582</v>
      </c>
      <c r="I71" s="15">
        <v>21684</v>
      </c>
      <c r="J71" s="38">
        <v>785820.64900000079</v>
      </c>
      <c r="K71" s="15">
        <v>-1057708</v>
      </c>
      <c r="L71" s="15">
        <v>327854</v>
      </c>
      <c r="M71" s="15">
        <v>38351</v>
      </c>
      <c r="N71" s="15">
        <v>527258</v>
      </c>
      <c r="O71" s="35">
        <v>7508</v>
      </c>
      <c r="P71" s="1"/>
    </row>
    <row r="72" spans="1:18" ht="15" customHeight="1" x14ac:dyDescent="0.2">
      <c r="A72" s="25"/>
      <c r="B72" s="26" t="s">
        <v>104</v>
      </c>
      <c r="C72" s="30"/>
      <c r="D72" s="30"/>
      <c r="E72" s="30"/>
      <c r="F72" s="30"/>
      <c r="G72" s="30"/>
      <c r="H72" s="30"/>
      <c r="I72" s="30"/>
      <c r="J72" s="30"/>
      <c r="K72" s="30"/>
      <c r="L72" s="30"/>
      <c r="M72" s="30"/>
      <c r="N72" s="30"/>
      <c r="O72" s="36"/>
      <c r="P72" s="1"/>
    </row>
    <row r="73" spans="1:18" ht="15" customHeight="1" x14ac:dyDescent="0.2">
      <c r="C73" s="14"/>
      <c r="D73" s="14"/>
      <c r="E73" s="14"/>
      <c r="F73" s="14"/>
      <c r="G73" s="14"/>
      <c r="H73" s="14"/>
      <c r="I73" s="14"/>
      <c r="J73" s="14"/>
      <c r="K73" s="14"/>
      <c r="L73" s="14"/>
      <c r="M73" s="14"/>
      <c r="N73" s="14"/>
      <c r="O73" s="14"/>
      <c r="P73" s="1"/>
    </row>
    <row r="74" spans="1:18" ht="15" customHeight="1" x14ac:dyDescent="0.2">
      <c r="A74" s="4" t="s">
        <v>36</v>
      </c>
      <c r="C74" s="17"/>
      <c r="D74" s="17"/>
      <c r="E74" s="17"/>
      <c r="F74" s="17"/>
      <c r="G74" s="17"/>
      <c r="H74" s="17"/>
      <c r="I74" s="17"/>
      <c r="J74" s="17"/>
      <c r="K74" s="17"/>
      <c r="L74" s="17"/>
      <c r="M74" s="17"/>
      <c r="N74" s="17"/>
      <c r="O74" s="17"/>
      <c r="P74" s="1"/>
    </row>
    <row r="75" spans="1:18" ht="15" customHeight="1" x14ac:dyDescent="0.2">
      <c r="A75" s="11" t="s">
        <v>37</v>
      </c>
      <c r="C75" s="17"/>
      <c r="D75" s="17"/>
      <c r="E75" s="17"/>
      <c r="F75" s="17"/>
      <c r="G75" s="17"/>
      <c r="H75" s="17"/>
      <c r="I75" s="17"/>
      <c r="J75" s="17"/>
      <c r="K75" s="17"/>
      <c r="L75" s="17"/>
      <c r="M75" s="17"/>
      <c r="N75" s="17"/>
      <c r="O75" s="17"/>
      <c r="P75" s="1"/>
    </row>
    <row r="76" spans="1:18" ht="15" customHeight="1" x14ac:dyDescent="0.2">
      <c r="C76" s="17"/>
      <c r="D76" s="17"/>
      <c r="E76" s="17"/>
      <c r="F76" s="17"/>
      <c r="G76" s="17"/>
      <c r="H76" s="17"/>
      <c r="I76" s="17"/>
      <c r="J76" s="17"/>
      <c r="K76" s="17"/>
      <c r="L76" s="17"/>
      <c r="M76" s="17"/>
      <c r="N76" s="17"/>
      <c r="O76" s="17"/>
      <c r="P76" s="1"/>
    </row>
    <row r="77" spans="1:18" ht="15" customHeight="1" x14ac:dyDescent="0.2">
      <c r="A77" s="1" t="s">
        <v>116</v>
      </c>
      <c r="C77" s="16"/>
      <c r="D77" s="16"/>
      <c r="E77" s="16"/>
      <c r="F77" s="16"/>
      <c r="G77" s="16"/>
      <c r="H77" s="16"/>
      <c r="I77" s="16"/>
      <c r="J77" s="16"/>
      <c r="K77" s="16"/>
      <c r="L77" s="16"/>
      <c r="M77" s="16"/>
      <c r="N77" s="16"/>
      <c r="O77" s="16"/>
      <c r="P77" s="1"/>
    </row>
    <row r="78" spans="1:18" ht="10.199999999999999" x14ac:dyDescent="0.2">
      <c r="A78" s="44" t="s">
        <v>117</v>
      </c>
      <c r="C78" s="17"/>
      <c r="D78" s="17"/>
      <c r="E78" s="17"/>
      <c r="F78" s="17"/>
      <c r="G78" s="17"/>
      <c r="H78" s="17"/>
      <c r="I78" s="17"/>
      <c r="J78" s="17"/>
      <c r="K78" s="17"/>
      <c r="L78" s="17"/>
      <c r="M78" s="17"/>
      <c r="N78" s="17"/>
      <c r="O78" s="17"/>
      <c r="P78" s="1"/>
    </row>
    <row r="79" spans="1:18" ht="10.199999999999999" x14ac:dyDescent="0.2">
      <c r="C79" s="17"/>
      <c r="D79" s="17"/>
      <c r="E79" s="17"/>
      <c r="F79" s="17"/>
      <c r="G79" s="17"/>
      <c r="H79" s="17"/>
      <c r="I79" s="17"/>
      <c r="J79" s="17"/>
      <c r="K79" s="17"/>
      <c r="L79" s="17"/>
      <c r="M79" s="17"/>
      <c r="N79" s="17"/>
      <c r="O79" s="17"/>
      <c r="P79" s="1"/>
    </row>
    <row r="80" spans="1:18" ht="10.199999999999999" x14ac:dyDescent="0.2">
      <c r="C80" s="17"/>
      <c r="D80" s="17"/>
      <c r="E80" s="17"/>
      <c r="F80" s="17"/>
      <c r="G80" s="17"/>
      <c r="H80" s="17"/>
      <c r="I80" s="17"/>
      <c r="J80" s="17"/>
      <c r="K80" s="17"/>
      <c r="L80" s="17"/>
      <c r="M80" s="17"/>
      <c r="N80" s="17"/>
      <c r="O80" s="17"/>
      <c r="P80" s="1"/>
    </row>
    <row r="81" spans="3:16" ht="10.199999999999999" x14ac:dyDescent="0.2">
      <c r="C81" s="17"/>
      <c r="D81" s="17"/>
      <c r="E81" s="17"/>
      <c r="F81" s="17"/>
      <c r="G81" s="17"/>
      <c r="H81" s="17"/>
      <c r="I81" s="17"/>
      <c r="J81" s="17"/>
      <c r="K81" s="17"/>
      <c r="L81" s="17"/>
      <c r="M81" s="17"/>
      <c r="N81" s="17"/>
      <c r="O81" s="17"/>
      <c r="P81" s="1"/>
    </row>
    <row r="82" spans="3:16" ht="10.199999999999999" x14ac:dyDescent="0.2">
      <c r="C82" s="17"/>
      <c r="D82" s="17"/>
      <c r="E82" s="17"/>
      <c r="F82" s="17"/>
      <c r="G82" s="17"/>
      <c r="H82" s="17"/>
      <c r="I82" s="17"/>
      <c r="J82" s="17"/>
      <c r="K82" s="17"/>
      <c r="L82" s="17"/>
      <c r="M82" s="17"/>
      <c r="N82" s="17"/>
      <c r="O82" s="17"/>
      <c r="P82" s="1"/>
    </row>
    <row r="83" spans="3:16" ht="10.199999999999999" x14ac:dyDescent="0.2">
      <c r="C83" s="17"/>
      <c r="D83" s="17"/>
      <c r="E83" s="17"/>
      <c r="F83" s="17"/>
      <c r="G83" s="17"/>
      <c r="H83" s="17"/>
      <c r="I83" s="17"/>
      <c r="J83" s="17"/>
      <c r="K83" s="17"/>
      <c r="L83" s="17"/>
      <c r="M83" s="17"/>
      <c r="N83" s="17"/>
      <c r="O83" s="17"/>
      <c r="P83" s="1"/>
    </row>
    <row r="85" spans="3:16" ht="10.199999999999999" x14ac:dyDescent="0.2">
      <c r="C85" s="17"/>
      <c r="D85" s="17"/>
      <c r="E85" s="17"/>
      <c r="F85" s="17"/>
      <c r="G85" s="17"/>
      <c r="H85" s="17"/>
      <c r="I85" s="17"/>
      <c r="J85" s="17"/>
      <c r="K85" s="17"/>
      <c r="L85" s="17"/>
      <c r="M85" s="17"/>
      <c r="N85" s="17"/>
      <c r="O85" s="17"/>
      <c r="P85" s="1"/>
    </row>
    <row r="118" spans="2:16" ht="10.199999999999999" x14ac:dyDescent="0.2">
      <c r="B118" s="2"/>
      <c r="P118" s="1"/>
    </row>
  </sheetData>
  <pageMargins left="0.27559055118110237" right="0.35433070866141736" top="0.47244094488188981" bottom="0.43307086614173229" header="0.31496062992125984" footer="0.31496062992125984"/>
  <pageSetup paperSize="9" scale="45" orientation="landscape" r:id="rId1"/>
  <rowBreaks count="1" manualBreakCount="1">
    <brk id="7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18"/>
  <sheetViews>
    <sheetView showGridLines="0" topLeftCell="A43" zoomScaleNormal="100" workbookViewId="0">
      <selection activeCell="A78" sqref="A78"/>
    </sheetView>
  </sheetViews>
  <sheetFormatPr defaultColWidth="9.109375" defaultRowHeight="14.4" x14ac:dyDescent="0.3"/>
  <cols>
    <col min="1" max="1" width="5.109375" style="1" customWidth="1"/>
    <col min="2" max="2" width="119.109375" style="1" bestFit="1" customWidth="1"/>
    <col min="3" max="15" width="12.6640625" style="4" customWidth="1"/>
    <col min="16" max="16" width="8.88671875" customWidth="1"/>
    <col min="17" max="16384" width="9.109375" style="1"/>
  </cols>
  <sheetData>
    <row r="1" spans="1:16" s="4" customFormat="1" ht="15" customHeight="1" x14ac:dyDescent="0.3">
      <c r="A1" s="39" t="s">
        <v>34</v>
      </c>
      <c r="B1" s="3"/>
    </row>
    <row r="2" spans="1:16" s="4" customFormat="1" ht="15" customHeight="1" x14ac:dyDescent="0.3">
      <c r="A2" s="6" t="s">
        <v>248</v>
      </c>
      <c r="B2" s="5"/>
    </row>
    <row r="3" spans="1:16" s="4" customFormat="1" ht="15" customHeight="1" x14ac:dyDescent="0.3">
      <c r="A3" s="6" t="s">
        <v>113</v>
      </c>
      <c r="B3" s="6"/>
    </row>
    <row r="4" spans="1:16" s="54" customFormat="1" ht="30" customHeight="1" x14ac:dyDescent="0.2">
      <c r="A4" s="48"/>
      <c r="B4" s="66"/>
      <c r="C4" s="28" t="s">
        <v>106</v>
      </c>
      <c r="D4" s="28" t="s">
        <v>105</v>
      </c>
      <c r="E4" s="28" t="s">
        <v>1</v>
      </c>
      <c r="F4" s="28" t="s">
        <v>3</v>
      </c>
      <c r="G4" s="28" t="s">
        <v>130</v>
      </c>
      <c r="H4" s="28" t="s">
        <v>110</v>
      </c>
      <c r="I4" s="28" t="s">
        <v>4</v>
      </c>
      <c r="J4" s="28" t="s">
        <v>0</v>
      </c>
      <c r="K4" s="28" t="s">
        <v>38</v>
      </c>
      <c r="L4" s="28" t="s">
        <v>2</v>
      </c>
      <c r="M4" s="28" t="s">
        <v>107</v>
      </c>
      <c r="N4" s="28" t="s">
        <v>140</v>
      </c>
      <c r="O4" s="43" t="s">
        <v>39</v>
      </c>
    </row>
    <row r="5" spans="1:16" ht="15" customHeight="1" x14ac:dyDescent="0.2">
      <c r="A5" s="18" t="s">
        <v>5</v>
      </c>
      <c r="B5" s="19" t="s">
        <v>40</v>
      </c>
      <c r="C5" s="12">
        <v>963417</v>
      </c>
      <c r="D5" s="12">
        <v>10020</v>
      </c>
      <c r="E5" s="12">
        <v>26508</v>
      </c>
      <c r="F5" s="12">
        <v>45722</v>
      </c>
      <c r="G5" s="12">
        <v>16331</v>
      </c>
      <c r="H5" s="12">
        <v>200557</v>
      </c>
      <c r="I5" s="12">
        <v>164490</v>
      </c>
      <c r="J5" s="38">
        <v>1035364</v>
      </c>
      <c r="K5" s="12">
        <v>369429</v>
      </c>
      <c r="L5" s="12">
        <v>267269</v>
      </c>
      <c r="M5" s="12">
        <v>69001</v>
      </c>
      <c r="N5" s="12">
        <v>606696</v>
      </c>
      <c r="O5" s="32">
        <v>39947</v>
      </c>
      <c r="P5" s="27"/>
    </row>
    <row r="6" spans="1:16" ht="15" customHeight="1" x14ac:dyDescent="0.2">
      <c r="A6" s="18"/>
      <c r="B6" s="8" t="s">
        <v>41</v>
      </c>
      <c r="C6" s="13"/>
      <c r="D6" s="13"/>
      <c r="E6" s="13"/>
      <c r="F6" s="13"/>
      <c r="G6" s="13"/>
      <c r="H6" s="13"/>
      <c r="I6" s="13"/>
      <c r="J6" s="38"/>
      <c r="K6" s="13"/>
      <c r="L6" s="13"/>
      <c r="M6" s="13"/>
      <c r="N6" s="13"/>
      <c r="O6" s="29"/>
      <c r="P6" s="27"/>
    </row>
    <row r="7" spans="1:16" ht="15" customHeight="1" x14ac:dyDescent="0.2">
      <c r="A7" s="18" t="s">
        <v>6</v>
      </c>
      <c r="B7" s="7" t="s">
        <v>42</v>
      </c>
      <c r="C7" s="13">
        <v>227112</v>
      </c>
      <c r="D7" s="13">
        <v>943</v>
      </c>
      <c r="E7" s="13">
        <v>12439</v>
      </c>
      <c r="F7" s="13">
        <v>14188</v>
      </c>
      <c r="G7" s="13">
        <v>4249</v>
      </c>
      <c r="H7" s="13">
        <v>52281</v>
      </c>
      <c r="I7" s="13">
        <v>44439</v>
      </c>
      <c r="J7" s="38">
        <v>406728</v>
      </c>
      <c r="K7" s="13">
        <v>107153</v>
      </c>
      <c r="L7" s="13">
        <v>52491</v>
      </c>
      <c r="M7" s="13">
        <v>23063</v>
      </c>
      <c r="N7" s="13">
        <v>178216</v>
      </c>
      <c r="O7" s="29">
        <v>24700</v>
      </c>
      <c r="P7" s="27"/>
    </row>
    <row r="8" spans="1:16" ht="15" customHeight="1" x14ac:dyDescent="0.2">
      <c r="A8" s="18"/>
      <c r="B8" s="8" t="s">
        <v>43</v>
      </c>
      <c r="C8" s="13"/>
      <c r="D8" s="13"/>
      <c r="E8" s="13"/>
      <c r="F8" s="13"/>
      <c r="G8" s="13"/>
      <c r="H8" s="13"/>
      <c r="I8" s="13"/>
      <c r="J8" s="38"/>
      <c r="K8" s="13"/>
      <c r="L8" s="13"/>
      <c r="M8" s="13"/>
      <c r="N8" s="13"/>
      <c r="O8" s="29"/>
      <c r="P8" s="27"/>
    </row>
    <row r="9" spans="1:16" ht="15" customHeight="1" x14ac:dyDescent="0.2">
      <c r="A9" s="18" t="s">
        <v>7</v>
      </c>
      <c r="B9" s="7" t="s">
        <v>44</v>
      </c>
      <c r="C9" s="14">
        <v>0</v>
      </c>
      <c r="D9" s="14">
        <v>0</v>
      </c>
      <c r="E9" s="14">
        <v>0</v>
      </c>
      <c r="F9" s="14">
        <v>0</v>
      </c>
      <c r="G9" s="14">
        <v>0</v>
      </c>
      <c r="H9" s="14">
        <v>0</v>
      </c>
      <c r="I9" s="14">
        <v>0</v>
      </c>
      <c r="J9" s="38">
        <v>0</v>
      </c>
      <c r="K9" s="14">
        <v>0</v>
      </c>
      <c r="L9" s="14">
        <v>0</v>
      </c>
      <c r="M9" s="14">
        <v>0</v>
      </c>
      <c r="N9" s="14">
        <v>0</v>
      </c>
      <c r="O9" s="33">
        <v>0</v>
      </c>
      <c r="P9" s="27"/>
    </row>
    <row r="10" spans="1:16" ht="15" customHeight="1" x14ac:dyDescent="0.2">
      <c r="A10" s="18"/>
      <c r="B10" s="8" t="s">
        <v>45</v>
      </c>
      <c r="C10" s="14"/>
      <c r="D10" s="14"/>
      <c r="E10" s="14"/>
      <c r="F10" s="14"/>
      <c r="G10" s="14"/>
      <c r="H10" s="14"/>
      <c r="I10" s="14"/>
      <c r="J10" s="38"/>
      <c r="K10" s="14"/>
      <c r="L10" s="14"/>
      <c r="M10" s="14"/>
      <c r="N10" s="14"/>
      <c r="O10" s="33"/>
      <c r="P10" s="27"/>
    </row>
    <row r="11" spans="1:16" ht="15" customHeight="1" x14ac:dyDescent="0.2">
      <c r="A11" s="18" t="s">
        <v>8</v>
      </c>
      <c r="B11" s="20" t="s">
        <v>46</v>
      </c>
      <c r="C11" s="13">
        <v>626</v>
      </c>
      <c r="D11" s="13">
        <v>0</v>
      </c>
      <c r="E11" s="13">
        <v>22</v>
      </c>
      <c r="F11" s="13">
        <v>0</v>
      </c>
      <c r="G11" s="13">
        <v>0</v>
      </c>
      <c r="H11" s="13">
        <v>442</v>
      </c>
      <c r="I11" s="13">
        <v>6210</v>
      </c>
      <c r="J11" s="38">
        <v>574</v>
      </c>
      <c r="K11" s="13">
        <v>6046</v>
      </c>
      <c r="L11" s="13">
        <v>48256</v>
      </c>
      <c r="M11" s="13">
        <v>1</v>
      </c>
      <c r="N11" s="13">
        <v>1637</v>
      </c>
      <c r="O11" s="29">
        <v>0</v>
      </c>
      <c r="P11" s="27"/>
    </row>
    <row r="12" spans="1:16" ht="15" customHeight="1" x14ac:dyDescent="0.2">
      <c r="A12" s="21"/>
      <c r="B12" s="22" t="s">
        <v>47</v>
      </c>
      <c r="C12" s="13"/>
      <c r="D12" s="13"/>
      <c r="E12" s="13"/>
      <c r="F12" s="13"/>
      <c r="G12" s="13"/>
      <c r="H12" s="13"/>
      <c r="I12" s="13"/>
      <c r="J12" s="38"/>
      <c r="K12" s="13"/>
      <c r="L12" s="13"/>
      <c r="M12" s="13"/>
      <c r="N12" s="13"/>
      <c r="O12" s="29"/>
      <c r="P12" s="27"/>
    </row>
    <row r="13" spans="1:16" ht="15" customHeight="1" x14ac:dyDescent="0.2">
      <c r="A13" s="18" t="s">
        <v>9</v>
      </c>
      <c r="B13" s="7" t="s">
        <v>48</v>
      </c>
      <c r="C13" s="13">
        <v>417220</v>
      </c>
      <c r="D13" s="13">
        <v>9317</v>
      </c>
      <c r="E13" s="13">
        <v>5563</v>
      </c>
      <c r="F13" s="13">
        <v>722</v>
      </c>
      <c r="G13" s="13">
        <v>4333</v>
      </c>
      <c r="H13" s="13">
        <v>79099</v>
      </c>
      <c r="I13" s="13">
        <v>72257</v>
      </c>
      <c r="J13" s="38">
        <v>340855</v>
      </c>
      <c r="K13" s="13">
        <v>177714</v>
      </c>
      <c r="L13" s="13">
        <v>139102</v>
      </c>
      <c r="M13" s="13">
        <v>5263</v>
      </c>
      <c r="N13" s="13">
        <v>241893</v>
      </c>
      <c r="O13" s="29">
        <v>45464</v>
      </c>
      <c r="P13" s="27"/>
    </row>
    <row r="14" spans="1:16" ht="15" customHeight="1" x14ac:dyDescent="0.2">
      <c r="A14" s="18"/>
      <c r="B14" s="8" t="s">
        <v>35</v>
      </c>
      <c r="C14" s="13"/>
      <c r="D14" s="13"/>
      <c r="E14" s="13"/>
      <c r="F14" s="13"/>
      <c r="G14" s="13"/>
      <c r="H14" s="13"/>
      <c r="I14" s="13"/>
      <c r="J14" s="38"/>
      <c r="K14" s="13"/>
      <c r="L14" s="13"/>
      <c r="M14" s="13"/>
      <c r="N14" s="13"/>
      <c r="O14" s="29"/>
      <c r="P14" s="27"/>
    </row>
    <row r="15" spans="1:16" ht="15" customHeight="1" x14ac:dyDescent="0.2">
      <c r="A15" s="18" t="s">
        <v>10</v>
      </c>
      <c r="B15" s="7" t="s">
        <v>49</v>
      </c>
      <c r="C15" s="13">
        <v>72728</v>
      </c>
      <c r="D15" s="13">
        <v>2713</v>
      </c>
      <c r="E15" s="13">
        <v>1074</v>
      </c>
      <c r="F15" s="13">
        <v>217</v>
      </c>
      <c r="G15" s="13">
        <v>399</v>
      </c>
      <c r="H15" s="13">
        <v>9281</v>
      </c>
      <c r="I15" s="13">
        <v>14568</v>
      </c>
      <c r="J15" s="38">
        <v>67364</v>
      </c>
      <c r="K15" s="13">
        <v>26184</v>
      </c>
      <c r="L15" s="13">
        <v>11940</v>
      </c>
      <c r="M15" s="13">
        <v>674</v>
      </c>
      <c r="N15" s="13">
        <v>46892</v>
      </c>
      <c r="O15" s="29">
        <v>2377</v>
      </c>
      <c r="P15" s="27"/>
    </row>
    <row r="16" spans="1:16" ht="15" customHeight="1" x14ac:dyDescent="0.2">
      <c r="A16" s="18"/>
      <c r="B16" s="8" t="s">
        <v>50</v>
      </c>
      <c r="C16" s="13"/>
      <c r="D16" s="13"/>
      <c r="E16" s="13"/>
      <c r="F16" s="13"/>
      <c r="G16" s="13"/>
      <c r="H16" s="13"/>
      <c r="I16" s="13"/>
      <c r="J16" s="38"/>
      <c r="K16" s="13"/>
      <c r="L16" s="13"/>
      <c r="M16" s="13"/>
      <c r="N16" s="13"/>
      <c r="O16" s="29"/>
      <c r="P16" s="27"/>
    </row>
    <row r="17" spans="1:16" ht="15" customHeight="1" x14ac:dyDescent="0.2">
      <c r="A17" s="18" t="s">
        <v>11</v>
      </c>
      <c r="B17" s="7" t="s">
        <v>51</v>
      </c>
      <c r="C17" s="13">
        <v>71556</v>
      </c>
      <c r="D17" s="13">
        <v>35</v>
      </c>
      <c r="E17" s="13">
        <v>16548</v>
      </c>
      <c r="F17" s="13">
        <v>13914</v>
      </c>
      <c r="G17" s="13">
        <v>604</v>
      </c>
      <c r="H17" s="13">
        <v>13088</v>
      </c>
      <c r="I17" s="13">
        <v>16438</v>
      </c>
      <c r="J17" s="38">
        <v>125416</v>
      </c>
      <c r="K17" s="13">
        <v>67210</v>
      </c>
      <c r="L17" s="13">
        <v>-347</v>
      </c>
      <c r="M17" s="13">
        <v>0</v>
      </c>
      <c r="N17" s="13">
        <v>57544</v>
      </c>
      <c r="O17" s="29">
        <v>1818</v>
      </c>
      <c r="P17" s="27"/>
    </row>
    <row r="18" spans="1:16" ht="15" customHeight="1" x14ac:dyDescent="0.2">
      <c r="A18" s="18"/>
      <c r="B18" s="8" t="s">
        <v>52</v>
      </c>
      <c r="C18" s="13"/>
      <c r="D18" s="13"/>
      <c r="E18" s="13"/>
      <c r="F18" s="13"/>
      <c r="G18" s="13"/>
      <c r="H18" s="13"/>
      <c r="I18" s="13"/>
      <c r="J18" s="38"/>
      <c r="K18" s="13"/>
      <c r="L18" s="13"/>
      <c r="M18" s="13"/>
      <c r="N18" s="13"/>
      <c r="O18" s="29"/>
      <c r="P18" s="27"/>
    </row>
    <row r="19" spans="1:16" ht="15" customHeight="1" x14ac:dyDescent="0.2">
      <c r="A19" s="18" t="s">
        <v>12</v>
      </c>
      <c r="B19" s="7" t="s">
        <v>53</v>
      </c>
      <c r="C19" s="13">
        <v>113344</v>
      </c>
      <c r="D19" s="13">
        <v>0</v>
      </c>
      <c r="E19" s="13">
        <v>3408</v>
      </c>
      <c r="F19" s="13">
        <v>-2541</v>
      </c>
      <c r="G19" s="13">
        <v>2565</v>
      </c>
      <c r="H19" s="13">
        <v>3603</v>
      </c>
      <c r="I19" s="13">
        <v>-457</v>
      </c>
      <c r="J19" s="38">
        <v>-126771</v>
      </c>
      <c r="K19" s="13">
        <v>-61183</v>
      </c>
      <c r="L19" s="13">
        <v>-817</v>
      </c>
      <c r="M19" s="13">
        <v>0</v>
      </c>
      <c r="N19" s="13">
        <v>10186</v>
      </c>
      <c r="O19" s="29">
        <v>2304</v>
      </c>
      <c r="P19" s="27"/>
    </row>
    <row r="20" spans="1:16" ht="15" customHeight="1" x14ac:dyDescent="0.2">
      <c r="A20" s="18"/>
      <c r="B20" s="8" t="s">
        <v>54</v>
      </c>
      <c r="C20" s="13"/>
      <c r="D20" s="13"/>
      <c r="E20" s="13"/>
      <c r="F20" s="13"/>
      <c r="G20" s="13"/>
      <c r="H20" s="13"/>
      <c r="I20" s="13">
        <v>0</v>
      </c>
      <c r="J20" s="38"/>
      <c r="K20" s="13"/>
      <c r="L20" s="13"/>
      <c r="M20" s="13"/>
      <c r="N20" s="13"/>
      <c r="O20" s="29"/>
      <c r="P20" s="27"/>
    </row>
    <row r="21" spans="1:16" ht="15" customHeight="1" x14ac:dyDescent="0.2">
      <c r="A21" s="18" t="s">
        <v>13</v>
      </c>
      <c r="B21" s="7" t="s">
        <v>55</v>
      </c>
      <c r="C21" s="13">
        <v>-2447</v>
      </c>
      <c r="D21" s="13">
        <v>0</v>
      </c>
      <c r="E21" s="13">
        <v>0</v>
      </c>
      <c r="F21" s="69"/>
      <c r="G21" s="13">
        <v>-87</v>
      </c>
      <c r="H21" s="13">
        <v>2417</v>
      </c>
      <c r="I21" s="13">
        <v>0</v>
      </c>
      <c r="J21" s="38">
        <v>25700</v>
      </c>
      <c r="K21" s="13">
        <v>-87239</v>
      </c>
      <c r="L21" s="13">
        <v>-7338</v>
      </c>
      <c r="M21" s="13">
        <v>3</v>
      </c>
      <c r="N21" s="13">
        <v>2289</v>
      </c>
      <c r="O21" s="29">
        <v>3677</v>
      </c>
      <c r="P21" s="27"/>
    </row>
    <row r="22" spans="1:16" ht="15" customHeight="1" x14ac:dyDescent="0.2">
      <c r="A22" s="18"/>
      <c r="B22" s="8" t="s">
        <v>56</v>
      </c>
      <c r="C22" s="13"/>
      <c r="D22" s="13"/>
      <c r="E22" s="13"/>
      <c r="F22" s="13"/>
      <c r="G22" s="13"/>
      <c r="H22" s="13"/>
      <c r="I22" s="13"/>
      <c r="J22" s="38"/>
      <c r="K22" s="13"/>
      <c r="L22" s="13"/>
      <c r="M22" s="13"/>
      <c r="N22" s="13"/>
      <c r="O22" s="29"/>
      <c r="P22" s="27"/>
    </row>
    <row r="23" spans="1:16" ht="15" customHeight="1" x14ac:dyDescent="0.2">
      <c r="A23" s="18" t="s">
        <v>14</v>
      </c>
      <c r="B23" s="7" t="s">
        <v>108</v>
      </c>
      <c r="C23" s="13">
        <v>-113997</v>
      </c>
      <c r="D23" s="13">
        <v>0</v>
      </c>
      <c r="E23" s="13">
        <v>0</v>
      </c>
      <c r="F23" s="13">
        <v>0</v>
      </c>
      <c r="G23" s="13">
        <v>0</v>
      </c>
      <c r="H23" s="13">
        <v>0</v>
      </c>
      <c r="I23" s="13">
        <v>-6831</v>
      </c>
      <c r="J23" s="38">
        <v>44</v>
      </c>
      <c r="K23" s="13">
        <v>-84</v>
      </c>
      <c r="L23" s="13">
        <v>0</v>
      </c>
      <c r="M23" s="13">
        <v>0</v>
      </c>
      <c r="N23" s="13">
        <v>0</v>
      </c>
      <c r="O23" s="29">
        <v>2</v>
      </c>
      <c r="P23" s="27"/>
    </row>
    <row r="24" spans="1:16" ht="15" customHeight="1" x14ac:dyDescent="0.2">
      <c r="A24" s="18"/>
      <c r="B24" s="8" t="s">
        <v>57</v>
      </c>
      <c r="C24" s="13"/>
      <c r="D24" s="13"/>
      <c r="E24" s="13"/>
      <c r="F24" s="13"/>
      <c r="G24" s="13"/>
      <c r="H24" s="13"/>
      <c r="I24" s="13"/>
      <c r="J24" s="38"/>
      <c r="K24" s="13"/>
      <c r="L24" s="13"/>
      <c r="M24" s="13"/>
      <c r="N24" s="13"/>
      <c r="O24" s="29"/>
      <c r="P24" s="27"/>
    </row>
    <row r="25" spans="1:16" ht="15" customHeight="1" x14ac:dyDescent="0.2">
      <c r="A25" s="18" t="s">
        <v>15</v>
      </c>
      <c r="B25" s="7" t="s">
        <v>58</v>
      </c>
      <c r="C25" s="13">
        <v>-4192</v>
      </c>
      <c r="D25" s="13">
        <v>0</v>
      </c>
      <c r="E25" s="13">
        <v>-953</v>
      </c>
      <c r="F25" s="13">
        <v>497</v>
      </c>
      <c r="G25" s="13">
        <v>0</v>
      </c>
      <c r="H25" s="13">
        <v>-1356</v>
      </c>
      <c r="I25" s="13">
        <v>232</v>
      </c>
      <c r="J25" s="38">
        <v>0</v>
      </c>
      <c r="K25" s="13">
        <v>-8054</v>
      </c>
      <c r="L25" s="13">
        <v>971</v>
      </c>
      <c r="M25" s="13">
        <v>0</v>
      </c>
      <c r="N25" s="13">
        <v>0</v>
      </c>
      <c r="O25" s="29">
        <v>-6</v>
      </c>
      <c r="P25" s="27"/>
    </row>
    <row r="26" spans="1:16" ht="15" customHeight="1" x14ac:dyDescent="0.2">
      <c r="A26" s="18"/>
      <c r="B26" s="8" t="s">
        <v>59</v>
      </c>
      <c r="C26" s="13"/>
      <c r="D26" s="13"/>
      <c r="E26" s="13"/>
      <c r="F26" s="13"/>
      <c r="G26" s="13"/>
      <c r="H26" s="13"/>
      <c r="I26" s="13"/>
      <c r="J26" s="38"/>
      <c r="K26" s="13"/>
      <c r="L26" s="13"/>
      <c r="M26" s="13"/>
      <c r="N26" s="13"/>
      <c r="O26" s="29"/>
      <c r="P26" s="27"/>
    </row>
    <row r="27" spans="1:16" ht="15" customHeight="1" x14ac:dyDescent="0.2">
      <c r="A27" s="18" t="s">
        <v>16</v>
      </c>
      <c r="B27" s="7" t="s">
        <v>60</v>
      </c>
      <c r="C27" s="13">
        <v>30276</v>
      </c>
      <c r="D27" s="13">
        <v>0</v>
      </c>
      <c r="E27" s="13">
        <v>992</v>
      </c>
      <c r="F27" s="13">
        <v>-11880</v>
      </c>
      <c r="G27" s="13">
        <v>69</v>
      </c>
      <c r="H27" s="13">
        <v>943</v>
      </c>
      <c r="I27" s="13">
        <v>-26</v>
      </c>
      <c r="J27" s="38">
        <v>36861</v>
      </c>
      <c r="K27" s="13">
        <v>22456</v>
      </c>
      <c r="L27" s="13">
        <v>1264</v>
      </c>
      <c r="M27" s="13">
        <v>0</v>
      </c>
      <c r="N27" s="13">
        <v>4976</v>
      </c>
      <c r="O27" s="29">
        <v>-4676</v>
      </c>
      <c r="P27" s="27"/>
    </row>
    <row r="28" spans="1:16" ht="15" customHeight="1" x14ac:dyDescent="0.2">
      <c r="A28" s="21"/>
      <c r="B28" s="8" t="s">
        <v>61</v>
      </c>
      <c r="C28" s="13"/>
      <c r="D28" s="13"/>
      <c r="E28" s="13"/>
      <c r="F28" s="13"/>
      <c r="G28" s="13"/>
      <c r="H28" s="13"/>
      <c r="I28" s="13"/>
      <c r="J28" s="38"/>
      <c r="K28" s="13"/>
      <c r="L28" s="13"/>
      <c r="M28" s="13"/>
      <c r="N28" s="13"/>
      <c r="O28" s="29"/>
      <c r="P28" s="27"/>
    </row>
    <row r="29" spans="1:16" ht="15" customHeight="1" x14ac:dyDescent="0.2">
      <c r="A29" s="18" t="s">
        <v>17</v>
      </c>
      <c r="B29" s="20" t="s">
        <v>111</v>
      </c>
      <c r="C29" s="13">
        <v>4707</v>
      </c>
      <c r="D29" s="13">
        <v>17</v>
      </c>
      <c r="E29" s="13">
        <v>0</v>
      </c>
      <c r="F29" s="13">
        <v>-41</v>
      </c>
      <c r="G29" s="13">
        <v>528</v>
      </c>
      <c r="H29" s="13">
        <v>-297</v>
      </c>
      <c r="I29" s="13">
        <v>6986</v>
      </c>
      <c r="J29" s="38">
        <v>1004</v>
      </c>
      <c r="K29" s="13">
        <v>4569</v>
      </c>
      <c r="L29" s="13">
        <v>-1476</v>
      </c>
      <c r="M29" s="13">
        <v>0</v>
      </c>
      <c r="N29" s="13">
        <v>-152</v>
      </c>
      <c r="O29" s="29">
        <v>110</v>
      </c>
      <c r="P29" s="27"/>
    </row>
    <row r="30" spans="1:16" ht="15" customHeight="1" x14ac:dyDescent="0.2">
      <c r="A30" s="18"/>
      <c r="B30" s="8" t="s">
        <v>62</v>
      </c>
      <c r="C30" s="13"/>
      <c r="D30" s="13"/>
      <c r="E30" s="13"/>
      <c r="F30" s="13"/>
      <c r="G30" s="13"/>
      <c r="H30" s="13"/>
      <c r="I30" s="13"/>
      <c r="J30" s="38"/>
      <c r="K30" s="13"/>
      <c r="L30" s="13"/>
      <c r="M30" s="13"/>
      <c r="N30" s="13"/>
      <c r="O30" s="29"/>
      <c r="P30" s="27"/>
    </row>
    <row r="31" spans="1:16" ht="15" customHeight="1" x14ac:dyDescent="0.2">
      <c r="A31" s="18" t="s">
        <v>18</v>
      </c>
      <c r="B31" s="7" t="s">
        <v>63</v>
      </c>
      <c r="C31" s="15">
        <v>32738</v>
      </c>
      <c r="D31" s="15">
        <v>542</v>
      </c>
      <c r="E31" s="15">
        <v>543</v>
      </c>
      <c r="F31" s="15">
        <v>38</v>
      </c>
      <c r="G31" s="15">
        <v>-19</v>
      </c>
      <c r="H31" s="15">
        <v>26858</v>
      </c>
      <c r="I31" s="15">
        <v>22798</v>
      </c>
      <c r="J31" s="38">
        <v>78925</v>
      </c>
      <c r="K31" s="15">
        <v>28838</v>
      </c>
      <c r="L31" s="15">
        <v>18462</v>
      </c>
      <c r="M31" s="15">
        <v>6074</v>
      </c>
      <c r="N31" s="15">
        <v>12790</v>
      </c>
      <c r="O31" s="35">
        <v>1369</v>
      </c>
      <c r="P31" s="27"/>
    </row>
    <row r="32" spans="1:16" ht="15" customHeight="1" x14ac:dyDescent="0.2">
      <c r="A32" s="18"/>
      <c r="B32" s="8" t="s">
        <v>64</v>
      </c>
      <c r="C32" s="14"/>
      <c r="D32" s="14"/>
      <c r="E32" s="14"/>
      <c r="F32" s="14"/>
      <c r="G32" s="14"/>
      <c r="H32" s="14"/>
      <c r="I32" s="14"/>
      <c r="J32" s="38"/>
      <c r="K32" s="14"/>
      <c r="L32" s="14"/>
      <c r="M32" s="14"/>
      <c r="N32" s="14"/>
      <c r="O32" s="33"/>
      <c r="P32" s="27"/>
    </row>
    <row r="33" spans="1:16" ht="15" customHeight="1" x14ac:dyDescent="0.2">
      <c r="A33" s="18" t="s">
        <v>19</v>
      </c>
      <c r="B33" s="7" t="s">
        <v>65</v>
      </c>
      <c r="C33" s="13">
        <v>138977</v>
      </c>
      <c r="D33" s="13">
        <v>694</v>
      </c>
      <c r="E33" s="13">
        <v>1055</v>
      </c>
      <c r="F33" s="13">
        <v>1025</v>
      </c>
      <c r="G33" s="13">
        <v>0</v>
      </c>
      <c r="H33" s="13">
        <v>18644</v>
      </c>
      <c r="I33" s="13">
        <v>37407</v>
      </c>
      <c r="J33" s="38">
        <v>78243</v>
      </c>
      <c r="K33" s="13">
        <v>83477</v>
      </c>
      <c r="L33" s="13">
        <v>35506</v>
      </c>
      <c r="M33" s="13">
        <v>5384</v>
      </c>
      <c r="N33" s="13">
        <v>40314</v>
      </c>
      <c r="O33" s="29">
        <v>5847</v>
      </c>
      <c r="P33" s="27"/>
    </row>
    <row r="34" spans="1:16" ht="15" customHeight="1" x14ac:dyDescent="0.2">
      <c r="A34" s="18"/>
      <c r="B34" s="8" t="s">
        <v>66</v>
      </c>
      <c r="C34" s="13"/>
      <c r="D34" s="13"/>
      <c r="E34" s="13"/>
      <c r="F34" s="13"/>
      <c r="G34" s="13"/>
      <c r="H34" s="13"/>
      <c r="I34" s="13"/>
      <c r="J34" s="38"/>
      <c r="K34" s="13"/>
      <c r="L34" s="13"/>
      <c r="M34" s="13"/>
      <c r="N34" s="13"/>
      <c r="O34" s="29"/>
      <c r="P34" s="27"/>
    </row>
    <row r="35" spans="1:16" ht="15" customHeight="1" x14ac:dyDescent="0.2">
      <c r="A35" s="21" t="s">
        <v>20</v>
      </c>
      <c r="B35" s="23" t="s">
        <v>67</v>
      </c>
      <c r="C35" s="31">
        <v>1074431</v>
      </c>
      <c r="D35" s="31">
        <v>15581</v>
      </c>
      <c r="E35" s="31">
        <v>38063</v>
      </c>
      <c r="F35" s="31">
        <v>31001</v>
      </c>
      <c r="G35" s="31">
        <v>19676</v>
      </c>
      <c r="H35" s="31">
        <v>245148</v>
      </c>
      <c r="I35" s="31">
        <v>185683</v>
      </c>
      <c r="J35" s="37">
        <v>965637</v>
      </c>
      <c r="K35" s="31">
        <v>302888</v>
      </c>
      <c r="L35" s="31">
        <v>365409</v>
      </c>
      <c r="M35" s="31">
        <v>51221</v>
      </c>
      <c r="N35" s="31">
        <v>672437</v>
      </c>
      <c r="O35" s="34">
        <v>57085</v>
      </c>
      <c r="P35" s="27"/>
    </row>
    <row r="36" spans="1:16" ht="15" customHeight="1" x14ac:dyDescent="0.2">
      <c r="A36" s="18"/>
      <c r="B36" s="24" t="s">
        <v>68</v>
      </c>
      <c r="C36" s="13"/>
      <c r="D36" s="13"/>
      <c r="E36" s="13"/>
      <c r="F36" s="13"/>
      <c r="G36" s="13"/>
      <c r="H36" s="13"/>
      <c r="I36" s="13"/>
      <c r="J36" s="38"/>
      <c r="K36" s="13"/>
      <c r="L36" s="13"/>
      <c r="M36" s="13"/>
      <c r="N36" s="13"/>
      <c r="O36" s="29"/>
      <c r="P36" s="27"/>
    </row>
    <row r="37" spans="1:16" ht="15" customHeight="1" x14ac:dyDescent="0.2">
      <c r="A37" s="18" t="s">
        <v>21</v>
      </c>
      <c r="B37" s="7" t="s">
        <v>69</v>
      </c>
      <c r="C37" s="13">
        <v>488668</v>
      </c>
      <c r="D37" s="13">
        <v>21639</v>
      </c>
      <c r="E37" s="13">
        <v>13774</v>
      </c>
      <c r="F37" s="13">
        <v>10766</v>
      </c>
      <c r="G37" s="13">
        <v>9003</v>
      </c>
      <c r="H37" s="13">
        <v>150861</v>
      </c>
      <c r="I37" s="13">
        <v>109060</v>
      </c>
      <c r="J37" s="38">
        <v>481834</v>
      </c>
      <c r="K37" s="13">
        <v>225703</v>
      </c>
      <c r="L37" s="13">
        <v>197660</v>
      </c>
      <c r="M37" s="13">
        <v>18978</v>
      </c>
      <c r="N37" s="13">
        <v>274228</v>
      </c>
      <c r="O37" s="29">
        <v>34466</v>
      </c>
      <c r="P37" s="27"/>
    </row>
    <row r="38" spans="1:16" ht="15" customHeight="1" x14ac:dyDescent="0.2">
      <c r="A38" s="18"/>
      <c r="B38" s="8" t="s">
        <v>70</v>
      </c>
      <c r="C38" s="13"/>
      <c r="D38" s="13"/>
      <c r="E38" s="13"/>
      <c r="F38" s="13"/>
      <c r="G38" s="13"/>
      <c r="H38" s="13"/>
      <c r="I38" s="13"/>
      <c r="J38" s="38"/>
      <c r="K38" s="13"/>
      <c r="L38" s="13"/>
      <c r="M38" s="13"/>
      <c r="N38" s="13"/>
      <c r="O38" s="29"/>
      <c r="P38" s="27"/>
    </row>
    <row r="39" spans="1:16" ht="15" customHeight="1" x14ac:dyDescent="0.2">
      <c r="A39" s="18"/>
      <c r="B39" s="40" t="s">
        <v>114</v>
      </c>
      <c r="C39" s="13">
        <v>323081</v>
      </c>
      <c r="D39" s="13">
        <v>8624</v>
      </c>
      <c r="E39" s="13">
        <v>9864</v>
      </c>
      <c r="F39" s="13">
        <v>7034</v>
      </c>
      <c r="G39" s="13">
        <v>5141</v>
      </c>
      <c r="H39" s="13">
        <v>97576</v>
      </c>
      <c r="I39" s="13">
        <v>77854</v>
      </c>
      <c r="J39" s="38">
        <v>333460</v>
      </c>
      <c r="K39" s="13">
        <v>133382</v>
      </c>
      <c r="L39" s="13">
        <v>122248</v>
      </c>
      <c r="M39" s="13">
        <v>10460</v>
      </c>
      <c r="N39" s="13">
        <v>172352</v>
      </c>
      <c r="O39" s="29">
        <v>23704</v>
      </c>
      <c r="P39" s="27"/>
    </row>
    <row r="40" spans="1:16" ht="15" customHeight="1" x14ac:dyDescent="0.2">
      <c r="A40" s="18"/>
      <c r="B40" s="40" t="s">
        <v>115</v>
      </c>
      <c r="C40" s="13">
        <v>165587</v>
      </c>
      <c r="D40" s="13">
        <v>13015</v>
      </c>
      <c r="E40" s="13">
        <v>3910</v>
      </c>
      <c r="F40" s="13">
        <v>3732</v>
      </c>
      <c r="G40" s="13">
        <v>3862</v>
      </c>
      <c r="H40" s="13">
        <v>53285</v>
      </c>
      <c r="I40" s="13">
        <v>31206</v>
      </c>
      <c r="J40" s="38">
        <v>148374</v>
      </c>
      <c r="K40" s="13">
        <v>92321</v>
      </c>
      <c r="L40" s="13">
        <v>75412</v>
      </c>
      <c r="M40" s="13">
        <v>8518</v>
      </c>
      <c r="N40" s="13">
        <v>101876</v>
      </c>
      <c r="O40" s="29">
        <v>10762</v>
      </c>
      <c r="P40" s="27"/>
    </row>
    <row r="41" spans="1:16" ht="15" customHeight="1" x14ac:dyDescent="0.2">
      <c r="A41" s="18" t="s">
        <v>22</v>
      </c>
      <c r="B41" s="7" t="s">
        <v>71</v>
      </c>
      <c r="C41" s="13">
        <v>58546</v>
      </c>
      <c r="D41" s="13">
        <v>2646</v>
      </c>
      <c r="E41" s="13">
        <v>892</v>
      </c>
      <c r="F41" s="13">
        <v>569</v>
      </c>
      <c r="G41" s="13">
        <v>507</v>
      </c>
      <c r="H41" s="13">
        <v>12688</v>
      </c>
      <c r="I41" s="13">
        <v>16379</v>
      </c>
      <c r="J41" s="38">
        <v>49097</v>
      </c>
      <c r="K41" s="13">
        <v>19780</v>
      </c>
      <c r="L41" s="13">
        <v>26243</v>
      </c>
      <c r="M41" s="13">
        <v>1088</v>
      </c>
      <c r="N41" s="13">
        <v>24182</v>
      </c>
      <c r="O41" s="29">
        <v>4181</v>
      </c>
      <c r="P41" s="27"/>
    </row>
    <row r="42" spans="1:16" ht="15" customHeight="1" x14ac:dyDescent="0.2">
      <c r="A42" s="18"/>
      <c r="B42" s="8" t="s">
        <v>72</v>
      </c>
      <c r="C42" s="13"/>
      <c r="D42" s="13"/>
      <c r="E42" s="13"/>
      <c r="F42" s="13"/>
      <c r="G42" s="13"/>
      <c r="H42" s="13"/>
      <c r="I42" s="13"/>
      <c r="J42" s="38"/>
      <c r="K42" s="13"/>
      <c r="L42" s="13"/>
      <c r="M42" s="13"/>
      <c r="N42" s="13"/>
      <c r="O42" s="29"/>
      <c r="P42" s="27"/>
    </row>
    <row r="43" spans="1:16" ht="15" customHeight="1" x14ac:dyDescent="0.2">
      <c r="A43" s="18" t="s">
        <v>23</v>
      </c>
      <c r="B43" s="7" t="s">
        <v>73</v>
      </c>
      <c r="C43" s="13">
        <v>0</v>
      </c>
      <c r="D43" s="13">
        <v>0</v>
      </c>
      <c r="E43" s="13">
        <v>0</v>
      </c>
      <c r="F43" s="13">
        <v>0</v>
      </c>
      <c r="G43" s="13">
        <v>0</v>
      </c>
      <c r="H43" s="13">
        <v>0</v>
      </c>
      <c r="I43" s="13">
        <v>0</v>
      </c>
      <c r="J43" s="38">
        <v>0</v>
      </c>
      <c r="K43" s="13">
        <v>0</v>
      </c>
      <c r="L43" s="13">
        <v>0</v>
      </c>
      <c r="M43" s="13">
        <v>0</v>
      </c>
      <c r="N43" s="13">
        <v>0</v>
      </c>
      <c r="O43" s="29">
        <v>0</v>
      </c>
      <c r="P43" s="27"/>
    </row>
    <row r="44" spans="1:16" ht="15" customHeight="1" x14ac:dyDescent="0.2">
      <c r="A44" s="21"/>
      <c r="B44" s="8" t="s">
        <v>74</v>
      </c>
      <c r="C44" s="13"/>
      <c r="D44" s="13"/>
      <c r="E44" s="13"/>
      <c r="F44" s="13"/>
      <c r="G44" s="13"/>
      <c r="H44" s="13"/>
      <c r="I44" s="13"/>
      <c r="J44" s="38"/>
      <c r="K44" s="13"/>
      <c r="L44" s="13"/>
      <c r="M44" s="13"/>
      <c r="N44" s="13"/>
      <c r="O44" s="29"/>
      <c r="P44" s="27"/>
    </row>
    <row r="45" spans="1:16" ht="15" customHeight="1" x14ac:dyDescent="0.2">
      <c r="A45" s="18" t="s">
        <v>24</v>
      </c>
      <c r="B45" s="7" t="s">
        <v>75</v>
      </c>
      <c r="C45" s="13">
        <v>1920</v>
      </c>
      <c r="D45" s="13">
        <v>130</v>
      </c>
      <c r="E45" s="13">
        <v>-278</v>
      </c>
      <c r="F45" s="13">
        <v>8</v>
      </c>
      <c r="G45" s="13">
        <v>552</v>
      </c>
      <c r="H45" s="13">
        <v>-1835</v>
      </c>
      <c r="I45" s="13">
        <v>-1316</v>
      </c>
      <c r="J45" s="38">
        <v>-214606</v>
      </c>
      <c r="K45" s="13">
        <v>112731</v>
      </c>
      <c r="L45" s="13">
        <v>-2390</v>
      </c>
      <c r="M45" s="13">
        <v>1686</v>
      </c>
      <c r="N45" s="13">
        <v>9241</v>
      </c>
      <c r="O45" s="29">
        <v>860</v>
      </c>
      <c r="P45" s="27"/>
    </row>
    <row r="46" spans="1:16" ht="15" customHeight="1" x14ac:dyDescent="0.2">
      <c r="A46" s="21"/>
      <c r="B46" s="8" t="s">
        <v>76</v>
      </c>
      <c r="C46" s="13"/>
      <c r="D46" s="13"/>
      <c r="E46" s="13"/>
      <c r="F46" s="13"/>
      <c r="G46" s="13"/>
      <c r="H46" s="13"/>
      <c r="I46" s="13"/>
      <c r="J46" s="38"/>
      <c r="K46" s="13"/>
      <c r="L46" s="13"/>
      <c r="M46" s="13"/>
      <c r="N46" s="13"/>
      <c r="O46" s="29"/>
      <c r="P46" s="27"/>
    </row>
    <row r="47" spans="1:16" ht="15" customHeight="1" x14ac:dyDescent="0.2">
      <c r="A47" s="18" t="s">
        <v>25</v>
      </c>
      <c r="B47" s="7" t="s">
        <v>77</v>
      </c>
      <c r="C47" s="13">
        <v>200164</v>
      </c>
      <c r="D47" s="13">
        <v>516</v>
      </c>
      <c r="E47" s="13">
        <v>-163</v>
      </c>
      <c r="F47" s="13">
        <v>-1044</v>
      </c>
      <c r="G47" s="13">
        <v>533</v>
      </c>
      <c r="H47" s="13">
        <v>-3554</v>
      </c>
      <c r="I47" s="13">
        <v>48529</v>
      </c>
      <c r="J47" s="38">
        <v>92992</v>
      </c>
      <c r="K47" s="13">
        <v>161867</v>
      </c>
      <c r="L47" s="13">
        <v>-8335</v>
      </c>
      <c r="M47" s="13">
        <v>5149</v>
      </c>
      <c r="N47" s="13">
        <v>-16497</v>
      </c>
      <c r="O47" s="29">
        <v>44</v>
      </c>
      <c r="P47" s="27"/>
    </row>
    <row r="48" spans="1:16" ht="15" customHeight="1" x14ac:dyDescent="0.2">
      <c r="A48" s="21"/>
      <c r="B48" s="8" t="s">
        <v>78</v>
      </c>
      <c r="C48" s="13"/>
      <c r="D48" s="13"/>
      <c r="E48" s="13"/>
      <c r="F48" s="13"/>
      <c r="G48" s="13"/>
      <c r="H48" s="13"/>
      <c r="I48" s="13"/>
      <c r="J48" s="38"/>
      <c r="K48" s="13"/>
      <c r="L48" s="13"/>
      <c r="M48" s="13"/>
      <c r="N48" s="13"/>
      <c r="O48" s="29"/>
      <c r="P48" s="27"/>
    </row>
    <row r="49" spans="1:21" ht="15" customHeight="1" x14ac:dyDescent="0.2">
      <c r="A49" s="18" t="s">
        <v>26</v>
      </c>
      <c r="B49" s="7" t="s">
        <v>79</v>
      </c>
      <c r="C49" s="13">
        <v>0</v>
      </c>
      <c r="D49" s="13">
        <v>0</v>
      </c>
      <c r="E49" s="13">
        <v>0</v>
      </c>
      <c r="F49" s="13">
        <v>0</v>
      </c>
      <c r="G49" s="13">
        <v>0</v>
      </c>
      <c r="H49" s="13">
        <v>0</v>
      </c>
      <c r="I49" s="13">
        <v>0</v>
      </c>
      <c r="J49" s="38">
        <v>1207</v>
      </c>
      <c r="K49" s="13">
        <v>0</v>
      </c>
      <c r="L49" s="13">
        <v>-1028</v>
      </c>
      <c r="M49" s="13">
        <v>0</v>
      </c>
      <c r="N49" s="13">
        <v>0</v>
      </c>
      <c r="O49" s="29">
        <v>0</v>
      </c>
      <c r="P49" s="27"/>
    </row>
    <row r="50" spans="1:21" ht="15" customHeight="1" x14ac:dyDescent="0.2">
      <c r="A50" s="21"/>
      <c r="B50" s="8" t="s">
        <v>80</v>
      </c>
      <c r="C50" s="13"/>
      <c r="D50" s="13"/>
      <c r="E50" s="13"/>
      <c r="F50" s="13"/>
      <c r="G50" s="13"/>
      <c r="H50" s="13"/>
      <c r="I50" s="13"/>
      <c r="J50" s="38"/>
      <c r="K50" s="13"/>
      <c r="L50" s="13"/>
      <c r="M50" s="13"/>
      <c r="N50" s="13"/>
      <c r="O50" s="29"/>
      <c r="P50" s="27"/>
    </row>
    <row r="51" spans="1:21" ht="15" customHeight="1" x14ac:dyDescent="0.2">
      <c r="A51" s="18" t="s">
        <v>27</v>
      </c>
      <c r="B51" s="7" t="s">
        <v>81</v>
      </c>
      <c r="C51" s="13">
        <v>42052</v>
      </c>
      <c r="D51" s="13">
        <v>-4</v>
      </c>
      <c r="E51" s="13">
        <v>13</v>
      </c>
      <c r="F51" s="13">
        <v>-127</v>
      </c>
      <c r="G51" s="13">
        <v>227</v>
      </c>
      <c r="H51" s="13">
        <v>-10</v>
      </c>
      <c r="I51" s="13">
        <v>3376</v>
      </c>
      <c r="J51" s="38">
        <v>10104</v>
      </c>
      <c r="K51" s="13">
        <v>231565</v>
      </c>
      <c r="L51" s="13">
        <v>-1672</v>
      </c>
      <c r="M51" s="13">
        <v>0</v>
      </c>
      <c r="N51" s="13">
        <v>7487</v>
      </c>
      <c r="O51" s="29">
        <v>417</v>
      </c>
      <c r="P51" s="27"/>
    </row>
    <row r="52" spans="1:21" ht="15" customHeight="1" x14ac:dyDescent="0.2">
      <c r="A52" s="21"/>
      <c r="B52" s="8" t="s">
        <v>82</v>
      </c>
      <c r="C52" s="13"/>
      <c r="D52" s="13"/>
      <c r="E52" s="13"/>
      <c r="F52" s="13"/>
      <c r="G52" s="13"/>
      <c r="H52" s="13"/>
      <c r="I52" s="13"/>
      <c r="J52" s="38"/>
      <c r="K52" s="13"/>
      <c r="L52" s="13"/>
      <c r="M52" s="13"/>
      <c r="N52" s="13"/>
      <c r="O52" s="29"/>
      <c r="P52" s="27"/>
    </row>
    <row r="53" spans="1:21" ht="15" customHeight="1" x14ac:dyDescent="0.2">
      <c r="A53" s="18" t="s">
        <v>28</v>
      </c>
      <c r="B53" s="7" t="s">
        <v>109</v>
      </c>
      <c r="C53" s="15">
        <v>0</v>
      </c>
      <c r="D53" s="15">
        <v>0</v>
      </c>
      <c r="E53" s="15">
        <v>0</v>
      </c>
      <c r="F53" s="15">
        <v>0</v>
      </c>
      <c r="G53" s="15">
        <v>0</v>
      </c>
      <c r="H53" s="15">
        <v>0</v>
      </c>
      <c r="I53" s="15">
        <v>0</v>
      </c>
      <c r="J53" s="38">
        <v>0</v>
      </c>
      <c r="K53" s="15">
        <v>0</v>
      </c>
      <c r="L53" s="15">
        <v>0</v>
      </c>
      <c r="M53" s="15">
        <v>0</v>
      </c>
      <c r="N53" s="15">
        <v>0</v>
      </c>
      <c r="O53" s="35">
        <v>0</v>
      </c>
      <c r="P53" s="41"/>
      <c r="Q53" s="42"/>
      <c r="R53" s="42"/>
      <c r="S53" s="42"/>
      <c r="T53" s="42"/>
      <c r="U53" s="42"/>
    </row>
    <row r="54" spans="1:21" ht="15" customHeight="1" x14ac:dyDescent="0.2">
      <c r="A54" s="21"/>
      <c r="B54" s="8" t="s">
        <v>83</v>
      </c>
      <c r="C54" s="14"/>
      <c r="D54" s="14"/>
      <c r="E54" s="14"/>
      <c r="F54" s="14"/>
      <c r="G54" s="14"/>
      <c r="H54" s="14"/>
      <c r="I54" s="14"/>
      <c r="J54" s="38"/>
      <c r="K54" s="14"/>
      <c r="L54" s="14"/>
      <c r="M54" s="14"/>
      <c r="N54" s="14"/>
      <c r="O54" s="33"/>
      <c r="P54" s="27"/>
    </row>
    <row r="55" spans="1:21" ht="15" customHeight="1" x14ac:dyDescent="0.2">
      <c r="A55" s="18" t="s">
        <v>29</v>
      </c>
      <c r="B55" s="7" t="s">
        <v>112</v>
      </c>
      <c r="C55" s="15">
        <v>26033</v>
      </c>
      <c r="D55" s="15">
        <v>0</v>
      </c>
      <c r="E55" s="15">
        <v>0</v>
      </c>
      <c r="F55" s="15">
        <v>0</v>
      </c>
      <c r="G55" s="15">
        <v>0</v>
      </c>
      <c r="H55" s="15">
        <v>7680</v>
      </c>
      <c r="I55" s="15">
        <v>-47</v>
      </c>
      <c r="J55" s="38">
        <v>7774</v>
      </c>
      <c r="K55" s="15">
        <v>2013</v>
      </c>
      <c r="L55" s="15">
        <v>20175</v>
      </c>
      <c r="M55" s="15">
        <v>0</v>
      </c>
      <c r="N55" s="15">
        <v>21772</v>
      </c>
      <c r="O55" s="35">
        <v>-52</v>
      </c>
      <c r="P55" s="27"/>
    </row>
    <row r="56" spans="1:21" ht="15" customHeight="1" x14ac:dyDescent="0.2">
      <c r="A56" s="21"/>
      <c r="B56" s="8" t="s">
        <v>85</v>
      </c>
      <c r="C56" s="15"/>
      <c r="D56" s="15"/>
      <c r="E56" s="15"/>
      <c r="F56" s="15"/>
      <c r="G56" s="15"/>
      <c r="H56" s="15"/>
      <c r="I56" s="15"/>
      <c r="J56" s="38"/>
      <c r="K56" s="15"/>
      <c r="L56" s="15"/>
      <c r="M56" s="15"/>
      <c r="N56" s="15"/>
      <c r="O56" s="35"/>
      <c r="P56" s="27"/>
    </row>
    <row r="57" spans="1:21" ht="15" customHeight="1" x14ac:dyDescent="0.2">
      <c r="A57" s="18" t="s">
        <v>84</v>
      </c>
      <c r="B57" s="7" t="s">
        <v>86</v>
      </c>
      <c r="C57" s="13">
        <v>21740</v>
      </c>
      <c r="D57" s="13">
        <v>0</v>
      </c>
      <c r="E57" s="13">
        <v>0</v>
      </c>
      <c r="F57" s="13">
        <v>0</v>
      </c>
      <c r="G57" s="13">
        <v>0</v>
      </c>
      <c r="H57" s="13">
        <v>-1247</v>
      </c>
      <c r="I57" s="13">
        <v>0</v>
      </c>
      <c r="J57" s="38">
        <v>65998</v>
      </c>
      <c r="K57" s="13">
        <v>0</v>
      </c>
      <c r="L57" s="13">
        <v>-70</v>
      </c>
      <c r="M57" s="13">
        <v>0</v>
      </c>
      <c r="N57" s="13">
        <v>10218</v>
      </c>
      <c r="O57" s="29">
        <v>0</v>
      </c>
      <c r="P57" s="27"/>
    </row>
    <row r="58" spans="1:21" ht="15" customHeight="1" x14ac:dyDescent="0.2">
      <c r="A58" s="21"/>
      <c r="B58" s="8" t="s">
        <v>87</v>
      </c>
      <c r="C58" s="13"/>
      <c r="D58" s="13"/>
      <c r="E58" s="13"/>
      <c r="F58" s="13"/>
      <c r="G58" s="13"/>
      <c r="H58" s="13"/>
      <c r="I58" s="13"/>
      <c r="J58" s="38"/>
      <c r="K58" s="13"/>
      <c r="L58" s="13"/>
      <c r="M58" s="13"/>
      <c r="N58" s="13"/>
      <c r="O58" s="29"/>
      <c r="P58" s="27"/>
    </row>
    <row r="59" spans="1:21" ht="15" customHeight="1" x14ac:dyDescent="0.2">
      <c r="A59" s="21" t="s">
        <v>30</v>
      </c>
      <c r="B59" s="23" t="s">
        <v>88</v>
      </c>
      <c r="C59" s="31">
        <v>330854</v>
      </c>
      <c r="D59" s="31">
        <v>-9346</v>
      </c>
      <c r="E59" s="31">
        <v>23825</v>
      </c>
      <c r="F59" s="31">
        <v>20829</v>
      </c>
      <c r="G59" s="31">
        <v>8854</v>
      </c>
      <c r="H59" s="31">
        <v>93431</v>
      </c>
      <c r="I59" s="31">
        <v>9608</v>
      </c>
      <c r="J59" s="37">
        <v>618781</v>
      </c>
      <c r="K59" s="31">
        <v>-446745</v>
      </c>
      <c r="L59" s="31">
        <v>175036</v>
      </c>
      <c r="M59" s="31">
        <v>24320</v>
      </c>
      <c r="N59" s="31">
        <v>405786</v>
      </c>
      <c r="O59" s="34">
        <v>17065</v>
      </c>
      <c r="P59" s="27"/>
    </row>
    <row r="60" spans="1:21" ht="15" customHeight="1" x14ac:dyDescent="0.2">
      <c r="A60" s="21"/>
      <c r="B60" s="24" t="s">
        <v>89</v>
      </c>
      <c r="C60" s="13"/>
      <c r="D60" s="13"/>
      <c r="E60" s="13"/>
      <c r="F60" s="13"/>
      <c r="G60" s="13"/>
      <c r="H60" s="13"/>
      <c r="I60" s="13"/>
      <c r="J60" s="38"/>
      <c r="K60" s="13"/>
      <c r="L60" s="13"/>
      <c r="M60" s="13"/>
      <c r="N60" s="13"/>
      <c r="O60" s="29"/>
      <c r="P60" s="27"/>
    </row>
    <row r="61" spans="1:21" ht="15" customHeight="1" x14ac:dyDescent="0.2">
      <c r="A61" s="18" t="s">
        <v>31</v>
      </c>
      <c r="B61" s="7" t="s">
        <v>90</v>
      </c>
      <c r="C61" s="15">
        <v>119091</v>
      </c>
      <c r="D61" s="15">
        <v>-1888</v>
      </c>
      <c r="E61" s="15">
        <v>6535</v>
      </c>
      <c r="F61" s="15">
        <v>5630</v>
      </c>
      <c r="G61" s="15">
        <v>1339</v>
      </c>
      <c r="H61" s="15">
        <v>21935</v>
      </c>
      <c r="I61" s="15">
        <v>10701</v>
      </c>
      <c r="J61" s="38">
        <v>180031</v>
      </c>
      <c r="K61" s="15">
        <v>-49331</v>
      </c>
      <c r="L61" s="15">
        <v>40586</v>
      </c>
      <c r="M61" s="15">
        <v>6918</v>
      </c>
      <c r="N61" s="15">
        <v>129808</v>
      </c>
      <c r="O61" s="35">
        <v>8469</v>
      </c>
      <c r="P61" s="27"/>
    </row>
    <row r="62" spans="1:21" ht="15" customHeight="1" x14ac:dyDescent="0.2">
      <c r="A62" s="21"/>
      <c r="B62" s="8" t="s">
        <v>91</v>
      </c>
      <c r="C62" s="14"/>
      <c r="D62" s="14"/>
      <c r="E62" s="14"/>
      <c r="F62" s="14"/>
      <c r="G62" s="14"/>
      <c r="H62" s="14"/>
      <c r="I62" s="14"/>
      <c r="J62" s="38"/>
      <c r="K62" s="14"/>
      <c r="L62" s="14"/>
      <c r="M62" s="14"/>
      <c r="N62" s="14"/>
      <c r="O62" s="33"/>
      <c r="P62" s="27"/>
    </row>
    <row r="63" spans="1:21" ht="15" customHeight="1" x14ac:dyDescent="0.2">
      <c r="A63" s="21" t="s">
        <v>32</v>
      </c>
      <c r="B63" s="9" t="s">
        <v>92</v>
      </c>
      <c r="C63" s="31">
        <v>211763</v>
      </c>
      <c r="D63" s="31">
        <v>-7458</v>
      </c>
      <c r="E63" s="31">
        <v>17290</v>
      </c>
      <c r="F63" s="31">
        <v>15199</v>
      </c>
      <c r="G63" s="31">
        <v>7515</v>
      </c>
      <c r="H63" s="31">
        <v>71496</v>
      </c>
      <c r="I63" s="31">
        <v>-1093</v>
      </c>
      <c r="J63" s="37">
        <v>438750</v>
      </c>
      <c r="K63" s="31">
        <v>-397414</v>
      </c>
      <c r="L63" s="31">
        <v>134450</v>
      </c>
      <c r="M63" s="31">
        <v>17402</v>
      </c>
      <c r="N63" s="31">
        <v>275978</v>
      </c>
      <c r="O63" s="34">
        <v>8596</v>
      </c>
      <c r="P63" s="27"/>
    </row>
    <row r="64" spans="1:21" ht="15" customHeight="1" x14ac:dyDescent="0.2">
      <c r="A64" s="21"/>
      <c r="B64" s="10" t="s">
        <v>93</v>
      </c>
      <c r="C64" s="13"/>
      <c r="D64" s="13"/>
      <c r="E64" s="13"/>
      <c r="F64" s="13"/>
      <c r="G64" s="13"/>
      <c r="H64" s="13"/>
      <c r="I64" s="13"/>
      <c r="J64" s="38"/>
      <c r="K64" s="13"/>
      <c r="L64" s="13"/>
      <c r="M64" s="13"/>
      <c r="N64" s="13"/>
      <c r="O64" s="29"/>
      <c r="P64" s="27"/>
    </row>
    <row r="65" spans="1:18" ht="15" customHeight="1" x14ac:dyDescent="0.2">
      <c r="A65" s="18" t="s">
        <v>33</v>
      </c>
      <c r="B65" s="7" t="s">
        <v>95</v>
      </c>
      <c r="C65" s="13">
        <v>13413</v>
      </c>
      <c r="D65" s="13">
        <v>0</v>
      </c>
      <c r="E65" s="13">
        <v>0</v>
      </c>
      <c r="F65" s="13">
        <v>0</v>
      </c>
      <c r="G65" s="13">
        <v>0</v>
      </c>
      <c r="H65" s="13">
        <v>0</v>
      </c>
      <c r="I65" s="13">
        <v>5854</v>
      </c>
      <c r="J65" s="38">
        <v>0</v>
      </c>
      <c r="K65" s="13">
        <v>1405</v>
      </c>
      <c r="L65" s="13">
        <v>0</v>
      </c>
      <c r="M65" s="13">
        <v>0</v>
      </c>
      <c r="N65" s="13">
        <v>0</v>
      </c>
      <c r="O65" s="29">
        <v>2573</v>
      </c>
      <c r="P65" s="27"/>
    </row>
    <row r="66" spans="1:18" ht="15" customHeight="1" x14ac:dyDescent="0.2">
      <c r="A66" s="18"/>
      <c r="B66" s="8" t="s">
        <v>96</v>
      </c>
      <c r="C66" s="13"/>
      <c r="D66" s="13"/>
      <c r="E66" s="13"/>
      <c r="F66" s="13"/>
      <c r="G66" s="13"/>
      <c r="H66" s="13"/>
      <c r="I66" s="13"/>
      <c r="J66" s="38"/>
      <c r="K66" s="13"/>
      <c r="L66" s="13"/>
      <c r="M66" s="13"/>
      <c r="N66" s="13"/>
      <c r="O66" s="29"/>
      <c r="P66" s="13"/>
      <c r="Q66" s="13"/>
      <c r="R66" s="13"/>
    </row>
    <row r="67" spans="1:18" ht="15" customHeight="1" x14ac:dyDescent="0.2">
      <c r="A67" s="21" t="s">
        <v>94</v>
      </c>
      <c r="B67" s="9" t="s">
        <v>98</v>
      </c>
      <c r="C67" s="31">
        <v>225176</v>
      </c>
      <c r="D67" s="31">
        <v>-7458</v>
      </c>
      <c r="E67" s="31">
        <v>17290</v>
      </c>
      <c r="F67" s="31">
        <v>15199</v>
      </c>
      <c r="G67" s="31">
        <v>7515</v>
      </c>
      <c r="H67" s="31">
        <v>71496</v>
      </c>
      <c r="I67" s="31">
        <v>4761</v>
      </c>
      <c r="J67" s="37">
        <v>438750</v>
      </c>
      <c r="K67" s="31">
        <v>-396009</v>
      </c>
      <c r="L67" s="31">
        <v>134450</v>
      </c>
      <c r="M67" s="31">
        <v>17402</v>
      </c>
      <c r="N67" s="31">
        <v>275978</v>
      </c>
      <c r="O67" s="34">
        <v>11169</v>
      </c>
      <c r="P67" s="13"/>
      <c r="Q67" s="13"/>
      <c r="R67" s="13"/>
    </row>
    <row r="68" spans="1:18" ht="15" customHeight="1" x14ac:dyDescent="0.2">
      <c r="A68" s="21"/>
      <c r="B68" s="10" t="s">
        <v>99</v>
      </c>
      <c r="C68" s="13"/>
      <c r="D68" s="13"/>
      <c r="E68" s="13"/>
      <c r="F68" s="13"/>
      <c r="G68" s="13"/>
      <c r="H68" s="13"/>
      <c r="I68" s="13"/>
      <c r="J68" s="38"/>
      <c r="K68" s="13"/>
      <c r="L68" s="13"/>
      <c r="M68" s="13"/>
      <c r="N68" s="13"/>
      <c r="O68" s="29"/>
      <c r="P68" s="13"/>
      <c r="Q68" s="13"/>
      <c r="R68" s="13"/>
    </row>
    <row r="69" spans="1:18" ht="15" customHeight="1" x14ac:dyDescent="0.2">
      <c r="A69" s="18" t="s">
        <v>97</v>
      </c>
      <c r="B69" s="7" t="s">
        <v>101</v>
      </c>
      <c r="C69" s="15">
        <v>55397</v>
      </c>
      <c r="D69" s="15">
        <v>0</v>
      </c>
      <c r="E69" s="15">
        <v>235</v>
      </c>
      <c r="F69" s="15">
        <v>12</v>
      </c>
      <c r="G69" s="15">
        <v>18</v>
      </c>
      <c r="H69" s="15">
        <v>3</v>
      </c>
      <c r="I69" s="15">
        <v>1158</v>
      </c>
      <c r="J69" s="38">
        <v>20398</v>
      </c>
      <c r="K69" s="15">
        <v>914</v>
      </c>
      <c r="L69" s="15">
        <v>0</v>
      </c>
      <c r="M69" s="15">
        <v>0</v>
      </c>
      <c r="N69" s="15">
        <v>103</v>
      </c>
      <c r="O69" s="35">
        <v>520</v>
      </c>
      <c r="P69" s="27"/>
    </row>
    <row r="70" spans="1:18" ht="15" customHeight="1" x14ac:dyDescent="0.2">
      <c r="A70" s="18"/>
      <c r="B70" s="8" t="s">
        <v>102</v>
      </c>
      <c r="C70" s="15"/>
      <c r="D70" s="15"/>
      <c r="E70" s="15"/>
      <c r="F70" s="15"/>
      <c r="G70" s="15"/>
      <c r="H70" s="15"/>
      <c r="I70" s="15"/>
      <c r="J70" s="38"/>
      <c r="K70" s="15"/>
      <c r="L70" s="15"/>
      <c r="M70" s="15"/>
      <c r="N70" s="15"/>
      <c r="O70" s="35"/>
      <c r="P70" s="27"/>
    </row>
    <row r="71" spans="1:18" ht="15" customHeight="1" x14ac:dyDescent="0.2">
      <c r="A71" s="18" t="s">
        <v>100</v>
      </c>
      <c r="B71" s="7" t="s">
        <v>103</v>
      </c>
      <c r="C71" s="15">
        <v>169779</v>
      </c>
      <c r="D71" s="15">
        <v>-7458</v>
      </c>
      <c r="E71" s="15">
        <v>17055</v>
      </c>
      <c r="F71" s="15">
        <v>15187</v>
      </c>
      <c r="G71" s="15">
        <v>7497</v>
      </c>
      <c r="H71" s="15">
        <v>71493</v>
      </c>
      <c r="I71" s="15">
        <v>3603</v>
      </c>
      <c r="J71" s="38">
        <v>418352</v>
      </c>
      <c r="K71" s="15">
        <v>-396923</v>
      </c>
      <c r="L71" s="15">
        <v>134450</v>
      </c>
      <c r="M71" s="15">
        <v>17402</v>
      </c>
      <c r="N71" s="15">
        <v>275875</v>
      </c>
      <c r="O71" s="35">
        <v>10649</v>
      </c>
      <c r="P71" s="1"/>
    </row>
    <row r="72" spans="1:18" ht="15" customHeight="1" x14ac:dyDescent="0.2">
      <c r="A72" s="25"/>
      <c r="B72" s="26" t="s">
        <v>104</v>
      </c>
      <c r="C72" s="30"/>
      <c r="D72" s="30"/>
      <c r="E72" s="30"/>
      <c r="F72" s="30"/>
      <c r="G72" s="30"/>
      <c r="H72" s="30"/>
      <c r="I72" s="30"/>
      <c r="J72" s="30"/>
      <c r="K72" s="30"/>
      <c r="L72" s="30"/>
      <c r="M72" s="30"/>
      <c r="N72" s="30"/>
      <c r="O72" s="36"/>
      <c r="P72" s="1"/>
    </row>
    <row r="73" spans="1:18" ht="15" customHeight="1" x14ac:dyDescent="0.2">
      <c r="C73" s="14"/>
      <c r="D73" s="14"/>
      <c r="E73" s="14"/>
      <c r="F73" s="14"/>
      <c r="G73" s="14"/>
      <c r="H73" s="14"/>
      <c r="I73" s="14"/>
      <c r="J73" s="14"/>
      <c r="K73" s="14"/>
      <c r="L73" s="14"/>
      <c r="M73" s="14"/>
      <c r="N73" s="14"/>
      <c r="O73" s="14"/>
      <c r="P73" s="1"/>
    </row>
    <row r="74" spans="1:18" ht="15" customHeight="1" x14ac:dyDescent="0.2">
      <c r="A74" s="4" t="s">
        <v>36</v>
      </c>
      <c r="C74" s="17"/>
      <c r="D74" s="17"/>
      <c r="E74" s="17"/>
      <c r="F74" s="17"/>
      <c r="G74" s="17"/>
      <c r="H74" s="17"/>
      <c r="I74" s="17"/>
      <c r="J74" s="17"/>
      <c r="K74" s="17"/>
      <c r="L74" s="17"/>
      <c r="M74" s="17"/>
      <c r="N74" s="17"/>
      <c r="O74" s="17"/>
      <c r="P74" s="1"/>
    </row>
    <row r="75" spans="1:18" ht="15" customHeight="1" x14ac:dyDescent="0.2">
      <c r="A75" s="11" t="s">
        <v>37</v>
      </c>
      <c r="C75" s="17"/>
      <c r="D75" s="17"/>
      <c r="E75" s="17"/>
      <c r="F75" s="17"/>
      <c r="G75" s="17"/>
      <c r="H75" s="17"/>
      <c r="I75" s="17"/>
      <c r="J75" s="17"/>
      <c r="K75" s="17"/>
      <c r="L75" s="17"/>
      <c r="M75" s="17"/>
      <c r="N75" s="17"/>
      <c r="O75" s="17"/>
      <c r="P75" s="1"/>
    </row>
    <row r="76" spans="1:18" ht="15" customHeight="1" x14ac:dyDescent="0.2">
      <c r="C76" s="17"/>
      <c r="D76" s="17"/>
      <c r="E76" s="17"/>
      <c r="F76" s="17"/>
      <c r="G76" s="17"/>
      <c r="H76" s="17"/>
      <c r="I76" s="17"/>
      <c r="J76" s="17"/>
      <c r="K76" s="17"/>
      <c r="L76" s="17"/>
      <c r="M76" s="17"/>
      <c r="N76" s="17"/>
      <c r="O76" s="17"/>
      <c r="P76" s="1"/>
    </row>
    <row r="77" spans="1:18" ht="15" customHeight="1" x14ac:dyDescent="0.2">
      <c r="A77" s="1" t="s">
        <v>116</v>
      </c>
      <c r="C77" s="16"/>
      <c r="D77" s="16"/>
      <c r="E77" s="16"/>
      <c r="F77" s="16"/>
      <c r="G77" s="16"/>
      <c r="H77" s="16"/>
      <c r="I77" s="16"/>
      <c r="J77" s="16"/>
      <c r="K77" s="16"/>
      <c r="L77" s="16"/>
      <c r="M77" s="16"/>
      <c r="N77" s="16"/>
      <c r="O77" s="16"/>
      <c r="P77" s="1"/>
    </row>
    <row r="78" spans="1:18" ht="10.199999999999999" x14ac:dyDescent="0.2">
      <c r="A78" s="44" t="s">
        <v>117</v>
      </c>
      <c r="C78" s="17"/>
      <c r="D78" s="17"/>
      <c r="E78" s="17"/>
      <c r="F78" s="17"/>
      <c r="G78" s="17"/>
      <c r="H78" s="17"/>
      <c r="I78" s="17"/>
      <c r="J78" s="17"/>
      <c r="K78" s="17"/>
      <c r="L78" s="17"/>
      <c r="M78" s="17"/>
      <c r="N78" s="17"/>
      <c r="O78" s="17"/>
      <c r="P78" s="1"/>
    </row>
    <row r="79" spans="1:18" ht="10.199999999999999" x14ac:dyDescent="0.2">
      <c r="C79" s="17"/>
      <c r="D79" s="17"/>
      <c r="E79" s="17"/>
      <c r="F79" s="17"/>
      <c r="G79" s="17"/>
      <c r="H79" s="17"/>
      <c r="I79" s="17"/>
      <c r="J79" s="17"/>
      <c r="K79" s="17"/>
      <c r="L79" s="17"/>
      <c r="M79" s="17"/>
      <c r="N79" s="17"/>
      <c r="O79" s="17"/>
      <c r="P79" s="1"/>
    </row>
    <row r="80" spans="1:18" ht="10.199999999999999" x14ac:dyDescent="0.2">
      <c r="C80" s="17"/>
      <c r="D80" s="17"/>
      <c r="E80" s="17"/>
      <c r="F80" s="17"/>
      <c r="G80" s="17"/>
      <c r="H80" s="17"/>
      <c r="I80" s="17"/>
      <c r="J80" s="17"/>
      <c r="K80" s="17"/>
      <c r="L80" s="17"/>
      <c r="M80" s="17"/>
      <c r="N80" s="17"/>
      <c r="O80" s="17"/>
      <c r="P80" s="1"/>
    </row>
    <row r="81" spans="3:16" ht="10.199999999999999" x14ac:dyDescent="0.2">
      <c r="C81" s="17"/>
      <c r="D81" s="17"/>
      <c r="E81" s="17"/>
      <c r="F81" s="17"/>
      <c r="G81" s="17"/>
      <c r="H81" s="17"/>
      <c r="I81" s="17"/>
      <c r="J81" s="17"/>
      <c r="K81" s="17"/>
      <c r="L81" s="17"/>
      <c r="M81" s="17"/>
      <c r="N81" s="17"/>
      <c r="O81" s="17"/>
      <c r="P81" s="1"/>
    </row>
    <row r="82" spans="3:16" ht="10.199999999999999" x14ac:dyDescent="0.2">
      <c r="C82" s="17"/>
      <c r="D82" s="17"/>
      <c r="E82" s="17"/>
      <c r="F82" s="17"/>
      <c r="G82" s="17"/>
      <c r="H82" s="17"/>
      <c r="I82" s="17"/>
      <c r="J82" s="17"/>
      <c r="K82" s="17"/>
      <c r="L82" s="17"/>
      <c r="M82" s="17"/>
      <c r="N82" s="17"/>
      <c r="O82" s="17"/>
      <c r="P82" s="1"/>
    </row>
    <row r="83" spans="3:16" ht="10.199999999999999" x14ac:dyDescent="0.2">
      <c r="C83" s="17"/>
      <c r="D83" s="17"/>
      <c r="E83" s="17"/>
      <c r="F83" s="17"/>
      <c r="G83" s="17"/>
      <c r="H83" s="17"/>
      <c r="I83" s="17"/>
      <c r="J83" s="17"/>
      <c r="K83" s="17"/>
      <c r="L83" s="17"/>
      <c r="M83" s="17"/>
      <c r="N83" s="17"/>
      <c r="O83" s="17"/>
      <c r="P83" s="1"/>
    </row>
    <row r="85" spans="3:16" ht="10.199999999999999" x14ac:dyDescent="0.2">
      <c r="C85" s="17"/>
      <c r="D85" s="17"/>
      <c r="E85" s="17"/>
      <c r="F85" s="17"/>
      <c r="G85" s="17"/>
      <c r="H85" s="17"/>
      <c r="I85" s="17"/>
      <c r="J85" s="17"/>
      <c r="K85" s="17"/>
      <c r="L85" s="17"/>
      <c r="M85" s="17"/>
      <c r="N85" s="17"/>
      <c r="O85" s="17"/>
      <c r="P85" s="1"/>
    </row>
    <row r="118" spans="2:16" ht="10.199999999999999" x14ac:dyDescent="0.2">
      <c r="B118" s="2"/>
      <c r="P118" s="1"/>
    </row>
  </sheetData>
  <pageMargins left="0.27559055118110237" right="0.35433070866141736" top="0.47244094488188981" bottom="0.43307086614173229" header="0.31496062992125984" footer="0.31496062992125984"/>
  <pageSetup paperSize="9" scale="45" orientation="landscape" r:id="rId1"/>
  <rowBreaks count="1" manualBreakCount="1">
    <brk id="7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30"/>
  <sheetViews>
    <sheetView showGridLines="0" topLeftCell="A43" zoomScaleNormal="100" workbookViewId="0">
      <selection activeCell="J72" sqref="J72:J74"/>
    </sheetView>
  </sheetViews>
  <sheetFormatPr defaultColWidth="9.109375" defaultRowHeight="14.4" x14ac:dyDescent="0.3"/>
  <cols>
    <col min="1" max="1" width="5.109375" style="1" customWidth="1"/>
    <col min="2" max="2" width="119.109375" style="1" bestFit="1" customWidth="1"/>
    <col min="3" max="17" width="12.6640625" style="4" customWidth="1"/>
    <col min="18" max="18" width="8.88671875" customWidth="1"/>
    <col min="19" max="16384" width="9.109375" style="1"/>
  </cols>
  <sheetData>
    <row r="1" spans="1:18" s="4" customFormat="1" ht="15" customHeight="1" x14ac:dyDescent="0.3">
      <c r="A1" s="3" t="s">
        <v>34</v>
      </c>
      <c r="B1" s="3"/>
    </row>
    <row r="2" spans="1:18" s="4" customFormat="1" ht="15" customHeight="1" x14ac:dyDescent="0.3">
      <c r="A2" s="3" t="s">
        <v>221</v>
      </c>
      <c r="B2" s="3"/>
    </row>
    <row r="3" spans="1:18" s="4" customFormat="1" ht="15" customHeight="1" x14ac:dyDescent="0.3">
      <c r="A3" s="5" t="s">
        <v>222</v>
      </c>
      <c r="B3" s="5"/>
    </row>
    <row r="4" spans="1:18" s="4" customFormat="1" ht="15" customHeight="1" x14ac:dyDescent="0.3">
      <c r="A4" s="5" t="s">
        <v>113</v>
      </c>
      <c r="B4" s="6"/>
    </row>
    <row r="5" spans="1:18" s="54" customFormat="1" ht="30" customHeight="1" x14ac:dyDescent="0.2">
      <c r="A5" s="48"/>
      <c r="B5" s="66"/>
      <c r="C5" s="28" t="s">
        <v>106</v>
      </c>
      <c r="D5" s="28" t="s">
        <v>105</v>
      </c>
      <c r="E5" s="28" t="s">
        <v>1</v>
      </c>
      <c r="F5" s="28" t="s">
        <v>3</v>
      </c>
      <c r="G5" s="28" t="s">
        <v>130</v>
      </c>
      <c r="H5" s="28" t="s">
        <v>110</v>
      </c>
      <c r="I5" s="28" t="s">
        <v>4</v>
      </c>
      <c r="J5" s="28" t="s">
        <v>0</v>
      </c>
      <c r="K5" s="28" t="s">
        <v>134</v>
      </c>
      <c r="L5" s="28" t="s">
        <v>38</v>
      </c>
      <c r="M5" s="28" t="s">
        <v>2</v>
      </c>
      <c r="N5" s="28" t="s">
        <v>107</v>
      </c>
      <c r="O5" s="28" t="s">
        <v>139</v>
      </c>
      <c r="P5" s="28" t="s">
        <v>140</v>
      </c>
      <c r="Q5" s="28" t="s">
        <v>39</v>
      </c>
    </row>
    <row r="6" spans="1:18" ht="15" customHeight="1" x14ac:dyDescent="0.2">
      <c r="A6" s="18" t="s">
        <v>5</v>
      </c>
      <c r="B6" s="19" t="s">
        <v>40</v>
      </c>
      <c r="C6" s="12">
        <v>1912585</v>
      </c>
      <c r="D6" s="12">
        <v>8565</v>
      </c>
      <c r="E6" s="12">
        <v>51296</v>
      </c>
      <c r="F6" s="12">
        <v>87915</v>
      </c>
      <c r="G6" s="12">
        <v>27333</v>
      </c>
      <c r="H6" s="12">
        <v>405639</v>
      </c>
      <c r="I6" s="12">
        <v>361707</v>
      </c>
      <c r="J6" s="38">
        <v>2242098</v>
      </c>
      <c r="K6" s="12">
        <v>106011</v>
      </c>
      <c r="L6" s="12">
        <v>758254</v>
      </c>
      <c r="M6" s="12">
        <v>510263</v>
      </c>
      <c r="N6" s="12">
        <v>126719</v>
      </c>
      <c r="O6" s="12">
        <v>53056</v>
      </c>
      <c r="P6" s="12">
        <v>1225561</v>
      </c>
      <c r="Q6" s="32">
        <v>98174</v>
      </c>
      <c r="R6" s="27"/>
    </row>
    <row r="7" spans="1:18" ht="15" customHeight="1" x14ac:dyDescent="0.2">
      <c r="A7" s="18"/>
      <c r="B7" s="8" t="s">
        <v>41</v>
      </c>
      <c r="C7" s="13"/>
      <c r="D7" s="13"/>
      <c r="E7" s="13"/>
      <c r="F7" s="13"/>
      <c r="G7" s="13"/>
      <c r="H7" s="13"/>
      <c r="I7" s="13"/>
      <c r="J7" s="38"/>
      <c r="K7" s="13"/>
      <c r="L7" s="13"/>
      <c r="M7" s="13"/>
      <c r="N7" s="13"/>
      <c r="O7" s="13"/>
      <c r="P7" s="13"/>
      <c r="Q7" s="29"/>
      <c r="R7" s="27"/>
    </row>
    <row r="8" spans="1:18" ht="15" customHeight="1" x14ac:dyDescent="0.2">
      <c r="A8" s="18" t="s">
        <v>6</v>
      </c>
      <c r="B8" s="7" t="s">
        <v>42</v>
      </c>
      <c r="C8" s="13">
        <v>500141</v>
      </c>
      <c r="D8" s="13">
        <v>693</v>
      </c>
      <c r="E8" s="13">
        <v>27715</v>
      </c>
      <c r="F8" s="13">
        <v>27400</v>
      </c>
      <c r="G8" s="13">
        <v>6917</v>
      </c>
      <c r="H8" s="13">
        <v>101842</v>
      </c>
      <c r="I8" s="13">
        <v>113604</v>
      </c>
      <c r="J8" s="38">
        <v>923778</v>
      </c>
      <c r="K8" s="13">
        <v>88695</v>
      </c>
      <c r="L8" s="13">
        <v>304340</v>
      </c>
      <c r="M8" s="13">
        <v>87688</v>
      </c>
      <c r="N8" s="13">
        <v>43976</v>
      </c>
      <c r="O8" s="13">
        <v>8036</v>
      </c>
      <c r="P8" s="13">
        <v>361292</v>
      </c>
      <c r="Q8" s="29">
        <v>60651</v>
      </c>
      <c r="R8" s="27"/>
    </row>
    <row r="9" spans="1:18" ht="15" customHeight="1" x14ac:dyDescent="0.2">
      <c r="A9" s="18"/>
      <c r="B9" s="8" t="s">
        <v>43</v>
      </c>
      <c r="C9" s="13"/>
      <c r="D9" s="13"/>
      <c r="E9" s="13"/>
      <c r="F9" s="13"/>
      <c r="G9" s="13"/>
      <c r="H9" s="13"/>
      <c r="I9" s="13"/>
      <c r="J9" s="38"/>
      <c r="K9" s="13"/>
      <c r="L9" s="13"/>
      <c r="M9" s="13"/>
      <c r="N9" s="13"/>
      <c r="O9" s="13"/>
      <c r="P9" s="13"/>
      <c r="Q9" s="29"/>
      <c r="R9" s="27"/>
    </row>
    <row r="10" spans="1:18" ht="15" customHeight="1" x14ac:dyDescent="0.2">
      <c r="A10" s="18" t="s">
        <v>7</v>
      </c>
      <c r="B10" s="7" t="s">
        <v>44</v>
      </c>
      <c r="C10" s="14">
        <v>0</v>
      </c>
      <c r="D10" s="14">
        <v>0</v>
      </c>
      <c r="E10" s="14">
        <v>0</v>
      </c>
      <c r="F10" s="14">
        <v>0</v>
      </c>
      <c r="G10" s="14">
        <v>0</v>
      </c>
      <c r="H10" s="14">
        <v>0</v>
      </c>
      <c r="I10" s="14">
        <v>0</v>
      </c>
      <c r="J10" s="38">
        <v>0</v>
      </c>
      <c r="K10" s="14">
        <v>0</v>
      </c>
      <c r="L10" s="14">
        <v>0</v>
      </c>
      <c r="M10" s="14">
        <v>0</v>
      </c>
      <c r="N10" s="14">
        <v>0</v>
      </c>
      <c r="O10" s="14">
        <v>0</v>
      </c>
      <c r="P10" s="14">
        <v>0</v>
      </c>
      <c r="Q10" s="33">
        <v>0</v>
      </c>
      <c r="R10" s="27"/>
    </row>
    <row r="11" spans="1:18" ht="15" customHeight="1" x14ac:dyDescent="0.2">
      <c r="A11" s="18"/>
      <c r="B11" s="8" t="s">
        <v>45</v>
      </c>
      <c r="C11" s="14"/>
      <c r="D11" s="14"/>
      <c r="E11" s="14"/>
      <c r="F11" s="14"/>
      <c r="G11" s="14"/>
      <c r="H11" s="14"/>
      <c r="I11" s="14"/>
      <c r="J11" s="38"/>
      <c r="K11" s="14"/>
      <c r="L11" s="14"/>
      <c r="M11" s="14"/>
      <c r="N11" s="14"/>
      <c r="O11" s="14"/>
      <c r="P11" s="14"/>
      <c r="Q11" s="33"/>
      <c r="R11" s="27"/>
    </row>
    <row r="12" spans="1:18" ht="15" customHeight="1" x14ac:dyDescent="0.2">
      <c r="A12" s="18" t="s">
        <v>8</v>
      </c>
      <c r="B12" s="20" t="s">
        <v>46</v>
      </c>
      <c r="C12" s="13">
        <v>610</v>
      </c>
      <c r="D12" s="13">
        <v>0</v>
      </c>
      <c r="E12" s="13">
        <v>0</v>
      </c>
      <c r="F12" s="13">
        <v>0</v>
      </c>
      <c r="G12" s="13">
        <v>71</v>
      </c>
      <c r="H12" s="13">
        <v>878</v>
      </c>
      <c r="I12" s="13">
        <v>8080</v>
      </c>
      <c r="J12" s="38">
        <v>2161</v>
      </c>
      <c r="K12" s="13">
        <v>855</v>
      </c>
      <c r="L12" s="13">
        <v>9026</v>
      </c>
      <c r="M12" s="13">
        <v>1723</v>
      </c>
      <c r="N12" s="13">
        <v>1</v>
      </c>
      <c r="O12" s="13">
        <v>0</v>
      </c>
      <c r="P12" s="13">
        <v>1601</v>
      </c>
      <c r="Q12" s="29">
        <v>0</v>
      </c>
      <c r="R12" s="27"/>
    </row>
    <row r="13" spans="1:18" ht="15" customHeight="1" x14ac:dyDescent="0.2">
      <c r="A13" s="21"/>
      <c r="B13" s="22" t="s">
        <v>47</v>
      </c>
      <c r="C13" s="13"/>
      <c r="D13" s="13"/>
      <c r="E13" s="13"/>
      <c r="F13" s="13"/>
      <c r="G13" s="13"/>
      <c r="H13" s="13"/>
      <c r="I13" s="13"/>
      <c r="J13" s="38"/>
      <c r="K13" s="13"/>
      <c r="L13" s="13"/>
      <c r="M13" s="13"/>
      <c r="N13" s="13"/>
      <c r="O13" s="13"/>
      <c r="P13" s="13"/>
      <c r="Q13" s="29"/>
      <c r="R13" s="27"/>
    </row>
    <row r="14" spans="1:18" ht="15" customHeight="1" x14ac:dyDescent="0.2">
      <c r="A14" s="18" t="s">
        <v>9</v>
      </c>
      <c r="B14" s="7" t="s">
        <v>48</v>
      </c>
      <c r="C14" s="13">
        <v>830930</v>
      </c>
      <c r="D14" s="13">
        <v>15650</v>
      </c>
      <c r="E14" s="13">
        <v>12184</v>
      </c>
      <c r="F14" s="13">
        <v>3025</v>
      </c>
      <c r="G14" s="13">
        <v>7643</v>
      </c>
      <c r="H14" s="13">
        <v>166722</v>
      </c>
      <c r="I14" s="13">
        <v>148962</v>
      </c>
      <c r="J14" s="38">
        <v>667780</v>
      </c>
      <c r="K14" s="13">
        <v>23759</v>
      </c>
      <c r="L14" s="13">
        <v>372794</v>
      </c>
      <c r="M14" s="13">
        <v>319009</v>
      </c>
      <c r="N14" s="13">
        <v>11265</v>
      </c>
      <c r="O14" s="13">
        <v>17463</v>
      </c>
      <c r="P14" s="13">
        <v>453780</v>
      </c>
      <c r="Q14" s="29">
        <v>79142</v>
      </c>
      <c r="R14" s="27"/>
    </row>
    <row r="15" spans="1:18" ht="15" customHeight="1" x14ac:dyDescent="0.2">
      <c r="A15" s="18"/>
      <c r="B15" s="8" t="s">
        <v>35</v>
      </c>
      <c r="C15" s="13"/>
      <c r="D15" s="13"/>
      <c r="E15" s="13"/>
      <c r="F15" s="13"/>
      <c r="G15" s="13"/>
      <c r="H15" s="13"/>
      <c r="I15" s="13"/>
      <c r="J15" s="38"/>
      <c r="K15" s="13"/>
      <c r="L15" s="13"/>
      <c r="M15" s="13"/>
      <c r="N15" s="13"/>
      <c r="O15" s="13"/>
      <c r="P15" s="13"/>
      <c r="Q15" s="29"/>
      <c r="R15" s="27"/>
    </row>
    <row r="16" spans="1:18" ht="15" customHeight="1" x14ac:dyDescent="0.2">
      <c r="A16" s="18" t="s">
        <v>10</v>
      </c>
      <c r="B16" s="7" t="s">
        <v>49</v>
      </c>
      <c r="C16" s="13">
        <v>142272</v>
      </c>
      <c r="D16" s="13">
        <v>4568</v>
      </c>
      <c r="E16" s="13">
        <v>2149</v>
      </c>
      <c r="F16" s="13">
        <v>429</v>
      </c>
      <c r="G16" s="13">
        <v>657</v>
      </c>
      <c r="H16" s="13">
        <v>18127</v>
      </c>
      <c r="I16" s="13">
        <v>30563</v>
      </c>
      <c r="J16" s="38">
        <v>139431</v>
      </c>
      <c r="K16" s="13">
        <v>747</v>
      </c>
      <c r="L16" s="13">
        <v>56408</v>
      </c>
      <c r="M16" s="13">
        <v>41239</v>
      </c>
      <c r="N16" s="13">
        <v>729</v>
      </c>
      <c r="O16" s="13">
        <v>5981</v>
      </c>
      <c r="P16" s="13">
        <v>77574</v>
      </c>
      <c r="Q16" s="29">
        <v>6776</v>
      </c>
      <c r="R16" s="27"/>
    </row>
    <row r="17" spans="1:18" ht="15" customHeight="1" x14ac:dyDescent="0.2">
      <c r="A17" s="18"/>
      <c r="B17" s="8" t="s">
        <v>50</v>
      </c>
      <c r="C17" s="13"/>
      <c r="D17" s="13"/>
      <c r="E17" s="13"/>
      <c r="F17" s="13"/>
      <c r="G17" s="13"/>
      <c r="H17" s="13"/>
      <c r="I17" s="13"/>
      <c r="J17" s="38"/>
      <c r="K17" s="13"/>
      <c r="L17" s="13"/>
      <c r="M17" s="13"/>
      <c r="N17" s="13"/>
      <c r="O17" s="13"/>
      <c r="P17" s="13"/>
      <c r="Q17" s="29"/>
      <c r="R17" s="27"/>
    </row>
    <row r="18" spans="1:18" ht="15" customHeight="1" x14ac:dyDescent="0.2">
      <c r="A18" s="18" t="s">
        <v>11</v>
      </c>
      <c r="B18" s="7" t="s">
        <v>51</v>
      </c>
      <c r="C18" s="13">
        <v>-6998</v>
      </c>
      <c r="D18" s="13">
        <v>2</v>
      </c>
      <c r="E18" s="13">
        <v>17424</v>
      </c>
      <c r="F18" s="13">
        <v>30506</v>
      </c>
      <c r="G18" s="13">
        <v>1912</v>
      </c>
      <c r="H18" s="13">
        <v>15813</v>
      </c>
      <c r="I18" s="13">
        <v>17536</v>
      </c>
      <c r="J18" s="38">
        <v>8098</v>
      </c>
      <c r="K18" s="13">
        <v>-10307</v>
      </c>
      <c r="L18" s="13">
        <v>-173430</v>
      </c>
      <c r="M18" s="13">
        <v>1458</v>
      </c>
      <c r="N18" s="13">
        <v>0</v>
      </c>
      <c r="O18" s="13">
        <v>0</v>
      </c>
      <c r="P18" s="13">
        <v>26605</v>
      </c>
      <c r="Q18" s="29">
        <v>3442</v>
      </c>
      <c r="R18" s="27"/>
    </row>
    <row r="19" spans="1:18" ht="15" customHeight="1" x14ac:dyDescent="0.2">
      <c r="A19" s="18"/>
      <c r="B19" s="8" t="s">
        <v>52</v>
      </c>
      <c r="C19" s="13"/>
      <c r="D19" s="13"/>
      <c r="E19" s="13"/>
      <c r="F19" s="13"/>
      <c r="G19" s="13"/>
      <c r="H19" s="13"/>
      <c r="I19" s="13"/>
      <c r="J19" s="38"/>
      <c r="K19" s="13"/>
      <c r="L19" s="13"/>
      <c r="M19" s="13"/>
      <c r="N19" s="13"/>
      <c r="O19" s="13"/>
      <c r="P19" s="13"/>
      <c r="Q19" s="29"/>
      <c r="R19" s="27"/>
    </row>
    <row r="20" spans="1:18" ht="15" customHeight="1" x14ac:dyDescent="0.2">
      <c r="A20" s="18" t="s">
        <v>12</v>
      </c>
      <c r="B20" s="7" t="s">
        <v>53</v>
      </c>
      <c r="C20" s="13">
        <v>-93529</v>
      </c>
      <c r="D20" s="13">
        <v>0</v>
      </c>
      <c r="E20" s="13">
        <v>1221</v>
      </c>
      <c r="F20" s="13">
        <v>-1937</v>
      </c>
      <c r="G20" s="13">
        <v>-1546</v>
      </c>
      <c r="H20" s="13">
        <v>-2098</v>
      </c>
      <c r="I20" s="13">
        <v>-902</v>
      </c>
      <c r="J20" s="38">
        <v>-5241</v>
      </c>
      <c r="K20" s="13">
        <v>1874</v>
      </c>
      <c r="L20" s="13">
        <v>-20405</v>
      </c>
      <c r="M20" s="13">
        <v>39027</v>
      </c>
      <c r="N20" s="13">
        <v>0</v>
      </c>
      <c r="O20" s="13">
        <v>0</v>
      </c>
      <c r="P20" s="13">
        <v>-2759</v>
      </c>
      <c r="Q20" s="29">
        <v>-20433</v>
      </c>
      <c r="R20" s="27"/>
    </row>
    <row r="21" spans="1:18" ht="15" customHeight="1" x14ac:dyDescent="0.2">
      <c r="A21" s="18"/>
      <c r="B21" s="8" t="s">
        <v>54</v>
      </c>
      <c r="C21" s="13"/>
      <c r="D21" s="13"/>
      <c r="E21" s="13"/>
      <c r="F21" s="13"/>
      <c r="G21" s="13"/>
      <c r="H21" s="13"/>
      <c r="I21" s="13"/>
      <c r="J21" s="38"/>
      <c r="K21" s="13"/>
      <c r="L21" s="13"/>
      <c r="M21" s="13"/>
      <c r="N21" s="13"/>
      <c r="O21" s="13"/>
      <c r="P21" s="13"/>
      <c r="Q21" s="29"/>
      <c r="R21" s="27"/>
    </row>
    <row r="22" spans="1:18" ht="15" customHeight="1" x14ac:dyDescent="0.2">
      <c r="A22" s="18" t="s">
        <v>13</v>
      </c>
      <c r="B22" s="7" t="s">
        <v>55</v>
      </c>
      <c r="C22" s="13">
        <v>-31457</v>
      </c>
      <c r="D22" s="13">
        <v>0</v>
      </c>
      <c r="E22" s="13">
        <v>0</v>
      </c>
      <c r="F22" s="13">
        <v>0</v>
      </c>
      <c r="G22" s="13">
        <v>-1387</v>
      </c>
      <c r="H22" s="13">
        <v>407</v>
      </c>
      <c r="I22" s="13">
        <v>0</v>
      </c>
      <c r="J22" s="38">
        <v>49458</v>
      </c>
      <c r="K22" s="13">
        <v>0</v>
      </c>
      <c r="L22" s="13">
        <v>-90199</v>
      </c>
      <c r="M22" s="13">
        <v>60321</v>
      </c>
      <c r="N22" s="13">
        <v>0</v>
      </c>
      <c r="O22" s="13">
        <v>0</v>
      </c>
      <c r="P22" s="13">
        <v>-35155</v>
      </c>
      <c r="Q22" s="29">
        <v>2917</v>
      </c>
      <c r="R22" s="27"/>
    </row>
    <row r="23" spans="1:18" ht="15" customHeight="1" x14ac:dyDescent="0.2">
      <c r="A23" s="18"/>
      <c r="B23" s="8" t="s">
        <v>56</v>
      </c>
      <c r="C23" s="13"/>
      <c r="D23" s="13"/>
      <c r="E23" s="13"/>
      <c r="F23" s="13"/>
      <c r="G23" s="13"/>
      <c r="H23" s="13"/>
      <c r="I23" s="13"/>
      <c r="J23" s="38"/>
      <c r="K23" s="13"/>
      <c r="L23" s="13"/>
      <c r="M23" s="13"/>
      <c r="N23" s="13"/>
      <c r="O23" s="13"/>
      <c r="P23" s="13"/>
      <c r="Q23" s="29"/>
      <c r="R23" s="27"/>
    </row>
    <row r="24" spans="1:18" ht="15" customHeight="1" x14ac:dyDescent="0.2">
      <c r="A24" s="18" t="s">
        <v>14</v>
      </c>
      <c r="B24" s="7" t="s">
        <v>108</v>
      </c>
      <c r="C24" s="13">
        <v>108671</v>
      </c>
      <c r="D24" s="13">
        <v>0</v>
      </c>
      <c r="E24" s="13">
        <v>0</v>
      </c>
      <c r="F24" s="13">
        <v>0</v>
      </c>
      <c r="G24" s="13">
        <v>0</v>
      </c>
      <c r="H24" s="13">
        <v>0</v>
      </c>
      <c r="I24" s="13">
        <v>372</v>
      </c>
      <c r="J24" s="38">
        <v>8</v>
      </c>
      <c r="K24" s="13">
        <v>0</v>
      </c>
      <c r="L24" s="13">
        <v>-1123</v>
      </c>
      <c r="M24" s="13">
        <v>0</v>
      </c>
      <c r="N24" s="13">
        <v>0</v>
      </c>
      <c r="O24" s="13">
        <v>0</v>
      </c>
      <c r="P24" s="13">
        <v>0</v>
      </c>
      <c r="Q24" s="29">
        <v>0</v>
      </c>
      <c r="R24" s="27"/>
    </row>
    <row r="25" spans="1:18" ht="15" customHeight="1" x14ac:dyDescent="0.2">
      <c r="A25" s="18"/>
      <c r="B25" s="8" t="s">
        <v>57</v>
      </c>
      <c r="C25" s="13"/>
      <c r="D25" s="13"/>
      <c r="E25" s="13"/>
      <c r="F25" s="13"/>
      <c r="G25" s="13"/>
      <c r="H25" s="13"/>
      <c r="I25" s="13"/>
      <c r="J25" s="38"/>
      <c r="K25" s="13"/>
      <c r="L25" s="13"/>
      <c r="M25" s="13"/>
      <c r="N25" s="13"/>
      <c r="O25" s="13"/>
      <c r="P25" s="13"/>
      <c r="Q25" s="29"/>
      <c r="R25" s="27"/>
    </row>
    <row r="26" spans="1:18" ht="15" customHeight="1" x14ac:dyDescent="0.2">
      <c r="A26" s="18" t="s">
        <v>15</v>
      </c>
      <c r="B26" s="7" t="s">
        <v>58</v>
      </c>
      <c r="C26" s="13">
        <v>2552</v>
      </c>
      <c r="D26" s="13">
        <v>0</v>
      </c>
      <c r="E26" s="13">
        <v>3446</v>
      </c>
      <c r="F26" s="13">
        <v>2255</v>
      </c>
      <c r="G26" s="13">
        <v>0</v>
      </c>
      <c r="H26" s="13">
        <v>-4676</v>
      </c>
      <c r="I26" s="13">
        <v>1108</v>
      </c>
      <c r="J26" s="38">
        <v>0</v>
      </c>
      <c r="K26" s="13">
        <v>0</v>
      </c>
      <c r="L26" s="13">
        <v>-47147</v>
      </c>
      <c r="M26" s="13">
        <v>1398</v>
      </c>
      <c r="N26" s="13">
        <v>0</v>
      </c>
      <c r="O26" s="13">
        <v>10</v>
      </c>
      <c r="P26" s="13">
        <v>-15</v>
      </c>
      <c r="Q26" s="29">
        <v>0</v>
      </c>
      <c r="R26" s="27"/>
    </row>
    <row r="27" spans="1:18" ht="15" customHeight="1" x14ac:dyDescent="0.2">
      <c r="A27" s="18"/>
      <c r="B27" s="8" t="s">
        <v>59</v>
      </c>
      <c r="C27" s="13"/>
      <c r="D27" s="13"/>
      <c r="E27" s="13"/>
      <c r="F27" s="13"/>
      <c r="G27" s="13"/>
      <c r="H27" s="13"/>
      <c r="I27" s="13"/>
      <c r="J27" s="38"/>
      <c r="K27" s="13"/>
      <c r="L27" s="13"/>
      <c r="M27" s="13"/>
      <c r="N27" s="13"/>
      <c r="O27" s="13"/>
      <c r="P27" s="13"/>
      <c r="Q27" s="29"/>
      <c r="R27" s="27"/>
    </row>
    <row r="28" spans="1:18" ht="15" customHeight="1" x14ac:dyDescent="0.2">
      <c r="A28" s="18" t="s">
        <v>16</v>
      </c>
      <c r="B28" s="7" t="s">
        <v>60</v>
      </c>
      <c r="C28" s="13">
        <v>75200</v>
      </c>
      <c r="D28" s="13">
        <v>0</v>
      </c>
      <c r="E28" s="13">
        <v>760</v>
      </c>
      <c r="F28" s="13">
        <v>-19064</v>
      </c>
      <c r="G28" s="13">
        <v>331</v>
      </c>
      <c r="H28" s="13">
        <v>2016</v>
      </c>
      <c r="I28" s="13">
        <v>-12271</v>
      </c>
      <c r="J28" s="38">
        <v>38040</v>
      </c>
      <c r="K28" s="13">
        <v>-13469</v>
      </c>
      <c r="L28" s="13">
        <v>42503</v>
      </c>
      <c r="M28" s="13">
        <v>-25328</v>
      </c>
      <c r="N28" s="13">
        <v>0</v>
      </c>
      <c r="O28" s="13">
        <v>0</v>
      </c>
      <c r="P28" s="13">
        <v>9524</v>
      </c>
      <c r="Q28" s="29">
        <v>5903</v>
      </c>
      <c r="R28" s="27"/>
    </row>
    <row r="29" spans="1:18" ht="15" customHeight="1" x14ac:dyDescent="0.2">
      <c r="A29" s="21"/>
      <c r="B29" s="8" t="s">
        <v>61</v>
      </c>
      <c r="C29" s="13"/>
      <c r="D29" s="13"/>
      <c r="E29" s="13"/>
      <c r="F29" s="13"/>
      <c r="G29" s="13"/>
      <c r="H29" s="13"/>
      <c r="I29" s="13"/>
      <c r="J29" s="38"/>
      <c r="K29" s="13"/>
      <c r="L29" s="13"/>
      <c r="M29" s="13"/>
      <c r="N29" s="13"/>
      <c r="O29" s="13"/>
      <c r="P29" s="13"/>
      <c r="Q29" s="29"/>
      <c r="R29" s="27"/>
    </row>
    <row r="30" spans="1:18" ht="15" customHeight="1" x14ac:dyDescent="0.2">
      <c r="A30" s="18" t="s">
        <v>17</v>
      </c>
      <c r="B30" s="7" t="s">
        <v>223</v>
      </c>
      <c r="C30" s="13">
        <v>0</v>
      </c>
      <c r="D30" s="13">
        <v>0</v>
      </c>
      <c r="E30" s="13">
        <v>0</v>
      </c>
      <c r="F30" s="13">
        <v>0</v>
      </c>
      <c r="G30" s="13">
        <v>0</v>
      </c>
      <c r="H30" s="13">
        <v>0</v>
      </c>
      <c r="I30" s="13">
        <v>0</v>
      </c>
      <c r="J30" s="38">
        <v>0</v>
      </c>
      <c r="K30" s="13">
        <v>0</v>
      </c>
      <c r="L30" s="13">
        <v>0</v>
      </c>
      <c r="M30" s="13">
        <v>0</v>
      </c>
      <c r="N30" s="13">
        <v>0</v>
      </c>
      <c r="O30" s="13">
        <v>0</v>
      </c>
      <c r="P30" s="13">
        <v>0</v>
      </c>
      <c r="Q30" s="29">
        <v>0</v>
      </c>
      <c r="R30" s="27"/>
    </row>
    <row r="31" spans="1:18" ht="15" customHeight="1" x14ac:dyDescent="0.2">
      <c r="A31" s="18"/>
      <c r="B31" s="8" t="s">
        <v>224</v>
      </c>
      <c r="C31" s="13"/>
      <c r="D31" s="13"/>
      <c r="E31" s="13"/>
      <c r="F31" s="13"/>
      <c r="G31" s="13"/>
      <c r="H31" s="13"/>
      <c r="I31" s="13"/>
      <c r="J31" s="38"/>
      <c r="K31" s="13"/>
      <c r="L31" s="13"/>
      <c r="M31" s="13"/>
      <c r="N31" s="13"/>
      <c r="O31" s="13"/>
      <c r="P31" s="13"/>
      <c r="Q31" s="29"/>
      <c r="R31" s="27"/>
    </row>
    <row r="32" spans="1:18" ht="15" customHeight="1" x14ac:dyDescent="0.2">
      <c r="A32" s="18" t="s">
        <v>18</v>
      </c>
      <c r="B32" s="20" t="s">
        <v>111</v>
      </c>
      <c r="C32" s="13">
        <v>10609</v>
      </c>
      <c r="D32" s="13">
        <v>0</v>
      </c>
      <c r="E32" s="13">
        <v>0</v>
      </c>
      <c r="F32" s="13">
        <v>-11</v>
      </c>
      <c r="G32" s="13">
        <v>-345</v>
      </c>
      <c r="H32" s="13">
        <v>-960</v>
      </c>
      <c r="I32" s="13">
        <v>14132</v>
      </c>
      <c r="J32" s="38">
        <v>-26986</v>
      </c>
      <c r="K32" s="13">
        <v>0</v>
      </c>
      <c r="L32" s="13">
        <v>30182</v>
      </c>
      <c r="M32" s="13">
        <v>-55181</v>
      </c>
      <c r="N32" s="13">
        <v>0</v>
      </c>
      <c r="O32" s="13">
        <v>0</v>
      </c>
      <c r="P32" s="13">
        <v>-12366</v>
      </c>
      <c r="Q32" s="29">
        <v>-68</v>
      </c>
      <c r="R32" s="27"/>
    </row>
    <row r="33" spans="1:18" ht="15" customHeight="1" x14ac:dyDescent="0.2">
      <c r="A33" s="18"/>
      <c r="B33" s="8" t="s">
        <v>62</v>
      </c>
      <c r="C33" s="13"/>
      <c r="D33" s="13"/>
      <c r="E33" s="13"/>
      <c r="F33" s="13"/>
      <c r="G33" s="13"/>
      <c r="H33" s="13"/>
      <c r="I33" s="13"/>
      <c r="J33" s="38"/>
      <c r="K33" s="13"/>
      <c r="L33" s="13"/>
      <c r="M33" s="13"/>
      <c r="N33" s="13"/>
      <c r="O33" s="13"/>
      <c r="P33" s="13"/>
      <c r="Q33" s="29"/>
      <c r="R33" s="27"/>
    </row>
    <row r="34" spans="1:18" ht="15" customHeight="1" x14ac:dyDescent="0.2">
      <c r="A34" s="18" t="s">
        <v>19</v>
      </c>
      <c r="B34" s="7" t="s">
        <v>63</v>
      </c>
      <c r="C34" s="15">
        <v>53916</v>
      </c>
      <c r="D34" s="15">
        <v>33</v>
      </c>
      <c r="E34" s="15">
        <v>938</v>
      </c>
      <c r="F34" s="15">
        <v>143</v>
      </c>
      <c r="G34" s="15">
        <v>1375</v>
      </c>
      <c r="H34" s="15">
        <v>49078</v>
      </c>
      <c r="I34" s="15">
        <v>64929</v>
      </c>
      <c r="J34" s="38">
        <v>210834</v>
      </c>
      <c r="K34" s="15">
        <v>1516</v>
      </c>
      <c r="L34" s="15">
        <v>124823</v>
      </c>
      <c r="M34" s="15">
        <v>11487</v>
      </c>
      <c r="N34" s="15">
        <v>11601</v>
      </c>
      <c r="O34" s="15">
        <v>13589</v>
      </c>
      <c r="P34" s="15">
        <v>48235</v>
      </c>
      <c r="Q34" s="35">
        <v>4622</v>
      </c>
      <c r="R34" s="27"/>
    </row>
    <row r="35" spans="1:18" ht="15" customHeight="1" x14ac:dyDescent="0.2">
      <c r="A35" s="18"/>
      <c r="B35" s="8" t="s">
        <v>64</v>
      </c>
      <c r="C35" s="14"/>
      <c r="D35" s="14"/>
      <c r="E35" s="14"/>
      <c r="F35" s="14"/>
      <c r="G35" s="14"/>
      <c r="H35" s="14"/>
      <c r="I35" s="14"/>
      <c r="J35" s="38"/>
      <c r="K35" s="14"/>
      <c r="L35" s="14"/>
      <c r="M35" s="14"/>
      <c r="N35" s="14"/>
      <c r="O35" s="14"/>
      <c r="P35" s="14"/>
      <c r="Q35" s="33"/>
      <c r="R35" s="27"/>
    </row>
    <row r="36" spans="1:18" ht="15" customHeight="1" x14ac:dyDescent="0.2">
      <c r="A36" s="18" t="s">
        <v>20</v>
      </c>
      <c r="B36" s="7" t="s">
        <v>65</v>
      </c>
      <c r="C36" s="13">
        <v>190483</v>
      </c>
      <c r="D36" s="13">
        <v>447</v>
      </c>
      <c r="E36" s="13">
        <v>892</v>
      </c>
      <c r="F36" s="13">
        <v>1898</v>
      </c>
      <c r="G36" s="13">
        <v>533</v>
      </c>
      <c r="H36" s="13">
        <v>35430</v>
      </c>
      <c r="I36" s="13">
        <v>70971</v>
      </c>
      <c r="J36" s="38">
        <v>134237</v>
      </c>
      <c r="K36" s="13">
        <v>1406</v>
      </c>
      <c r="L36" s="13">
        <v>186896</v>
      </c>
      <c r="M36" s="13">
        <v>24426</v>
      </c>
      <c r="N36" s="13">
        <v>6855</v>
      </c>
      <c r="O36" s="13">
        <v>3961</v>
      </c>
      <c r="P36" s="13">
        <v>71828</v>
      </c>
      <c r="Q36" s="29">
        <v>8360</v>
      </c>
      <c r="R36" s="27"/>
    </row>
    <row r="37" spans="1:18" ht="15" customHeight="1" x14ac:dyDescent="0.2">
      <c r="A37" s="18"/>
      <c r="B37" s="8" t="s">
        <v>66</v>
      </c>
      <c r="C37" s="13"/>
      <c r="D37" s="13"/>
      <c r="E37" s="13"/>
      <c r="F37" s="13"/>
      <c r="G37" s="13"/>
      <c r="H37" s="13"/>
      <c r="I37" s="13"/>
      <c r="J37" s="38"/>
      <c r="K37" s="13"/>
      <c r="L37" s="13"/>
      <c r="M37" s="13"/>
      <c r="N37" s="13"/>
      <c r="O37" s="13"/>
      <c r="P37" s="13"/>
      <c r="Q37" s="29"/>
      <c r="R37" s="27"/>
    </row>
    <row r="38" spans="1:18" ht="15" customHeight="1" x14ac:dyDescent="0.2">
      <c r="A38" s="21" t="s">
        <v>21</v>
      </c>
      <c r="B38" s="23" t="s">
        <v>67</v>
      </c>
      <c r="C38" s="31">
        <v>2030193</v>
      </c>
      <c r="D38" s="31">
        <v>18542</v>
      </c>
      <c r="E38" s="31">
        <v>56513</v>
      </c>
      <c r="F38" s="31">
        <v>73105</v>
      </c>
      <c r="G38" s="31">
        <v>27280</v>
      </c>
      <c r="H38" s="31">
        <v>477420</v>
      </c>
      <c r="I38" s="31">
        <v>388515</v>
      </c>
      <c r="J38" s="38">
        <v>1988804</v>
      </c>
      <c r="K38" s="31">
        <v>19391</v>
      </c>
      <c r="L38" s="31">
        <v>457634</v>
      </c>
      <c r="M38" s="31">
        <v>710824</v>
      </c>
      <c r="N38" s="31">
        <v>98026</v>
      </c>
      <c r="O38" s="31">
        <v>66140</v>
      </c>
      <c r="P38" s="31">
        <v>1204317</v>
      </c>
      <c r="Q38" s="34">
        <v>97912</v>
      </c>
      <c r="R38" s="27"/>
    </row>
    <row r="39" spans="1:18" ht="15" customHeight="1" x14ac:dyDescent="0.2">
      <c r="A39" s="18"/>
      <c r="B39" s="24" t="s">
        <v>68</v>
      </c>
      <c r="C39" s="13"/>
      <c r="D39" s="13"/>
      <c r="E39" s="13"/>
      <c r="F39" s="13"/>
      <c r="G39" s="13"/>
      <c r="H39" s="13"/>
      <c r="I39" s="13"/>
      <c r="J39" s="38"/>
      <c r="K39" s="13"/>
      <c r="L39" s="13"/>
      <c r="M39" s="13"/>
      <c r="N39" s="13"/>
      <c r="O39" s="13"/>
      <c r="P39" s="13"/>
      <c r="Q39" s="29"/>
      <c r="R39" s="27"/>
    </row>
    <row r="40" spans="1:18" ht="15" customHeight="1" x14ac:dyDescent="0.2">
      <c r="A40" s="18" t="s">
        <v>22</v>
      </c>
      <c r="B40" s="7" t="s">
        <v>225</v>
      </c>
      <c r="C40" s="13">
        <v>591335</v>
      </c>
      <c r="D40" s="13">
        <v>14064</v>
      </c>
      <c r="E40" s="13">
        <v>19608</v>
      </c>
      <c r="F40" s="13">
        <v>14370</v>
      </c>
      <c r="G40" s="13">
        <v>10154</v>
      </c>
      <c r="H40" s="13">
        <v>199709</v>
      </c>
      <c r="I40" s="13">
        <v>156004</v>
      </c>
      <c r="J40" s="38">
        <v>683746</v>
      </c>
      <c r="K40" s="13">
        <v>12154</v>
      </c>
      <c r="L40" s="13">
        <v>266054</v>
      </c>
      <c r="M40" s="13">
        <v>262215</v>
      </c>
      <c r="N40" s="13">
        <v>21135</v>
      </c>
      <c r="O40" s="13">
        <v>10861</v>
      </c>
      <c r="P40" s="13">
        <v>352934</v>
      </c>
      <c r="Q40" s="29">
        <v>44324</v>
      </c>
      <c r="R40" s="27"/>
    </row>
    <row r="41" spans="1:18" ht="15" customHeight="1" x14ac:dyDescent="0.2">
      <c r="A41" s="18"/>
      <c r="B41" s="8" t="s">
        <v>226</v>
      </c>
      <c r="C41" s="13"/>
      <c r="D41" s="13"/>
      <c r="E41" s="13"/>
      <c r="F41" s="13"/>
      <c r="G41" s="13"/>
      <c r="H41" s="13"/>
      <c r="I41" s="13"/>
      <c r="J41" s="38"/>
      <c r="K41" s="13"/>
      <c r="L41" s="13"/>
      <c r="M41" s="13"/>
      <c r="N41" s="13"/>
      <c r="O41" s="13"/>
      <c r="P41" s="13"/>
      <c r="Q41" s="29"/>
      <c r="R41" s="27"/>
    </row>
    <row r="42" spans="1:18" ht="15" customHeight="1" x14ac:dyDescent="0.2">
      <c r="A42" s="18" t="s">
        <v>23</v>
      </c>
      <c r="B42" s="7" t="s">
        <v>227</v>
      </c>
      <c r="C42" s="13">
        <v>382476</v>
      </c>
      <c r="D42" s="13">
        <v>22574</v>
      </c>
      <c r="E42" s="13">
        <v>8453</v>
      </c>
      <c r="F42" s="13">
        <v>9383</v>
      </c>
      <c r="G42" s="13">
        <v>7693</v>
      </c>
      <c r="H42" s="13">
        <v>106972</v>
      </c>
      <c r="I42" s="13">
        <v>77724</v>
      </c>
      <c r="J42" s="38">
        <v>344959</v>
      </c>
      <c r="K42" s="13">
        <v>5927</v>
      </c>
      <c r="L42" s="13">
        <v>204252</v>
      </c>
      <c r="M42" s="13">
        <v>172873</v>
      </c>
      <c r="N42" s="13">
        <v>16618</v>
      </c>
      <c r="O42" s="13">
        <v>13623</v>
      </c>
      <c r="P42" s="13">
        <v>216196</v>
      </c>
      <c r="Q42" s="29">
        <v>27389</v>
      </c>
      <c r="R42" s="27"/>
    </row>
    <row r="43" spans="1:18" ht="15" customHeight="1" x14ac:dyDescent="0.2">
      <c r="A43" s="18"/>
      <c r="B43" s="8" t="s">
        <v>228</v>
      </c>
      <c r="C43" s="13"/>
      <c r="D43" s="13"/>
      <c r="E43" s="13"/>
      <c r="F43" s="13"/>
      <c r="G43" s="13"/>
      <c r="H43" s="13"/>
      <c r="I43" s="13"/>
      <c r="J43" s="38"/>
      <c r="K43" s="13"/>
      <c r="L43" s="13"/>
      <c r="M43" s="13"/>
      <c r="N43" s="13"/>
      <c r="O43" s="13"/>
      <c r="P43" s="13"/>
      <c r="Q43" s="29"/>
      <c r="R43" s="27"/>
    </row>
    <row r="44" spans="1:18" ht="15" customHeight="1" x14ac:dyDescent="0.2">
      <c r="A44" s="18" t="s">
        <v>24</v>
      </c>
      <c r="B44" s="7" t="s">
        <v>71</v>
      </c>
      <c r="C44" s="13">
        <v>53964</v>
      </c>
      <c r="D44" s="13">
        <v>3641</v>
      </c>
      <c r="E44" s="13">
        <v>1962</v>
      </c>
      <c r="F44" s="13">
        <v>1103</v>
      </c>
      <c r="G44" s="13">
        <v>945</v>
      </c>
      <c r="H44" s="13">
        <v>22708</v>
      </c>
      <c r="I44" s="13">
        <v>25898</v>
      </c>
      <c r="J44" s="38">
        <v>66974</v>
      </c>
      <c r="K44" s="13">
        <v>1003</v>
      </c>
      <c r="L44" s="13">
        <v>22148</v>
      </c>
      <c r="M44" s="13">
        <v>23827</v>
      </c>
      <c r="N44" s="13">
        <v>1087</v>
      </c>
      <c r="O44" s="13">
        <v>1748</v>
      </c>
      <c r="P44" s="13">
        <v>41319</v>
      </c>
      <c r="Q44" s="29">
        <v>5845</v>
      </c>
      <c r="R44" s="27"/>
    </row>
    <row r="45" spans="1:18" ht="15" customHeight="1" x14ac:dyDescent="0.2">
      <c r="A45" s="21"/>
      <c r="B45" s="8" t="s">
        <v>72</v>
      </c>
      <c r="C45" s="13"/>
      <c r="D45" s="13"/>
      <c r="E45" s="13"/>
      <c r="F45" s="13"/>
      <c r="G45" s="13"/>
      <c r="H45" s="13"/>
      <c r="I45" s="13"/>
      <c r="J45" s="38"/>
      <c r="K45" s="13"/>
      <c r="L45" s="13"/>
      <c r="M45" s="13"/>
      <c r="N45" s="13"/>
      <c r="O45" s="13"/>
      <c r="P45" s="13"/>
      <c r="Q45" s="29"/>
      <c r="R45" s="27"/>
    </row>
    <row r="46" spans="1:18" ht="15" customHeight="1" x14ac:dyDescent="0.2">
      <c r="A46" s="18" t="s">
        <v>25</v>
      </c>
      <c r="B46" s="7" t="s">
        <v>73</v>
      </c>
      <c r="C46" s="13">
        <v>0</v>
      </c>
      <c r="D46" s="13">
        <v>0</v>
      </c>
      <c r="E46" s="13">
        <v>0</v>
      </c>
      <c r="F46" s="13">
        <v>0</v>
      </c>
      <c r="G46" s="13">
        <v>0</v>
      </c>
      <c r="H46" s="13">
        <v>0</v>
      </c>
      <c r="I46" s="13">
        <v>0</v>
      </c>
      <c r="J46" s="38">
        <v>0</v>
      </c>
      <c r="K46" s="13">
        <v>0</v>
      </c>
      <c r="L46" s="13">
        <v>0</v>
      </c>
      <c r="M46" s="13">
        <v>0</v>
      </c>
      <c r="N46" s="13">
        <v>0</v>
      </c>
      <c r="O46" s="13">
        <v>0</v>
      </c>
      <c r="P46" s="13">
        <v>0</v>
      </c>
      <c r="Q46" s="29">
        <v>609</v>
      </c>
      <c r="R46" s="27"/>
    </row>
    <row r="47" spans="1:18" ht="15" customHeight="1" x14ac:dyDescent="0.2">
      <c r="A47" s="21"/>
      <c r="B47" s="8" t="s">
        <v>74</v>
      </c>
      <c r="C47" s="13"/>
      <c r="D47" s="13"/>
      <c r="E47" s="13"/>
      <c r="F47" s="13"/>
      <c r="G47" s="13"/>
      <c r="H47" s="13"/>
      <c r="I47" s="13"/>
      <c r="J47" s="38"/>
      <c r="K47" s="13"/>
      <c r="L47" s="13"/>
      <c r="M47" s="13"/>
      <c r="N47" s="13"/>
      <c r="O47" s="13"/>
      <c r="P47" s="13"/>
      <c r="Q47" s="29"/>
      <c r="R47" s="27"/>
    </row>
    <row r="48" spans="1:18" ht="15" customHeight="1" x14ac:dyDescent="0.2">
      <c r="A48" s="18" t="s">
        <v>26</v>
      </c>
      <c r="B48" s="7" t="s">
        <v>75</v>
      </c>
      <c r="C48" s="13">
        <v>57773</v>
      </c>
      <c r="D48" s="13">
        <v>-20</v>
      </c>
      <c r="E48" s="13">
        <v>-1403</v>
      </c>
      <c r="F48" s="13">
        <v>-587</v>
      </c>
      <c r="G48" s="13">
        <v>25</v>
      </c>
      <c r="H48" s="13">
        <v>-833</v>
      </c>
      <c r="I48" s="13">
        <v>4234</v>
      </c>
      <c r="J48" s="38">
        <v>-109224</v>
      </c>
      <c r="K48" s="13">
        <v>-2952</v>
      </c>
      <c r="L48" s="13">
        <v>239259</v>
      </c>
      <c r="M48" s="13">
        <v>1072</v>
      </c>
      <c r="N48" s="13">
        <v>2686</v>
      </c>
      <c r="O48" s="13">
        <v>1912</v>
      </c>
      <c r="P48" s="13">
        <v>251025</v>
      </c>
      <c r="Q48" s="29">
        <v>2805</v>
      </c>
      <c r="R48" s="27"/>
    </row>
    <row r="49" spans="1:18" ht="15" customHeight="1" x14ac:dyDescent="0.2">
      <c r="A49" s="21"/>
      <c r="B49" s="8" t="s">
        <v>76</v>
      </c>
      <c r="C49" s="13"/>
      <c r="D49" s="13"/>
      <c r="E49" s="13"/>
      <c r="F49" s="13"/>
      <c r="G49" s="13"/>
      <c r="H49" s="13"/>
      <c r="I49" s="13"/>
      <c r="J49" s="38"/>
      <c r="K49" s="13"/>
      <c r="L49" s="13"/>
      <c r="M49" s="13"/>
      <c r="N49" s="13"/>
      <c r="O49" s="13"/>
      <c r="P49" s="13"/>
      <c r="Q49" s="29"/>
      <c r="R49" s="27"/>
    </row>
    <row r="50" spans="1:18" ht="15" customHeight="1" x14ac:dyDescent="0.2">
      <c r="A50" s="18" t="s">
        <v>27</v>
      </c>
      <c r="B50" s="7" t="s">
        <v>77</v>
      </c>
      <c r="C50" s="13">
        <v>464377</v>
      </c>
      <c r="D50" s="13">
        <v>194</v>
      </c>
      <c r="E50" s="13">
        <v>-938</v>
      </c>
      <c r="F50" s="13">
        <v>5767</v>
      </c>
      <c r="G50" s="13">
        <v>-157</v>
      </c>
      <c r="H50" s="13">
        <v>3085</v>
      </c>
      <c r="I50" s="13">
        <v>87220</v>
      </c>
      <c r="J50" s="38">
        <v>231107</v>
      </c>
      <c r="K50" s="13">
        <v>-4753</v>
      </c>
      <c r="L50" s="13">
        <v>271581</v>
      </c>
      <c r="M50" s="13">
        <v>-48966</v>
      </c>
      <c r="N50" s="13">
        <v>6024</v>
      </c>
      <c r="O50" s="13">
        <v>1686</v>
      </c>
      <c r="P50" s="13">
        <v>3007</v>
      </c>
      <c r="Q50" s="29">
        <v>23268</v>
      </c>
      <c r="R50" s="27"/>
    </row>
    <row r="51" spans="1:18" ht="15" customHeight="1" x14ac:dyDescent="0.2">
      <c r="A51" s="21"/>
      <c r="B51" s="8" t="s">
        <v>78</v>
      </c>
      <c r="C51" s="13"/>
      <c r="D51" s="13"/>
      <c r="E51" s="13"/>
      <c r="F51" s="13"/>
      <c r="G51" s="13"/>
      <c r="H51" s="13"/>
      <c r="I51" s="13"/>
      <c r="J51" s="38"/>
      <c r="K51" s="13"/>
      <c r="L51" s="13"/>
      <c r="M51" s="13"/>
      <c r="N51" s="13"/>
      <c r="O51" s="13"/>
      <c r="P51" s="13"/>
      <c r="Q51" s="29"/>
      <c r="R51" s="27"/>
    </row>
    <row r="52" spans="1:18" ht="15" customHeight="1" x14ac:dyDescent="0.2">
      <c r="A52" s="18" t="s">
        <v>28</v>
      </c>
      <c r="B52" s="7" t="s">
        <v>79</v>
      </c>
      <c r="C52" s="13">
        <v>12623</v>
      </c>
      <c r="D52" s="13">
        <v>0</v>
      </c>
      <c r="E52" s="13">
        <v>0</v>
      </c>
      <c r="F52" s="13">
        <v>0</v>
      </c>
      <c r="G52" s="13">
        <v>0</v>
      </c>
      <c r="H52" s="13">
        <v>350</v>
      </c>
      <c r="I52" s="13">
        <v>322</v>
      </c>
      <c r="J52" s="38">
        <v>2062</v>
      </c>
      <c r="K52" s="13">
        <v>0</v>
      </c>
      <c r="L52" s="13">
        <v>26358</v>
      </c>
      <c r="M52" s="13">
        <v>6689</v>
      </c>
      <c r="N52" s="13">
        <v>0</v>
      </c>
      <c r="O52" s="13">
        <v>0</v>
      </c>
      <c r="P52" s="13">
        <v>65</v>
      </c>
      <c r="Q52" s="29">
        <v>13</v>
      </c>
      <c r="R52" s="27"/>
    </row>
    <row r="53" spans="1:18" ht="15" customHeight="1" x14ac:dyDescent="0.2">
      <c r="A53" s="21"/>
      <c r="B53" s="8" t="s">
        <v>80</v>
      </c>
      <c r="C53" s="13"/>
      <c r="D53" s="13"/>
      <c r="E53" s="13"/>
      <c r="F53" s="13"/>
      <c r="G53" s="13"/>
      <c r="H53" s="13"/>
      <c r="I53" s="13"/>
      <c r="J53" s="38"/>
      <c r="K53" s="13"/>
      <c r="L53" s="13"/>
      <c r="M53" s="13"/>
      <c r="N53" s="13"/>
      <c r="O53" s="13"/>
      <c r="P53" s="13"/>
      <c r="Q53" s="29"/>
      <c r="R53" s="27"/>
    </row>
    <row r="54" spans="1:18" ht="15" customHeight="1" x14ac:dyDescent="0.2">
      <c r="A54" s="18" t="s">
        <v>29</v>
      </c>
      <c r="B54" s="7" t="s">
        <v>81</v>
      </c>
      <c r="C54" s="13">
        <v>34126</v>
      </c>
      <c r="D54" s="13">
        <v>168</v>
      </c>
      <c r="E54" s="13">
        <v>-1</v>
      </c>
      <c r="F54" s="13">
        <v>-266</v>
      </c>
      <c r="G54" s="13">
        <v>710</v>
      </c>
      <c r="H54" s="13">
        <v>3089</v>
      </c>
      <c r="I54" s="13">
        <v>12876</v>
      </c>
      <c r="J54" s="38">
        <v>2125</v>
      </c>
      <c r="K54" s="13">
        <v>0</v>
      </c>
      <c r="L54" s="13">
        <v>126725</v>
      </c>
      <c r="M54" s="13">
        <v>1672</v>
      </c>
      <c r="N54" s="13">
        <v>0</v>
      </c>
      <c r="O54" s="13">
        <v>699</v>
      </c>
      <c r="P54" s="13">
        <v>30856</v>
      </c>
      <c r="Q54" s="29">
        <v>309</v>
      </c>
      <c r="R54" s="27"/>
    </row>
    <row r="55" spans="1:18" ht="15" customHeight="1" x14ac:dyDescent="0.2">
      <c r="A55" s="21"/>
      <c r="B55" s="8" t="s">
        <v>82</v>
      </c>
      <c r="C55" s="13"/>
      <c r="D55" s="13"/>
      <c r="E55" s="13"/>
      <c r="F55" s="13"/>
      <c r="G55" s="13"/>
      <c r="H55" s="13"/>
      <c r="I55" s="13"/>
      <c r="J55" s="38"/>
      <c r="K55" s="13"/>
      <c r="L55" s="13"/>
      <c r="M55" s="13"/>
      <c r="N55" s="13"/>
      <c r="O55" s="13"/>
      <c r="P55" s="13"/>
      <c r="Q55" s="29"/>
      <c r="R55" s="27"/>
    </row>
    <row r="56" spans="1:18" ht="15" customHeight="1" x14ac:dyDescent="0.2">
      <c r="A56" s="18" t="s">
        <v>84</v>
      </c>
      <c r="B56" s="7" t="s">
        <v>109</v>
      </c>
      <c r="C56" s="14">
        <v>0</v>
      </c>
      <c r="D56" s="14">
        <v>0</v>
      </c>
      <c r="E56" s="14">
        <v>0</v>
      </c>
      <c r="F56" s="14">
        <v>0</v>
      </c>
      <c r="G56" s="14">
        <v>0</v>
      </c>
      <c r="H56" s="14">
        <v>0</v>
      </c>
      <c r="I56" s="14">
        <v>0</v>
      </c>
      <c r="J56" s="38">
        <v>0</v>
      </c>
      <c r="K56" s="14">
        <v>0</v>
      </c>
      <c r="L56" s="14">
        <v>0</v>
      </c>
      <c r="M56" s="14">
        <v>0</v>
      </c>
      <c r="N56" s="14">
        <v>0</v>
      </c>
      <c r="O56" s="14">
        <v>0</v>
      </c>
      <c r="P56" s="14">
        <v>0</v>
      </c>
      <c r="Q56" s="33">
        <v>0</v>
      </c>
      <c r="R56" s="27"/>
    </row>
    <row r="57" spans="1:18" ht="15" customHeight="1" x14ac:dyDescent="0.2">
      <c r="A57" s="21"/>
      <c r="B57" s="8" t="s">
        <v>83</v>
      </c>
      <c r="C57" s="14"/>
      <c r="D57" s="14"/>
      <c r="E57" s="14"/>
      <c r="F57" s="14"/>
      <c r="G57" s="14"/>
      <c r="H57" s="14"/>
      <c r="I57" s="14"/>
      <c r="J57" s="38"/>
      <c r="K57" s="14"/>
      <c r="L57" s="14"/>
      <c r="M57" s="14"/>
      <c r="N57" s="14"/>
      <c r="O57" s="14"/>
      <c r="P57" s="14"/>
      <c r="Q57" s="33"/>
      <c r="R57" s="27"/>
    </row>
    <row r="58" spans="1:18" ht="15" customHeight="1" x14ac:dyDescent="0.2">
      <c r="A58" s="18" t="s">
        <v>30</v>
      </c>
      <c r="B58" s="7" t="s">
        <v>112</v>
      </c>
      <c r="C58" s="15">
        <v>92610</v>
      </c>
      <c r="D58" s="15">
        <v>0</v>
      </c>
      <c r="E58" s="15">
        <v>0</v>
      </c>
      <c r="F58" s="15">
        <v>0</v>
      </c>
      <c r="G58" s="15">
        <v>0</v>
      </c>
      <c r="H58" s="15">
        <v>9462</v>
      </c>
      <c r="I58" s="15">
        <v>252</v>
      </c>
      <c r="J58" s="38">
        <v>52841</v>
      </c>
      <c r="K58" s="15">
        <v>0</v>
      </c>
      <c r="L58" s="15">
        <v>6543</v>
      </c>
      <c r="M58" s="15">
        <v>271551</v>
      </c>
      <c r="N58" s="15">
        <v>0</v>
      </c>
      <c r="O58" s="15">
        <v>449</v>
      </c>
      <c r="P58" s="15">
        <v>34573</v>
      </c>
      <c r="Q58" s="35">
        <v>12</v>
      </c>
      <c r="R58" s="27"/>
    </row>
    <row r="59" spans="1:18" ht="15" customHeight="1" x14ac:dyDescent="0.2">
      <c r="A59" s="21"/>
      <c r="B59" s="8" t="s">
        <v>85</v>
      </c>
      <c r="C59" s="15"/>
      <c r="D59" s="15"/>
      <c r="E59" s="15"/>
      <c r="F59" s="15"/>
      <c r="G59" s="15"/>
      <c r="H59" s="15"/>
      <c r="I59" s="15"/>
      <c r="J59" s="38"/>
      <c r="K59" s="15"/>
      <c r="L59" s="15"/>
      <c r="M59" s="15"/>
      <c r="N59" s="15"/>
      <c r="O59" s="15"/>
      <c r="P59" s="15"/>
      <c r="Q59" s="35"/>
      <c r="R59" s="27"/>
    </row>
    <row r="60" spans="1:18" ht="15" customHeight="1" x14ac:dyDescent="0.2">
      <c r="A60" s="18" t="s">
        <v>31</v>
      </c>
      <c r="B60" s="7" t="s">
        <v>86</v>
      </c>
      <c r="C60" s="13">
        <v>33587</v>
      </c>
      <c r="D60" s="13">
        <v>0</v>
      </c>
      <c r="E60" s="13">
        <v>0</v>
      </c>
      <c r="F60" s="13">
        <v>0</v>
      </c>
      <c r="G60" s="13">
        <v>1426</v>
      </c>
      <c r="H60" s="13">
        <v>-302</v>
      </c>
      <c r="I60" s="13">
        <v>0</v>
      </c>
      <c r="J60" s="38">
        <v>45542</v>
      </c>
      <c r="K60" s="13">
        <v>12394</v>
      </c>
      <c r="L60" s="13">
        <v>-365</v>
      </c>
      <c r="M60" s="13">
        <v>-5131</v>
      </c>
      <c r="N60" s="13">
        <v>0</v>
      </c>
      <c r="O60" s="13">
        <v>0</v>
      </c>
      <c r="P60" s="13">
        <v>21106</v>
      </c>
      <c r="Q60" s="29">
        <v>0</v>
      </c>
      <c r="R60" s="27"/>
    </row>
    <row r="61" spans="1:18" ht="15" customHeight="1" x14ac:dyDescent="0.2">
      <c r="A61" s="21"/>
      <c r="B61" s="8" t="s">
        <v>87</v>
      </c>
      <c r="C61" s="13"/>
      <c r="D61" s="13"/>
      <c r="E61" s="13"/>
      <c r="F61" s="13"/>
      <c r="G61" s="13"/>
      <c r="H61" s="13"/>
      <c r="I61" s="13"/>
      <c r="J61" s="38"/>
      <c r="K61" s="13"/>
      <c r="L61" s="13"/>
      <c r="M61" s="13"/>
      <c r="N61" s="13"/>
      <c r="O61" s="13"/>
      <c r="P61" s="13"/>
      <c r="Q61" s="29"/>
      <c r="R61" s="27"/>
    </row>
    <row r="62" spans="1:18" ht="15" customHeight="1" x14ac:dyDescent="0.2">
      <c r="A62" s="21" t="s">
        <v>32</v>
      </c>
      <c r="B62" s="23" t="s">
        <v>88</v>
      </c>
      <c r="C62" s="31">
        <v>559716</v>
      </c>
      <c r="D62" s="31">
        <v>-22079</v>
      </c>
      <c r="E62" s="31">
        <v>28832</v>
      </c>
      <c r="F62" s="31">
        <v>43335</v>
      </c>
      <c r="G62" s="31">
        <v>9336</v>
      </c>
      <c r="H62" s="31">
        <v>151500</v>
      </c>
      <c r="I62" s="31">
        <v>24489</v>
      </c>
      <c r="J62" s="37">
        <v>865436</v>
      </c>
      <c r="K62" s="31">
        <v>20406</v>
      </c>
      <c r="L62" s="31">
        <v>-692565</v>
      </c>
      <c r="M62" s="31">
        <v>557862</v>
      </c>
      <c r="N62" s="31">
        <v>50476</v>
      </c>
      <c r="O62" s="31">
        <v>36060</v>
      </c>
      <c r="P62" s="31">
        <v>364594</v>
      </c>
      <c r="Q62" s="34">
        <v>-5420</v>
      </c>
      <c r="R62" s="27"/>
    </row>
    <row r="63" spans="1:18" ht="15" customHeight="1" x14ac:dyDescent="0.2">
      <c r="A63" s="21"/>
      <c r="B63" s="24" t="s">
        <v>89</v>
      </c>
      <c r="C63" s="13"/>
      <c r="D63" s="13"/>
      <c r="E63" s="13"/>
      <c r="F63" s="13"/>
      <c r="G63" s="13"/>
      <c r="H63" s="13"/>
      <c r="I63" s="13"/>
      <c r="J63" s="38"/>
      <c r="K63" s="13"/>
      <c r="L63" s="13"/>
      <c r="M63" s="13"/>
      <c r="N63" s="13"/>
      <c r="O63" s="13"/>
      <c r="P63" s="13"/>
      <c r="Q63" s="29"/>
      <c r="R63" s="27"/>
    </row>
    <row r="64" spans="1:18" ht="15" customHeight="1" x14ac:dyDescent="0.2">
      <c r="A64" s="18" t="s">
        <v>33</v>
      </c>
      <c r="B64" s="7" t="s">
        <v>90</v>
      </c>
      <c r="C64" s="15">
        <v>135934</v>
      </c>
      <c r="D64" s="15">
        <v>-4592</v>
      </c>
      <c r="E64" s="15">
        <v>5686</v>
      </c>
      <c r="F64" s="15">
        <v>4767</v>
      </c>
      <c r="G64" s="15">
        <v>249</v>
      </c>
      <c r="H64" s="15">
        <v>39853</v>
      </c>
      <c r="I64" s="15">
        <v>44828</v>
      </c>
      <c r="J64" s="38">
        <v>327811</v>
      </c>
      <c r="K64" s="15">
        <v>9212</v>
      </c>
      <c r="L64" s="15">
        <v>668245</v>
      </c>
      <c r="M64" s="15">
        <v>131439</v>
      </c>
      <c r="N64" s="15">
        <v>14199</v>
      </c>
      <c r="O64" s="15">
        <v>11616</v>
      </c>
      <c r="P64" s="15">
        <v>-135358</v>
      </c>
      <c r="Q64" s="35">
        <v>7354</v>
      </c>
      <c r="R64" s="27"/>
    </row>
    <row r="65" spans="1:20" ht="15" customHeight="1" x14ac:dyDescent="0.2">
      <c r="A65" s="21"/>
      <c r="B65" s="8" t="s">
        <v>91</v>
      </c>
      <c r="C65" s="14"/>
      <c r="D65" s="14"/>
      <c r="E65" s="14"/>
      <c r="F65" s="14"/>
      <c r="G65" s="14"/>
      <c r="H65" s="14"/>
      <c r="I65" s="14"/>
      <c r="J65" s="38"/>
      <c r="K65" s="14"/>
      <c r="L65" s="14"/>
      <c r="M65" s="14"/>
      <c r="N65" s="14"/>
      <c r="O65" s="14"/>
      <c r="P65" s="14"/>
      <c r="Q65" s="33"/>
      <c r="R65" s="27"/>
    </row>
    <row r="66" spans="1:20" ht="15" customHeight="1" x14ac:dyDescent="0.2">
      <c r="A66" s="21" t="s">
        <v>94</v>
      </c>
      <c r="B66" s="9" t="s">
        <v>92</v>
      </c>
      <c r="C66" s="31">
        <v>423782</v>
      </c>
      <c r="D66" s="31">
        <v>-17487</v>
      </c>
      <c r="E66" s="31">
        <v>23146</v>
      </c>
      <c r="F66" s="31">
        <v>38568</v>
      </c>
      <c r="G66" s="31">
        <v>9087</v>
      </c>
      <c r="H66" s="31">
        <v>111647</v>
      </c>
      <c r="I66" s="31">
        <v>-20339</v>
      </c>
      <c r="J66" s="37">
        <v>537626</v>
      </c>
      <c r="K66" s="31">
        <v>11194</v>
      </c>
      <c r="L66" s="31">
        <v>-1360810</v>
      </c>
      <c r="M66" s="31">
        <v>426423</v>
      </c>
      <c r="N66" s="31">
        <v>36277</v>
      </c>
      <c r="O66" s="31">
        <v>24444</v>
      </c>
      <c r="P66" s="31">
        <v>499952</v>
      </c>
      <c r="Q66" s="34">
        <v>-12774</v>
      </c>
      <c r="R66" s="27"/>
    </row>
    <row r="67" spans="1:20" ht="15" customHeight="1" x14ac:dyDescent="0.2">
      <c r="A67" s="18"/>
      <c r="B67" s="10" t="s">
        <v>93</v>
      </c>
      <c r="C67" s="13"/>
      <c r="D67" s="13"/>
      <c r="E67" s="13"/>
      <c r="F67" s="13"/>
      <c r="G67" s="13"/>
      <c r="H67" s="13"/>
      <c r="I67" s="13"/>
      <c r="J67" s="38"/>
      <c r="K67" s="13"/>
      <c r="L67" s="13"/>
      <c r="M67" s="13"/>
      <c r="N67" s="13"/>
      <c r="O67" s="13"/>
      <c r="P67" s="13"/>
      <c r="Q67" s="29"/>
      <c r="R67" s="27"/>
    </row>
    <row r="68" spans="1:20" ht="15" customHeight="1" x14ac:dyDescent="0.2">
      <c r="A68" s="18" t="s">
        <v>97</v>
      </c>
      <c r="B68" s="7" t="s">
        <v>95</v>
      </c>
      <c r="C68" s="13">
        <v>-1318</v>
      </c>
      <c r="D68" s="13">
        <v>0</v>
      </c>
      <c r="E68" s="13">
        <v>0</v>
      </c>
      <c r="F68" s="13">
        <v>0</v>
      </c>
      <c r="G68" s="13">
        <v>0</v>
      </c>
      <c r="H68" s="13">
        <v>0</v>
      </c>
      <c r="I68" s="13">
        <v>36156</v>
      </c>
      <c r="J68" s="38">
        <v>0</v>
      </c>
      <c r="K68" s="13">
        <v>0</v>
      </c>
      <c r="L68" s="13">
        <v>-65771</v>
      </c>
      <c r="M68" s="13">
        <v>64215</v>
      </c>
      <c r="N68" s="13">
        <v>0</v>
      </c>
      <c r="O68" s="13">
        <v>0</v>
      </c>
      <c r="P68" s="13">
        <v>0</v>
      </c>
      <c r="Q68" s="29">
        <v>14221</v>
      </c>
      <c r="R68" s="27"/>
    </row>
    <row r="69" spans="1:20" ht="15" customHeight="1" x14ac:dyDescent="0.2">
      <c r="A69" s="21"/>
      <c r="B69" s="8" t="s">
        <v>96</v>
      </c>
      <c r="C69" s="13"/>
      <c r="D69" s="13"/>
      <c r="E69" s="13"/>
      <c r="F69" s="13"/>
      <c r="G69" s="13"/>
      <c r="H69" s="13"/>
      <c r="I69" s="13"/>
      <c r="J69" s="38"/>
      <c r="K69" s="13"/>
      <c r="L69" s="13"/>
      <c r="M69" s="13"/>
      <c r="N69" s="13"/>
      <c r="O69" s="13"/>
      <c r="P69" s="13"/>
      <c r="Q69" s="29"/>
      <c r="R69" s="13"/>
      <c r="S69" s="13"/>
      <c r="T69" s="13"/>
    </row>
    <row r="70" spans="1:20" ht="15" customHeight="1" x14ac:dyDescent="0.2">
      <c r="A70" s="21" t="s">
        <v>100</v>
      </c>
      <c r="B70" s="9" t="s">
        <v>98</v>
      </c>
      <c r="C70" s="31">
        <v>422464</v>
      </c>
      <c r="D70" s="31">
        <v>-17487</v>
      </c>
      <c r="E70" s="31">
        <v>23146</v>
      </c>
      <c r="F70" s="31">
        <v>38568</v>
      </c>
      <c r="G70" s="31">
        <v>9087</v>
      </c>
      <c r="H70" s="31">
        <v>111647</v>
      </c>
      <c r="I70" s="31">
        <v>15817</v>
      </c>
      <c r="J70" s="37">
        <v>537626</v>
      </c>
      <c r="K70" s="31">
        <v>11194</v>
      </c>
      <c r="L70" s="31">
        <v>-1426581</v>
      </c>
      <c r="M70" s="31">
        <v>490638</v>
      </c>
      <c r="N70" s="31">
        <v>36277</v>
      </c>
      <c r="O70" s="31">
        <v>24444</v>
      </c>
      <c r="P70" s="31">
        <v>499952</v>
      </c>
      <c r="Q70" s="34">
        <v>1447</v>
      </c>
      <c r="R70" s="13"/>
      <c r="S70" s="13"/>
      <c r="T70" s="13"/>
    </row>
    <row r="71" spans="1:20" ht="15" customHeight="1" x14ac:dyDescent="0.2">
      <c r="A71" s="18"/>
      <c r="B71" s="10" t="s">
        <v>99</v>
      </c>
      <c r="C71" s="13"/>
      <c r="D71" s="13"/>
      <c r="E71" s="13"/>
      <c r="F71" s="13"/>
      <c r="G71" s="13"/>
      <c r="H71" s="13"/>
      <c r="I71" s="13"/>
      <c r="J71" s="38"/>
      <c r="K71" s="13"/>
      <c r="L71" s="13"/>
      <c r="M71" s="13"/>
      <c r="N71" s="13"/>
      <c r="O71" s="13"/>
      <c r="P71" s="13"/>
      <c r="Q71" s="29"/>
      <c r="R71" s="13"/>
      <c r="S71" s="13"/>
      <c r="T71" s="13"/>
    </row>
    <row r="72" spans="1:20" ht="15" customHeight="1" x14ac:dyDescent="0.2">
      <c r="A72" s="18" t="s">
        <v>119</v>
      </c>
      <c r="B72" s="7" t="s">
        <v>101</v>
      </c>
      <c r="C72" s="15">
        <v>121399</v>
      </c>
      <c r="D72" s="15">
        <v>0</v>
      </c>
      <c r="E72" s="15">
        <v>90</v>
      </c>
      <c r="F72" s="15">
        <v>26</v>
      </c>
      <c r="G72" s="15">
        <v>54</v>
      </c>
      <c r="H72" s="15">
        <v>2</v>
      </c>
      <c r="I72" s="15">
        <v>3305</v>
      </c>
      <c r="J72" s="38">
        <v>41414</v>
      </c>
      <c r="K72" s="15">
        <v>0</v>
      </c>
      <c r="L72" s="15">
        <v>1587</v>
      </c>
      <c r="M72" s="15">
        <v>0</v>
      </c>
      <c r="N72" s="15">
        <v>0</v>
      </c>
      <c r="O72" s="15">
        <v>0</v>
      </c>
      <c r="P72" s="15">
        <v>-12</v>
      </c>
      <c r="Q72" s="35">
        <v>288</v>
      </c>
      <c r="R72" s="27"/>
    </row>
    <row r="73" spans="1:20" ht="15" customHeight="1" x14ac:dyDescent="0.2">
      <c r="B73" s="8" t="s">
        <v>102</v>
      </c>
      <c r="C73" s="15"/>
      <c r="D73" s="15"/>
      <c r="E73" s="15"/>
      <c r="F73" s="15"/>
      <c r="G73" s="15"/>
      <c r="H73" s="15"/>
      <c r="I73" s="15"/>
      <c r="J73" s="38"/>
      <c r="K73" s="15"/>
      <c r="L73" s="15"/>
      <c r="M73" s="15"/>
      <c r="N73" s="15"/>
      <c r="O73" s="15"/>
      <c r="P73" s="15"/>
      <c r="Q73" s="35"/>
      <c r="R73" s="27"/>
    </row>
    <row r="74" spans="1:20" ht="15" customHeight="1" x14ac:dyDescent="0.2">
      <c r="A74" s="18" t="s">
        <v>229</v>
      </c>
      <c r="B74" s="7" t="s">
        <v>103</v>
      </c>
      <c r="C74" s="15">
        <v>301065</v>
      </c>
      <c r="D74" s="15">
        <v>-17487</v>
      </c>
      <c r="E74" s="15">
        <v>23056</v>
      </c>
      <c r="F74" s="15">
        <v>38542</v>
      </c>
      <c r="G74" s="15">
        <v>9033</v>
      </c>
      <c r="H74" s="15">
        <v>111645</v>
      </c>
      <c r="I74" s="15">
        <v>12512</v>
      </c>
      <c r="J74" s="38">
        <v>496212</v>
      </c>
      <c r="K74" s="15">
        <v>11194</v>
      </c>
      <c r="L74" s="15">
        <v>-1428168</v>
      </c>
      <c r="M74" s="15">
        <v>490638</v>
      </c>
      <c r="N74" s="15">
        <v>36277</v>
      </c>
      <c r="O74" s="15">
        <v>24444</v>
      </c>
      <c r="P74" s="15">
        <v>499964</v>
      </c>
      <c r="Q74" s="35">
        <v>1159</v>
      </c>
      <c r="R74" s="1"/>
    </row>
    <row r="75" spans="1:20" ht="15" customHeight="1" x14ac:dyDescent="0.2">
      <c r="A75" s="25"/>
      <c r="B75" s="26" t="s">
        <v>104</v>
      </c>
      <c r="C75" s="30"/>
      <c r="D75" s="30"/>
      <c r="E75" s="30"/>
      <c r="F75" s="30"/>
      <c r="G75" s="30"/>
      <c r="H75" s="30"/>
      <c r="I75" s="30"/>
      <c r="J75" s="30"/>
      <c r="K75" s="30"/>
      <c r="L75" s="30"/>
      <c r="M75" s="30"/>
      <c r="N75" s="30"/>
      <c r="O75" s="30"/>
      <c r="P75" s="30"/>
      <c r="Q75" s="36"/>
      <c r="R75" s="1"/>
    </row>
    <row r="76" spans="1:20" ht="15" customHeight="1" x14ac:dyDescent="0.2">
      <c r="C76" s="14"/>
      <c r="D76" s="14"/>
      <c r="E76" s="14"/>
      <c r="F76" s="14"/>
      <c r="G76" s="14"/>
      <c r="H76" s="14"/>
      <c r="I76" s="14"/>
      <c r="J76" s="14"/>
      <c r="K76" s="14"/>
      <c r="L76" s="14"/>
      <c r="M76" s="14"/>
      <c r="N76" s="14"/>
      <c r="O76" s="14"/>
      <c r="P76" s="14"/>
      <c r="Q76" s="14"/>
      <c r="R76" s="1"/>
    </row>
    <row r="77" spans="1:20" ht="15" customHeight="1" x14ac:dyDescent="0.2">
      <c r="A77" s="4" t="s">
        <v>36</v>
      </c>
      <c r="C77" s="14"/>
      <c r="D77" s="14"/>
      <c r="E77" s="14"/>
      <c r="F77" s="14"/>
      <c r="G77" s="14"/>
      <c r="H77" s="14"/>
      <c r="I77" s="14"/>
      <c r="J77" s="14"/>
      <c r="K77" s="14"/>
      <c r="L77" s="14"/>
      <c r="M77" s="14"/>
      <c r="N77" s="14"/>
      <c r="O77" s="14"/>
      <c r="P77" s="14"/>
      <c r="Q77" s="14"/>
      <c r="R77" s="1"/>
    </row>
    <row r="78" spans="1:20" ht="15" customHeight="1" x14ac:dyDescent="0.2">
      <c r="A78" s="11" t="s">
        <v>37</v>
      </c>
      <c r="C78" s="14"/>
      <c r="D78" s="14"/>
      <c r="E78" s="14"/>
      <c r="F78" s="14"/>
      <c r="G78" s="14"/>
      <c r="H78" s="14"/>
      <c r="I78" s="14"/>
      <c r="J78" s="14"/>
      <c r="K78" s="14"/>
      <c r="L78" s="14"/>
      <c r="M78" s="14"/>
      <c r="N78" s="14"/>
      <c r="O78" s="14"/>
      <c r="P78" s="14"/>
      <c r="Q78" s="14"/>
      <c r="R78" s="1"/>
    </row>
    <row r="79" spans="1:20" ht="15" customHeight="1" x14ac:dyDescent="0.2">
      <c r="C79" s="14"/>
      <c r="D79" s="14"/>
      <c r="E79" s="14"/>
      <c r="F79" s="14"/>
      <c r="G79" s="14"/>
      <c r="H79" s="14"/>
      <c r="I79" s="14"/>
      <c r="J79" s="14"/>
      <c r="K79" s="14"/>
      <c r="L79" s="14"/>
      <c r="M79" s="14"/>
      <c r="N79" s="14"/>
      <c r="O79" s="14"/>
      <c r="P79" s="14"/>
      <c r="Q79" s="14"/>
      <c r="R79" s="1"/>
    </row>
    <row r="80" spans="1:20" ht="15" customHeight="1" x14ac:dyDescent="0.2">
      <c r="A80" s="1" t="s">
        <v>116</v>
      </c>
      <c r="C80" s="14"/>
      <c r="D80" s="14"/>
      <c r="E80" s="14"/>
      <c r="F80" s="14"/>
      <c r="G80" s="14"/>
      <c r="H80" s="14"/>
      <c r="I80" s="14"/>
      <c r="J80" s="14"/>
      <c r="K80" s="14"/>
      <c r="L80" s="14"/>
      <c r="M80" s="14"/>
      <c r="N80" s="14"/>
      <c r="O80" s="14"/>
      <c r="P80" s="14"/>
      <c r="Q80" s="14"/>
      <c r="R80" s="1"/>
    </row>
    <row r="81" spans="1:18" ht="15" customHeight="1" x14ac:dyDescent="0.2">
      <c r="A81" s="1" t="s">
        <v>117</v>
      </c>
      <c r="C81" s="14"/>
      <c r="D81" s="14"/>
      <c r="E81" s="14"/>
      <c r="F81" s="14"/>
      <c r="G81" s="14"/>
      <c r="H81" s="14"/>
      <c r="I81" s="14"/>
      <c r="J81" s="14"/>
      <c r="K81" s="14"/>
      <c r="L81" s="14"/>
      <c r="M81" s="14"/>
      <c r="N81" s="14"/>
      <c r="O81" s="14"/>
      <c r="P81" s="14"/>
      <c r="Q81" s="14"/>
      <c r="R81" s="1"/>
    </row>
    <row r="82" spans="1:18" ht="15" customHeight="1" x14ac:dyDescent="0.2">
      <c r="C82" s="14"/>
      <c r="D82" s="14"/>
      <c r="E82" s="14"/>
      <c r="F82" s="14"/>
      <c r="G82" s="14"/>
      <c r="H82" s="14"/>
      <c r="I82" s="14"/>
      <c r="J82" s="14"/>
      <c r="K82" s="14"/>
      <c r="L82" s="14"/>
      <c r="M82" s="14"/>
      <c r="N82" s="14"/>
      <c r="O82" s="14"/>
      <c r="P82" s="14"/>
      <c r="Q82" s="14"/>
      <c r="R82" s="1"/>
    </row>
    <row r="83" spans="1:18" ht="15" customHeight="1" x14ac:dyDescent="0.2">
      <c r="C83" s="14"/>
      <c r="D83" s="14"/>
      <c r="E83" s="14"/>
      <c r="F83" s="14"/>
      <c r="G83" s="14"/>
      <c r="H83" s="14"/>
      <c r="I83" s="14"/>
      <c r="J83" s="14"/>
      <c r="K83" s="14"/>
      <c r="L83" s="14"/>
      <c r="M83" s="14"/>
      <c r="N83" s="14"/>
      <c r="O83" s="14"/>
      <c r="P83" s="14"/>
      <c r="Q83" s="14"/>
      <c r="R83" s="1"/>
    </row>
    <row r="84" spans="1:18" ht="15" customHeight="1" x14ac:dyDescent="0.2">
      <c r="C84" s="14"/>
      <c r="D84" s="14"/>
      <c r="E84" s="14"/>
      <c r="F84" s="14"/>
      <c r="G84" s="14"/>
      <c r="H84" s="14"/>
      <c r="I84" s="14"/>
      <c r="J84" s="14"/>
      <c r="K84" s="14"/>
      <c r="L84" s="14"/>
      <c r="M84" s="14"/>
      <c r="N84" s="14"/>
      <c r="O84" s="14"/>
      <c r="P84" s="14"/>
      <c r="Q84" s="14"/>
      <c r="R84" s="1"/>
    </row>
    <row r="85" spans="1:18" ht="15" customHeight="1" x14ac:dyDescent="0.2">
      <c r="C85" s="14"/>
      <c r="D85" s="14"/>
      <c r="E85" s="14"/>
      <c r="F85" s="14"/>
      <c r="G85" s="14"/>
      <c r="H85" s="14"/>
      <c r="I85" s="14"/>
      <c r="J85" s="14"/>
      <c r="K85" s="14"/>
      <c r="L85" s="14"/>
      <c r="M85" s="14"/>
      <c r="N85" s="14"/>
      <c r="O85" s="14"/>
      <c r="P85" s="14"/>
      <c r="Q85" s="14"/>
      <c r="R85" s="1"/>
    </row>
    <row r="86" spans="1:18" ht="15" customHeight="1" x14ac:dyDescent="0.2">
      <c r="A86" s="4"/>
      <c r="C86" s="17"/>
      <c r="D86" s="17"/>
      <c r="E86" s="17"/>
      <c r="F86" s="17"/>
      <c r="G86" s="17"/>
      <c r="H86" s="17"/>
      <c r="I86" s="17"/>
      <c r="J86" s="17"/>
      <c r="K86" s="17"/>
      <c r="L86" s="17"/>
      <c r="M86" s="17"/>
      <c r="N86" s="17"/>
      <c r="O86" s="17"/>
      <c r="P86" s="17"/>
      <c r="Q86" s="17"/>
      <c r="R86" s="1"/>
    </row>
    <row r="87" spans="1:18" ht="15" customHeight="1" x14ac:dyDescent="0.2">
      <c r="A87" s="11"/>
      <c r="C87" s="17"/>
      <c r="D87" s="17"/>
      <c r="E87" s="17"/>
      <c r="F87" s="17"/>
      <c r="G87" s="17"/>
      <c r="H87" s="17"/>
      <c r="I87" s="17"/>
      <c r="J87" s="17"/>
      <c r="K87" s="17"/>
      <c r="L87" s="17"/>
      <c r="M87" s="17"/>
      <c r="N87" s="17"/>
      <c r="O87" s="17"/>
      <c r="P87" s="17"/>
      <c r="Q87" s="17"/>
      <c r="R87" s="1"/>
    </row>
    <row r="88" spans="1:18" ht="15" customHeight="1" x14ac:dyDescent="0.2">
      <c r="C88" s="17"/>
      <c r="D88" s="17"/>
      <c r="E88" s="17"/>
      <c r="F88" s="17"/>
      <c r="G88" s="17"/>
      <c r="H88" s="17"/>
      <c r="I88" s="17"/>
      <c r="J88" s="17"/>
      <c r="K88" s="17"/>
      <c r="L88" s="17"/>
      <c r="M88" s="17"/>
      <c r="N88" s="17"/>
      <c r="O88" s="17"/>
      <c r="P88" s="17"/>
      <c r="Q88" s="17"/>
      <c r="R88" s="1"/>
    </row>
    <row r="89" spans="1:18" ht="15" customHeight="1" x14ac:dyDescent="0.2">
      <c r="C89" s="16"/>
      <c r="D89" s="16"/>
      <c r="E89" s="16"/>
      <c r="F89" s="16"/>
      <c r="G89" s="16"/>
      <c r="H89" s="16"/>
      <c r="I89" s="16"/>
      <c r="J89" s="16"/>
      <c r="K89" s="16"/>
      <c r="L89" s="16"/>
      <c r="M89" s="16"/>
      <c r="N89" s="16"/>
      <c r="O89" s="16"/>
      <c r="P89" s="16"/>
      <c r="Q89" s="16"/>
      <c r="R89" s="1"/>
    </row>
    <row r="90" spans="1:18" ht="10.199999999999999" x14ac:dyDescent="0.2">
      <c r="C90" s="17"/>
      <c r="D90" s="17"/>
      <c r="E90" s="17"/>
      <c r="F90" s="17"/>
      <c r="G90" s="17"/>
      <c r="H90" s="17"/>
      <c r="I90" s="17"/>
      <c r="J90" s="17"/>
      <c r="K90" s="17"/>
      <c r="L90" s="17"/>
      <c r="M90" s="17"/>
      <c r="N90" s="17"/>
      <c r="O90" s="17"/>
      <c r="P90" s="17"/>
      <c r="Q90" s="17"/>
      <c r="R90" s="1"/>
    </row>
    <row r="91" spans="1:18" ht="10.199999999999999" x14ac:dyDescent="0.2">
      <c r="C91" s="17"/>
      <c r="D91" s="17"/>
      <c r="E91" s="17"/>
      <c r="F91" s="17"/>
      <c r="G91" s="17"/>
      <c r="H91" s="17"/>
      <c r="I91" s="17"/>
      <c r="J91" s="17"/>
      <c r="K91" s="17"/>
      <c r="L91" s="17"/>
      <c r="M91" s="17"/>
      <c r="N91" s="17"/>
      <c r="O91" s="17"/>
      <c r="P91" s="17"/>
      <c r="Q91" s="17"/>
      <c r="R91" s="1"/>
    </row>
    <row r="92" spans="1:18" ht="10.199999999999999" x14ac:dyDescent="0.2">
      <c r="C92" s="17"/>
      <c r="D92" s="17"/>
      <c r="E92" s="17"/>
      <c r="F92" s="17"/>
      <c r="G92" s="17"/>
      <c r="H92" s="17"/>
      <c r="I92" s="17"/>
      <c r="J92" s="17"/>
      <c r="K92" s="17"/>
      <c r="L92" s="17"/>
      <c r="M92" s="17"/>
      <c r="N92" s="17"/>
      <c r="O92" s="17"/>
      <c r="P92" s="17"/>
      <c r="Q92" s="17"/>
      <c r="R92" s="1"/>
    </row>
    <row r="93" spans="1:18" ht="10.199999999999999" x14ac:dyDescent="0.2">
      <c r="C93" s="17"/>
      <c r="D93" s="17"/>
      <c r="E93" s="17"/>
      <c r="F93" s="17"/>
      <c r="G93" s="17"/>
      <c r="H93" s="17"/>
      <c r="I93" s="17"/>
      <c r="J93" s="17"/>
      <c r="K93" s="17"/>
      <c r="L93" s="17"/>
      <c r="M93" s="17"/>
      <c r="N93" s="17"/>
      <c r="O93" s="17"/>
      <c r="P93" s="17"/>
      <c r="Q93" s="17"/>
      <c r="R93" s="1"/>
    </row>
    <row r="94" spans="1:18" ht="10.199999999999999" x14ac:dyDescent="0.2">
      <c r="C94" s="17"/>
      <c r="D94" s="17"/>
      <c r="E94" s="17"/>
      <c r="F94" s="17"/>
      <c r="G94" s="17"/>
      <c r="H94" s="17"/>
      <c r="I94" s="17"/>
      <c r="J94" s="17"/>
      <c r="K94" s="17"/>
      <c r="L94" s="17"/>
      <c r="M94" s="17"/>
      <c r="N94" s="17"/>
      <c r="O94" s="17"/>
      <c r="P94" s="17"/>
      <c r="Q94" s="17"/>
      <c r="R94" s="1"/>
    </row>
    <row r="95" spans="1:18" ht="10.199999999999999" x14ac:dyDescent="0.2">
      <c r="C95" s="17"/>
      <c r="D95" s="17"/>
      <c r="E95" s="17"/>
      <c r="F95" s="17"/>
      <c r="G95" s="17"/>
      <c r="H95" s="17"/>
      <c r="I95" s="17"/>
      <c r="J95" s="17"/>
      <c r="K95" s="17"/>
      <c r="L95" s="17"/>
      <c r="M95" s="17"/>
      <c r="N95" s="17"/>
      <c r="O95" s="17"/>
      <c r="P95" s="17"/>
      <c r="Q95" s="17"/>
      <c r="R95" s="1"/>
    </row>
    <row r="97" spans="3:18" ht="10.199999999999999" x14ac:dyDescent="0.2">
      <c r="C97" s="17"/>
      <c r="D97" s="17"/>
      <c r="E97" s="17"/>
      <c r="F97" s="17"/>
      <c r="G97" s="17"/>
      <c r="H97" s="17"/>
      <c r="I97" s="17"/>
      <c r="J97" s="17"/>
      <c r="K97" s="17"/>
      <c r="L97" s="17"/>
      <c r="M97" s="17"/>
      <c r="N97" s="17"/>
      <c r="O97" s="17"/>
      <c r="P97" s="17"/>
      <c r="Q97" s="17"/>
      <c r="R97" s="1"/>
    </row>
    <row r="130" spans="2:18" ht="10.199999999999999" x14ac:dyDescent="0.2">
      <c r="B130" s="2"/>
      <c r="R130" s="1"/>
    </row>
  </sheetData>
  <pageMargins left="0.27559055118110237" right="0.35433070866141736" top="0.47244094488188981" bottom="0.43307086614173229" header="0.31496062992125984" footer="0.31496062992125984"/>
  <pageSetup paperSize="9" scale="71" orientation="portrait" verticalDpi="0" r:id="rId1"/>
  <rowBreaks count="1" manualBreakCount="1">
    <brk id="75" max="16383" man="1"/>
  </rowBreaks>
  <colBreaks count="14" manualBreakCount="14">
    <brk id="3" max="1048575" man="1"/>
    <brk id="4" max="1048575" man="1"/>
    <brk id="5" max="1048575" man="1"/>
    <brk id="6" max="1048575" man="1"/>
    <brk id="7" max="1048575" man="1"/>
    <brk id="8" max="1048575" man="1"/>
    <brk id="9" max="1048575" man="1"/>
    <brk id="10" max="1048575" man="1"/>
    <brk id="11" max="1048575" man="1"/>
    <brk id="12" max="1048575" man="1"/>
    <brk id="13" max="1048575" man="1"/>
    <brk id="14" max="1048575" man="1"/>
    <brk id="15" max="1048575" man="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27"/>
  <sheetViews>
    <sheetView showGridLines="0" zoomScaleNormal="100" workbookViewId="0">
      <selection activeCell="E75" sqref="E75"/>
    </sheetView>
  </sheetViews>
  <sheetFormatPr defaultColWidth="9.109375" defaultRowHeight="14.4" x14ac:dyDescent="0.3"/>
  <cols>
    <col min="1" max="1" width="5.109375" style="1" customWidth="1"/>
    <col min="2" max="2" width="119.109375" style="1" bestFit="1" customWidth="1"/>
    <col min="3" max="17" width="12.6640625" style="4" customWidth="1"/>
    <col min="18" max="18" width="8.88671875" customWidth="1"/>
    <col min="19" max="16384" width="9.109375" style="1"/>
  </cols>
  <sheetData>
    <row r="1" spans="1:18" s="4" customFormat="1" ht="15" customHeight="1" x14ac:dyDescent="0.3">
      <c r="A1" s="3" t="s">
        <v>34</v>
      </c>
      <c r="B1" s="3"/>
    </row>
    <row r="2" spans="1:18" s="4" customFormat="1" ht="15" customHeight="1" x14ac:dyDescent="0.3">
      <c r="A2" s="5" t="s">
        <v>246</v>
      </c>
      <c r="B2" s="5"/>
    </row>
    <row r="3" spans="1:18" s="4" customFormat="1" ht="15" customHeight="1" x14ac:dyDescent="0.3">
      <c r="A3" s="5" t="s">
        <v>247</v>
      </c>
      <c r="B3" s="6"/>
    </row>
    <row r="4" spans="1:18" s="54" customFormat="1" ht="30" customHeight="1" x14ac:dyDescent="0.2">
      <c r="A4" s="48"/>
      <c r="B4" s="66"/>
      <c r="C4" s="28" t="s">
        <v>106</v>
      </c>
      <c r="D4" s="28" t="s">
        <v>105</v>
      </c>
      <c r="E4" s="28" t="s">
        <v>1</v>
      </c>
      <c r="F4" s="28" t="s">
        <v>3</v>
      </c>
      <c r="G4" s="28" t="s">
        <v>130</v>
      </c>
      <c r="H4" s="28" t="s">
        <v>110</v>
      </c>
      <c r="I4" s="28" t="s">
        <v>4</v>
      </c>
      <c r="J4" s="28" t="s">
        <v>0</v>
      </c>
      <c r="K4" s="28" t="s">
        <v>38</v>
      </c>
      <c r="L4" s="28" t="s">
        <v>136</v>
      </c>
      <c r="M4" s="28" t="s">
        <v>2</v>
      </c>
      <c r="N4" s="28" t="s">
        <v>107</v>
      </c>
      <c r="O4" s="28" t="s">
        <v>139</v>
      </c>
      <c r="P4" s="28" t="s">
        <v>140</v>
      </c>
      <c r="Q4" s="28" t="s">
        <v>39</v>
      </c>
    </row>
    <row r="5" spans="1:18" ht="15" customHeight="1" x14ac:dyDescent="0.2">
      <c r="A5" s="18" t="s">
        <v>5</v>
      </c>
      <c r="B5" s="19" t="s">
        <v>40</v>
      </c>
      <c r="C5" s="12">
        <v>950689088.92000008</v>
      </c>
      <c r="D5" s="12">
        <v>3695693.3499999996</v>
      </c>
      <c r="E5" s="12">
        <f>22915.6054*1000</f>
        <v>22915605.399999999</v>
      </c>
      <c r="F5" s="12">
        <v>43134499.93</v>
      </c>
      <c r="G5" s="12">
        <v>12830918</v>
      </c>
      <c r="H5" s="12">
        <v>203252298.52000001</v>
      </c>
      <c r="I5" s="12">
        <v>197363076.03999999</v>
      </c>
      <c r="J5" s="38">
        <v>1122743125</v>
      </c>
      <c r="K5" s="12">
        <v>382362000</v>
      </c>
      <c r="L5" s="12">
        <v>27944539</v>
      </c>
      <c r="M5" s="12">
        <v>246640743</v>
      </c>
      <c r="N5" s="12">
        <v>61571413.280000001</v>
      </c>
      <c r="O5" s="12">
        <v>26825123.609999999</v>
      </c>
      <c r="P5" s="12">
        <v>623792086</v>
      </c>
      <c r="Q5" s="32">
        <v>51237096</v>
      </c>
      <c r="R5" s="27"/>
    </row>
    <row r="6" spans="1:18" ht="15" customHeight="1" x14ac:dyDescent="0.2">
      <c r="A6" s="18"/>
      <c r="B6" s="8" t="s">
        <v>41</v>
      </c>
      <c r="C6" s="13"/>
      <c r="D6" s="13"/>
      <c r="E6" s="13"/>
      <c r="F6" s="13"/>
      <c r="G6" s="13"/>
      <c r="H6" s="13"/>
      <c r="I6" s="13"/>
      <c r="J6" s="38"/>
      <c r="K6" s="13"/>
      <c r="L6" s="13"/>
      <c r="M6" s="13"/>
      <c r="N6" s="13"/>
      <c r="O6" s="13"/>
      <c r="P6" s="13"/>
      <c r="Q6" s="29"/>
      <c r="R6" s="27"/>
    </row>
    <row r="7" spans="1:18" ht="15" customHeight="1" x14ac:dyDescent="0.2">
      <c r="A7" s="18" t="s">
        <v>6</v>
      </c>
      <c r="B7" s="7" t="s">
        <v>42</v>
      </c>
      <c r="C7" s="13">
        <v>269860414.34000003</v>
      </c>
      <c r="D7" s="13">
        <v>379178.82</v>
      </c>
      <c r="E7" s="13">
        <f>11894.76661*1000</f>
        <v>11894766.610000001</v>
      </c>
      <c r="F7" s="13">
        <v>13564635.58</v>
      </c>
      <c r="G7" s="13">
        <v>3181923</v>
      </c>
      <c r="H7" s="13">
        <v>49675034.789999999</v>
      </c>
      <c r="I7" s="13">
        <v>63125259.120000005</v>
      </c>
      <c r="J7" s="38">
        <v>471028223</v>
      </c>
      <c r="K7" s="13">
        <v>180549000</v>
      </c>
      <c r="L7" s="13">
        <v>8481172</v>
      </c>
      <c r="M7" s="13">
        <v>39480930</v>
      </c>
      <c r="N7" s="13">
        <v>19912991.100000001</v>
      </c>
      <c r="O7" s="13">
        <v>3646391.31</v>
      </c>
      <c r="P7" s="13">
        <v>180616760</v>
      </c>
      <c r="Q7" s="29">
        <v>35322415.43</v>
      </c>
      <c r="R7" s="27"/>
    </row>
    <row r="8" spans="1:18" ht="15" customHeight="1" x14ac:dyDescent="0.2">
      <c r="A8" s="18"/>
      <c r="B8" s="8" t="s">
        <v>43</v>
      </c>
      <c r="C8" s="13"/>
      <c r="D8" s="13"/>
      <c r="E8" s="13"/>
      <c r="F8" s="13"/>
      <c r="G8" s="13"/>
      <c r="H8" s="13"/>
      <c r="I8" s="13"/>
      <c r="J8" s="38"/>
      <c r="K8" s="13"/>
      <c r="L8" s="13"/>
      <c r="M8" s="13"/>
      <c r="N8" s="13"/>
      <c r="O8" s="13"/>
      <c r="P8" s="13"/>
      <c r="Q8" s="29"/>
      <c r="R8" s="27"/>
    </row>
    <row r="9" spans="1:18" ht="15" customHeight="1" x14ac:dyDescent="0.2">
      <c r="A9" s="18" t="s">
        <v>7</v>
      </c>
      <c r="B9" s="7" t="s">
        <v>44</v>
      </c>
      <c r="C9" s="14">
        <v>0</v>
      </c>
      <c r="D9" s="14">
        <v>0</v>
      </c>
      <c r="E9" s="14">
        <v>0</v>
      </c>
      <c r="F9" s="14">
        <v>0</v>
      </c>
      <c r="G9" s="14">
        <v>0</v>
      </c>
      <c r="H9" s="14">
        <v>0</v>
      </c>
      <c r="I9" s="14">
        <v>0</v>
      </c>
      <c r="J9" s="38">
        <v>0</v>
      </c>
      <c r="K9" s="14">
        <v>0</v>
      </c>
      <c r="L9" s="14">
        <v>0</v>
      </c>
      <c r="M9" s="14">
        <v>0</v>
      </c>
      <c r="N9" s="14">
        <v>0</v>
      </c>
      <c r="O9" s="14">
        <v>0</v>
      </c>
      <c r="P9" s="14">
        <v>0</v>
      </c>
      <c r="Q9" s="33">
        <v>0</v>
      </c>
      <c r="R9" s="27"/>
    </row>
    <row r="10" spans="1:18" ht="15" customHeight="1" x14ac:dyDescent="0.2">
      <c r="A10" s="18"/>
      <c r="B10" s="8" t="s">
        <v>45</v>
      </c>
      <c r="C10" s="14"/>
      <c r="D10" s="14"/>
      <c r="E10" s="14"/>
      <c r="F10" s="14"/>
      <c r="G10" s="14"/>
      <c r="H10" s="14"/>
      <c r="I10" s="14"/>
      <c r="J10" s="38"/>
      <c r="K10" s="14"/>
      <c r="L10" s="14"/>
      <c r="M10" s="14"/>
      <c r="N10" s="14"/>
      <c r="O10" s="14"/>
      <c r="P10" s="14"/>
      <c r="Q10" s="33"/>
      <c r="R10" s="27"/>
    </row>
    <row r="11" spans="1:18" ht="15" customHeight="1" x14ac:dyDescent="0.2">
      <c r="A11" s="18" t="s">
        <v>8</v>
      </c>
      <c r="B11" s="20" t="s">
        <v>46</v>
      </c>
      <c r="C11" s="13">
        <v>594000.75</v>
      </c>
      <c r="D11" s="13">
        <v>0</v>
      </c>
      <c r="E11" s="13">
        <v>0</v>
      </c>
      <c r="F11" s="13">
        <v>0</v>
      </c>
      <c r="G11" s="13">
        <v>70917</v>
      </c>
      <c r="H11" s="13">
        <v>753710.19</v>
      </c>
      <c r="I11" s="13">
        <v>7935245.0899999999</v>
      </c>
      <c r="J11" s="38">
        <v>1417871</v>
      </c>
      <c r="K11" s="13">
        <v>8073000</v>
      </c>
      <c r="L11" s="13">
        <v>777422</v>
      </c>
      <c r="M11" s="13">
        <v>1470659</v>
      </c>
      <c r="N11" s="13">
        <v>547.77</v>
      </c>
      <c r="O11" s="13">
        <v>0</v>
      </c>
      <c r="P11" s="13">
        <v>1233354</v>
      </c>
      <c r="Q11" s="29">
        <v>0</v>
      </c>
      <c r="R11" s="27"/>
    </row>
    <row r="12" spans="1:18" ht="15" customHeight="1" x14ac:dyDescent="0.2">
      <c r="A12" s="21"/>
      <c r="B12" s="22" t="s">
        <v>47</v>
      </c>
      <c r="C12" s="13"/>
      <c r="D12" s="13"/>
      <c r="E12" s="13"/>
      <c r="F12" s="13"/>
      <c r="G12" s="13"/>
      <c r="H12" s="13"/>
      <c r="I12" s="13"/>
      <c r="J12" s="38"/>
      <c r="K12" s="13"/>
      <c r="L12" s="13"/>
      <c r="M12" s="13"/>
      <c r="N12" s="13"/>
      <c r="O12" s="13"/>
      <c r="P12" s="13"/>
      <c r="Q12" s="29"/>
      <c r="R12" s="27"/>
    </row>
    <row r="13" spans="1:18" ht="15" customHeight="1" x14ac:dyDescent="0.2">
      <c r="A13" s="18" t="s">
        <v>9</v>
      </c>
      <c r="B13" s="7" t="s">
        <v>48</v>
      </c>
      <c r="C13" s="13">
        <v>410690648.38999999</v>
      </c>
      <c r="D13" s="13">
        <v>7416592.6500000004</v>
      </c>
      <c r="E13" s="13">
        <f>5858.02905*1000</f>
        <v>5858029.0499999998</v>
      </c>
      <c r="F13" s="13">
        <v>2017616.59</v>
      </c>
      <c r="G13" s="13">
        <v>3607649</v>
      </c>
      <c r="H13" s="13">
        <v>74858791.400000006</v>
      </c>
      <c r="I13" s="13">
        <v>73047721.590000004</v>
      </c>
      <c r="J13" s="38">
        <v>332513729</v>
      </c>
      <c r="K13" s="13">
        <v>187563000</v>
      </c>
      <c r="L13" s="13">
        <v>18065851</v>
      </c>
      <c r="M13" s="13">
        <v>158016061</v>
      </c>
      <c r="N13" s="13">
        <v>5459951.9400000004</v>
      </c>
      <c r="O13" s="13">
        <v>9391046.2800000012</v>
      </c>
      <c r="P13" s="13">
        <v>225581000</v>
      </c>
      <c r="Q13" s="29">
        <v>38170231.880000003</v>
      </c>
      <c r="R13" s="27"/>
    </row>
    <row r="14" spans="1:18" ht="15" customHeight="1" x14ac:dyDescent="0.2">
      <c r="A14" s="18"/>
      <c r="B14" s="8" t="s">
        <v>35</v>
      </c>
      <c r="C14" s="13"/>
      <c r="D14" s="13"/>
      <c r="E14" s="13"/>
      <c r="F14" s="13"/>
      <c r="G14" s="13"/>
      <c r="H14" s="13"/>
      <c r="I14" s="13"/>
      <c r="J14" s="38"/>
      <c r="K14" s="13"/>
      <c r="L14" s="13"/>
      <c r="M14" s="13"/>
      <c r="N14" s="13"/>
      <c r="O14" s="13"/>
      <c r="P14" s="13"/>
      <c r="Q14" s="29"/>
      <c r="R14" s="27"/>
    </row>
    <row r="15" spans="1:18" ht="15" customHeight="1" x14ac:dyDescent="0.2">
      <c r="A15" s="18" t="s">
        <v>10</v>
      </c>
      <c r="B15" s="7" t="s">
        <v>49</v>
      </c>
      <c r="C15" s="13">
        <v>68290802.430000007</v>
      </c>
      <c r="D15" s="13">
        <v>1906810.37</v>
      </c>
      <c r="E15" s="13">
        <f>952.47658*1000</f>
        <v>952476.58</v>
      </c>
      <c r="F15" s="13">
        <v>212659.7</v>
      </c>
      <c r="G15" s="13">
        <v>304101</v>
      </c>
      <c r="H15" s="13">
        <v>8335399.71</v>
      </c>
      <c r="I15" s="13">
        <v>15648257.84</v>
      </c>
      <c r="J15" s="38">
        <v>64081948</v>
      </c>
      <c r="K15" s="13">
        <v>28906000</v>
      </c>
      <c r="L15" s="13">
        <v>3008624</v>
      </c>
      <c r="M15" s="13">
        <v>23379800</v>
      </c>
      <c r="N15" s="13">
        <v>324360.89</v>
      </c>
      <c r="O15" s="13">
        <v>2110518.19</v>
      </c>
      <c r="P15" s="13">
        <v>38844973</v>
      </c>
      <c r="Q15" s="29">
        <v>4573762.7200000007</v>
      </c>
      <c r="R15" s="27"/>
    </row>
    <row r="16" spans="1:18" ht="15" customHeight="1" x14ac:dyDescent="0.2">
      <c r="A16" s="18"/>
      <c r="B16" s="8" t="s">
        <v>50</v>
      </c>
      <c r="C16" s="13"/>
      <c r="D16" s="13"/>
      <c r="E16" s="13"/>
      <c r="F16" s="13"/>
      <c r="G16" s="13"/>
      <c r="H16" s="13"/>
      <c r="I16" s="13"/>
      <c r="J16" s="38"/>
      <c r="K16" s="13"/>
      <c r="L16" s="13"/>
      <c r="M16" s="13"/>
      <c r="N16" s="13"/>
      <c r="O16" s="13"/>
      <c r="P16" s="13"/>
      <c r="Q16" s="29"/>
      <c r="R16" s="27"/>
    </row>
    <row r="17" spans="1:18" ht="15" customHeight="1" x14ac:dyDescent="0.2">
      <c r="A17" s="18" t="s">
        <v>11</v>
      </c>
      <c r="B17" s="7" t="s">
        <v>51</v>
      </c>
      <c r="C17" s="13">
        <v>22490497.029999997</v>
      </c>
      <c r="D17" s="13">
        <v>2515.06</v>
      </c>
      <c r="E17" s="13">
        <f>15944.87251*1000</f>
        <v>15944872.51</v>
      </c>
      <c r="F17" s="13">
        <v>15576638.289999999</v>
      </c>
      <c r="G17" s="13">
        <v>1339315</v>
      </c>
      <c r="H17" s="13">
        <v>15813365.99</v>
      </c>
      <c r="I17" s="13">
        <v>6141286.8799999999</v>
      </c>
      <c r="J17" s="38">
        <v>21241136</v>
      </c>
      <c r="K17" s="13">
        <v>29683000</v>
      </c>
      <c r="L17" s="13">
        <v>71670</v>
      </c>
      <c r="M17" s="13">
        <v>3475245</v>
      </c>
      <c r="N17" s="13">
        <v>0</v>
      </c>
      <c r="O17" s="13">
        <v>0</v>
      </c>
      <c r="P17" s="13">
        <v>38303647</v>
      </c>
      <c r="Q17" s="29">
        <v>3197536.42</v>
      </c>
      <c r="R17" s="27"/>
    </row>
    <row r="18" spans="1:18" ht="15" customHeight="1" x14ac:dyDescent="0.2">
      <c r="A18" s="18"/>
      <c r="B18" s="8" t="s">
        <v>52</v>
      </c>
      <c r="C18" s="13"/>
      <c r="D18" s="13"/>
      <c r="E18" s="13"/>
      <c r="F18" s="13"/>
      <c r="G18" s="13"/>
      <c r="H18" s="13"/>
      <c r="I18" s="13"/>
      <c r="J18" s="38"/>
      <c r="K18" s="13"/>
      <c r="L18" s="13"/>
      <c r="M18" s="13"/>
      <c r="N18" s="13"/>
      <c r="O18" s="13"/>
      <c r="P18" s="13"/>
      <c r="Q18" s="29"/>
      <c r="R18" s="27"/>
    </row>
    <row r="19" spans="1:18" ht="15" customHeight="1" x14ac:dyDescent="0.2">
      <c r="A19" s="18" t="s">
        <v>12</v>
      </c>
      <c r="B19" s="7" t="s">
        <v>53</v>
      </c>
      <c r="C19" s="13">
        <v>-11258563.42</v>
      </c>
      <c r="D19" s="13">
        <v>0</v>
      </c>
      <c r="E19" s="13">
        <f>947.87362*1000</f>
        <v>947873.62</v>
      </c>
      <c r="F19" s="13">
        <v>-62018.26</v>
      </c>
      <c r="G19" s="13">
        <v>-1829639</v>
      </c>
      <c r="H19" s="13">
        <v>-316524.71000000002</v>
      </c>
      <c r="I19" s="13">
        <v>278751.34000000008</v>
      </c>
      <c r="J19" s="38">
        <v>9122810</v>
      </c>
      <c r="K19" s="13">
        <v>-9612000</v>
      </c>
      <c r="L19" s="13">
        <v>-460772</v>
      </c>
      <c r="M19" s="13">
        <v>26188725</v>
      </c>
      <c r="N19" s="13">
        <v>0</v>
      </c>
      <c r="O19" s="13">
        <v>0</v>
      </c>
      <c r="P19" s="13">
        <v>-5312416</v>
      </c>
      <c r="Q19" s="29">
        <v>-3660595.9100000025</v>
      </c>
      <c r="R19" s="27"/>
    </row>
    <row r="20" spans="1:18" ht="15" customHeight="1" x14ac:dyDescent="0.2">
      <c r="A20" s="18"/>
      <c r="B20" s="8" t="s">
        <v>54</v>
      </c>
      <c r="C20" s="13"/>
      <c r="D20" s="13"/>
      <c r="E20" s="13"/>
      <c r="F20" s="13"/>
      <c r="G20" s="13"/>
      <c r="H20" s="13"/>
      <c r="I20" s="13"/>
      <c r="J20" s="38"/>
      <c r="K20" s="13"/>
      <c r="L20" s="13"/>
      <c r="M20" s="13"/>
      <c r="N20" s="13"/>
      <c r="O20" s="13"/>
      <c r="P20" s="13"/>
      <c r="Q20" s="29"/>
      <c r="R20" s="27"/>
    </row>
    <row r="21" spans="1:18" ht="15" customHeight="1" x14ac:dyDescent="0.2">
      <c r="A21" s="18" t="s">
        <v>13</v>
      </c>
      <c r="B21" s="7" t="s">
        <v>55</v>
      </c>
      <c r="C21" s="13">
        <v>-10880668.630000001</v>
      </c>
      <c r="D21" s="13">
        <v>0</v>
      </c>
      <c r="E21" s="13">
        <v>0</v>
      </c>
      <c r="F21" s="13">
        <v>0</v>
      </c>
      <c r="G21" s="13">
        <v>0</v>
      </c>
      <c r="H21" s="13">
        <v>546684.03</v>
      </c>
      <c r="I21" s="13">
        <v>0</v>
      </c>
      <c r="J21" s="38">
        <v>31208238</v>
      </c>
      <c r="K21" s="13">
        <v>19733000</v>
      </c>
      <c r="L21" s="13">
        <v>0</v>
      </c>
      <c r="M21" s="13">
        <v>60313854</v>
      </c>
      <c r="N21" s="13">
        <v>0</v>
      </c>
      <c r="O21" s="13">
        <v>0</v>
      </c>
      <c r="P21" s="13">
        <v>324989</v>
      </c>
      <c r="Q21" s="29">
        <v>2991520.5300000003</v>
      </c>
      <c r="R21" s="27"/>
    </row>
    <row r="22" spans="1:18" ht="15" customHeight="1" x14ac:dyDescent="0.2">
      <c r="A22" s="18"/>
      <c r="B22" s="8" t="s">
        <v>56</v>
      </c>
      <c r="C22" s="13"/>
      <c r="D22" s="13"/>
      <c r="E22" s="13"/>
      <c r="F22" s="13"/>
      <c r="G22" s="13"/>
      <c r="H22" s="13"/>
      <c r="I22" s="13"/>
      <c r="J22" s="38"/>
      <c r="K22" s="13"/>
      <c r="L22" s="13"/>
      <c r="M22" s="13"/>
      <c r="N22" s="13"/>
      <c r="O22" s="13"/>
      <c r="P22" s="13"/>
      <c r="Q22" s="29"/>
      <c r="R22" s="27"/>
    </row>
    <row r="23" spans="1:18" ht="15" customHeight="1" x14ac:dyDescent="0.2">
      <c r="A23" s="18" t="s">
        <v>14</v>
      </c>
      <c r="B23" s="7" t="s">
        <v>108</v>
      </c>
      <c r="C23" s="13">
        <v>30746199.129999999</v>
      </c>
      <c r="D23" s="13">
        <v>0</v>
      </c>
      <c r="E23" s="13">
        <v>0</v>
      </c>
      <c r="F23" s="13">
        <v>0</v>
      </c>
      <c r="G23" s="13">
        <v>0</v>
      </c>
      <c r="H23" s="13">
        <v>-268</v>
      </c>
      <c r="I23" s="13">
        <v>-1063258.6100000001</v>
      </c>
      <c r="J23" s="38">
        <v>175779</v>
      </c>
      <c r="K23" s="13">
        <v>0</v>
      </c>
      <c r="L23" s="13">
        <v>4512076</v>
      </c>
      <c r="M23" s="13">
        <v>0</v>
      </c>
      <c r="N23" s="13">
        <v>0</v>
      </c>
      <c r="O23" s="13">
        <v>0</v>
      </c>
      <c r="P23" s="13">
        <v>0</v>
      </c>
      <c r="Q23" s="29">
        <v>0</v>
      </c>
      <c r="R23" s="27"/>
    </row>
    <row r="24" spans="1:18" ht="15" customHeight="1" x14ac:dyDescent="0.2">
      <c r="A24" s="18"/>
      <c r="B24" s="8" t="s">
        <v>57</v>
      </c>
      <c r="C24" s="13"/>
      <c r="D24" s="13"/>
      <c r="E24" s="13"/>
      <c r="F24" s="13"/>
      <c r="G24" s="13"/>
      <c r="H24" s="13"/>
      <c r="I24" s="13"/>
      <c r="J24" s="38"/>
      <c r="K24" s="13"/>
      <c r="L24" s="13"/>
      <c r="M24" s="13"/>
      <c r="N24" s="13"/>
      <c r="O24" s="13"/>
      <c r="P24" s="13"/>
      <c r="Q24" s="29"/>
      <c r="R24" s="27"/>
    </row>
    <row r="25" spans="1:18" ht="15" customHeight="1" x14ac:dyDescent="0.2">
      <c r="A25" s="18" t="s">
        <v>15</v>
      </c>
      <c r="B25" s="7" t="s">
        <v>58</v>
      </c>
      <c r="C25" s="13">
        <v>1400493.92</v>
      </c>
      <c r="D25" s="13">
        <v>0</v>
      </c>
      <c r="E25" s="13">
        <f>2618.10057*1000</f>
        <v>2618100.5699999998</v>
      </c>
      <c r="F25" s="13">
        <v>5388559.6600000001</v>
      </c>
      <c r="G25" s="13">
        <v>0</v>
      </c>
      <c r="H25" s="13">
        <v>-2346939.5099999998</v>
      </c>
      <c r="I25" s="13">
        <v>599732.93999999994</v>
      </c>
      <c r="J25" s="38">
        <v>0</v>
      </c>
      <c r="K25" s="13">
        <v>-45414000</v>
      </c>
      <c r="L25" s="13">
        <v>454768</v>
      </c>
      <c r="M25" s="13">
        <v>424987</v>
      </c>
      <c r="N25" s="13">
        <v>0</v>
      </c>
      <c r="O25" s="13">
        <v>-6789.25</v>
      </c>
      <c r="P25" s="13">
        <v>-13906</v>
      </c>
      <c r="Q25" s="29">
        <v>0</v>
      </c>
      <c r="R25" s="27"/>
    </row>
    <row r="26" spans="1:18" ht="15" customHeight="1" x14ac:dyDescent="0.2">
      <c r="A26" s="18"/>
      <c r="B26" s="8" t="s">
        <v>59</v>
      </c>
      <c r="C26" s="13"/>
      <c r="D26" s="13"/>
      <c r="E26" s="13"/>
      <c r="F26" s="13"/>
      <c r="G26" s="13"/>
      <c r="H26" s="13"/>
      <c r="I26" s="13"/>
      <c r="J26" s="38"/>
      <c r="K26" s="13"/>
      <c r="L26" s="13"/>
      <c r="M26" s="13"/>
      <c r="N26" s="13"/>
      <c r="O26" s="13"/>
      <c r="P26" s="13"/>
      <c r="Q26" s="29"/>
      <c r="R26" s="27"/>
    </row>
    <row r="27" spans="1:18" ht="15" customHeight="1" x14ac:dyDescent="0.2">
      <c r="A27" s="18" t="s">
        <v>16</v>
      </c>
      <c r="B27" s="7" t="s">
        <v>60</v>
      </c>
      <c r="C27" s="13">
        <v>36680336.170000002</v>
      </c>
      <c r="D27" s="13">
        <v>0</v>
      </c>
      <c r="E27" s="13">
        <f>429.89624*1000</f>
        <v>429896.24</v>
      </c>
      <c r="F27" s="13">
        <v>-8111356.46</v>
      </c>
      <c r="G27" s="13">
        <v>187913</v>
      </c>
      <c r="H27" s="13">
        <v>832595.11</v>
      </c>
      <c r="I27" s="13">
        <v>-793499.26</v>
      </c>
      <c r="J27" s="38">
        <v>23796652</v>
      </c>
      <c r="K27" s="13">
        <v>22489000</v>
      </c>
      <c r="L27" s="13">
        <v>1161578</v>
      </c>
      <c r="M27" s="13">
        <v>-16597591</v>
      </c>
      <c r="N27" s="13">
        <v>0</v>
      </c>
      <c r="O27" s="13">
        <v>0</v>
      </c>
      <c r="P27" s="13">
        <v>4762294</v>
      </c>
      <c r="Q27" s="29">
        <v>967500.54</v>
      </c>
      <c r="R27" s="27"/>
    </row>
    <row r="28" spans="1:18" ht="15" customHeight="1" x14ac:dyDescent="0.2">
      <c r="A28" s="21"/>
      <c r="B28" s="8" t="s">
        <v>61</v>
      </c>
      <c r="C28" s="13"/>
      <c r="D28" s="13"/>
      <c r="E28" s="13"/>
      <c r="F28" s="13"/>
      <c r="G28" s="13"/>
      <c r="H28" s="13"/>
      <c r="I28" s="13"/>
      <c r="J28" s="38"/>
      <c r="K28" s="13"/>
      <c r="L28" s="13"/>
      <c r="M28" s="13"/>
      <c r="N28" s="13"/>
      <c r="O28" s="13"/>
      <c r="P28" s="13"/>
      <c r="Q28" s="29"/>
      <c r="R28" s="27"/>
    </row>
    <row r="29" spans="1:18" ht="15" customHeight="1" x14ac:dyDescent="0.2">
      <c r="A29" s="18" t="s">
        <v>17</v>
      </c>
      <c r="B29" s="7" t="s">
        <v>223</v>
      </c>
      <c r="C29" s="13">
        <v>0</v>
      </c>
      <c r="D29" s="13">
        <v>0</v>
      </c>
      <c r="E29" s="13">
        <v>0</v>
      </c>
      <c r="F29" s="13">
        <v>0</v>
      </c>
      <c r="G29" s="13">
        <v>0</v>
      </c>
      <c r="H29" s="13">
        <v>0</v>
      </c>
      <c r="I29" s="13">
        <v>0</v>
      </c>
      <c r="J29" s="38">
        <v>0</v>
      </c>
      <c r="K29" s="13">
        <v>0</v>
      </c>
      <c r="L29" s="13">
        <v>0</v>
      </c>
      <c r="M29" s="13">
        <v>0</v>
      </c>
      <c r="N29" s="13">
        <v>0</v>
      </c>
      <c r="O29" s="13">
        <v>0</v>
      </c>
      <c r="P29" s="13">
        <v>0</v>
      </c>
      <c r="Q29" s="29">
        <v>0.49</v>
      </c>
      <c r="R29" s="27"/>
    </row>
    <row r="30" spans="1:18" ht="15" customHeight="1" x14ac:dyDescent="0.2">
      <c r="A30" s="18"/>
      <c r="B30" s="8" t="s">
        <v>224</v>
      </c>
      <c r="C30" s="13"/>
      <c r="D30" s="13"/>
      <c r="E30" s="13"/>
      <c r="F30" s="13"/>
      <c r="G30" s="13"/>
      <c r="H30" s="13"/>
      <c r="I30" s="13"/>
      <c r="J30" s="38"/>
      <c r="K30" s="13"/>
      <c r="L30" s="13"/>
      <c r="M30" s="13"/>
      <c r="N30" s="13"/>
      <c r="O30" s="13"/>
      <c r="P30" s="13"/>
      <c r="Q30" s="29"/>
      <c r="R30" s="27"/>
    </row>
    <row r="31" spans="1:18" ht="15" customHeight="1" x14ac:dyDescent="0.2">
      <c r="A31" s="18" t="s">
        <v>18</v>
      </c>
      <c r="B31" s="20" t="s">
        <v>111</v>
      </c>
      <c r="C31" s="13">
        <v>8183874.1200000001</v>
      </c>
      <c r="D31" s="13">
        <v>0</v>
      </c>
      <c r="E31" s="13">
        <v>0</v>
      </c>
      <c r="F31" s="13">
        <v>55199.3</v>
      </c>
      <c r="G31" s="13">
        <v>1452244</v>
      </c>
      <c r="H31" s="13">
        <v>-382969.91</v>
      </c>
      <c r="I31" s="13">
        <v>5498817.8899999997</v>
      </c>
      <c r="J31" s="38">
        <v>-15091200</v>
      </c>
      <c r="K31" s="13">
        <v>5840000</v>
      </c>
      <c r="L31" s="13">
        <v>0</v>
      </c>
      <c r="M31" s="13">
        <v>358980</v>
      </c>
      <c r="N31" s="13">
        <v>0</v>
      </c>
      <c r="O31" s="13">
        <v>0</v>
      </c>
      <c r="P31" s="13">
        <v>-5241997</v>
      </c>
      <c r="Q31" s="29">
        <v>-35317.64</v>
      </c>
      <c r="R31" s="27"/>
    </row>
    <row r="32" spans="1:18" ht="15" customHeight="1" x14ac:dyDescent="0.2">
      <c r="A32" s="18"/>
      <c r="B32" s="8" t="s">
        <v>62</v>
      </c>
      <c r="C32" s="13"/>
      <c r="D32" s="13"/>
      <c r="E32" s="13"/>
      <c r="F32" s="13"/>
      <c r="G32" s="13"/>
      <c r="H32" s="13"/>
      <c r="I32" s="13"/>
      <c r="J32" s="38"/>
      <c r="K32" s="13"/>
      <c r="L32" s="13"/>
      <c r="M32" s="13"/>
      <c r="N32" s="13"/>
      <c r="O32" s="13"/>
      <c r="P32" s="13"/>
      <c r="Q32" s="29"/>
      <c r="R32" s="27"/>
    </row>
    <row r="33" spans="1:18" ht="15" customHeight="1" x14ac:dyDescent="0.2">
      <c r="A33" s="18" t="s">
        <v>19</v>
      </c>
      <c r="B33" s="7" t="s">
        <v>63</v>
      </c>
      <c r="C33" s="15">
        <v>28144810.239999998</v>
      </c>
      <c r="D33" s="15">
        <v>19426.310000000001</v>
      </c>
      <c r="E33" s="15">
        <f>529.92734*1000</f>
        <v>529927.34</v>
      </c>
      <c r="F33" s="15">
        <v>126325.78</v>
      </c>
      <c r="G33" s="15">
        <v>470537</v>
      </c>
      <c r="H33" s="15">
        <v>25479017.620000001</v>
      </c>
      <c r="I33" s="15">
        <v>36475220.840000004</v>
      </c>
      <c r="J33" s="38">
        <v>97359546</v>
      </c>
      <c r="K33" s="15">
        <v>76602000</v>
      </c>
      <c r="L33" s="15">
        <v>6713108</v>
      </c>
      <c r="M33" s="15">
        <v>5109667</v>
      </c>
      <c r="N33" s="15">
        <v>5491489.8600000003</v>
      </c>
      <c r="O33" s="15">
        <v>4356600.46</v>
      </c>
      <c r="P33" s="15">
        <v>23466335</v>
      </c>
      <c r="Q33" s="35">
        <v>1777526.57</v>
      </c>
      <c r="R33" s="27"/>
    </row>
    <row r="34" spans="1:18" ht="15" customHeight="1" x14ac:dyDescent="0.2">
      <c r="A34" s="18"/>
      <c r="B34" s="8" t="s">
        <v>64</v>
      </c>
      <c r="C34" s="14"/>
      <c r="D34" s="14"/>
      <c r="E34" s="14"/>
      <c r="F34" s="14"/>
      <c r="G34" s="14"/>
      <c r="H34" s="14"/>
      <c r="I34" s="14"/>
      <c r="J34" s="38"/>
      <c r="K34" s="14"/>
      <c r="L34" s="14"/>
      <c r="M34" s="14"/>
      <c r="N34" s="14"/>
      <c r="O34" s="14"/>
      <c r="P34" s="14"/>
      <c r="Q34" s="33"/>
      <c r="R34" s="27"/>
    </row>
    <row r="35" spans="1:18" ht="15" customHeight="1" x14ac:dyDescent="0.2">
      <c r="A35" s="18" t="s">
        <v>20</v>
      </c>
      <c r="B35" s="7" t="s">
        <v>65</v>
      </c>
      <c r="C35" s="13">
        <v>130598954.92</v>
      </c>
      <c r="D35" s="13">
        <v>314106.63</v>
      </c>
      <c r="E35" s="13">
        <f>1057.05059*1000</f>
        <v>1057050.5900000001</v>
      </c>
      <c r="F35" s="13">
        <v>881531.84</v>
      </c>
      <c r="G35" s="13">
        <v>0</v>
      </c>
      <c r="H35" s="13">
        <v>20946814.25</v>
      </c>
      <c r="I35" s="13">
        <v>43105324.200000003</v>
      </c>
      <c r="J35" s="38">
        <v>86356897</v>
      </c>
      <c r="K35" s="13">
        <v>149669000</v>
      </c>
      <c r="L35" s="13">
        <v>2989927</v>
      </c>
      <c r="M35" s="13">
        <v>20862152</v>
      </c>
      <c r="N35" s="13">
        <v>4868060.7300000004</v>
      </c>
      <c r="O35" s="13">
        <v>2889994.66</v>
      </c>
      <c r="P35" s="13">
        <v>50143645</v>
      </c>
      <c r="Q35" s="29">
        <v>5897027.75</v>
      </c>
      <c r="R35" s="27"/>
    </row>
    <row r="36" spans="1:18" ht="15" customHeight="1" x14ac:dyDescent="0.2">
      <c r="A36" s="18"/>
      <c r="B36" s="8" t="s">
        <v>66</v>
      </c>
      <c r="C36" s="13"/>
      <c r="D36" s="13"/>
      <c r="E36" s="13"/>
      <c r="F36" s="13"/>
      <c r="G36" s="13"/>
      <c r="H36" s="13"/>
      <c r="I36" s="13"/>
      <c r="J36" s="38"/>
      <c r="K36" s="13"/>
      <c r="L36" s="13"/>
      <c r="M36" s="13"/>
      <c r="N36" s="13"/>
      <c r="O36" s="13"/>
      <c r="P36" s="13"/>
      <c r="Q36" s="29"/>
      <c r="R36" s="27"/>
    </row>
    <row r="37" spans="1:18" ht="15" customHeight="1" x14ac:dyDescent="0.2">
      <c r="A37" s="21" t="s">
        <v>21</v>
      </c>
      <c r="B37" s="23" t="s">
        <v>67</v>
      </c>
      <c r="C37" s="31">
        <v>998730544.92999995</v>
      </c>
      <c r="D37" s="31">
        <v>8534131.5499999989</v>
      </c>
      <c r="E37" s="31">
        <f>35340.01095*1000</f>
        <v>35340010.950000003</v>
      </c>
      <c r="F37" s="31">
        <v>43466637.710000001</v>
      </c>
      <c r="G37" s="31">
        <v>14643830</v>
      </c>
      <c r="H37" s="31">
        <v>239532511.98000005</v>
      </c>
      <c r="I37" s="31">
        <v>203604253.57999998</v>
      </c>
      <c r="J37" s="38">
        <v>1003020618</v>
      </c>
      <c r="K37" s="31">
        <v>318195000</v>
      </c>
      <c r="L37" s="31">
        <v>44760517</v>
      </c>
      <c r="M37" s="31">
        <v>401678448</v>
      </c>
      <c r="N37" s="31">
        <v>47417990.129999995</v>
      </c>
      <c r="O37" s="31">
        <v>31919076.940000001</v>
      </c>
      <c r="P37" s="31">
        <v>637290008</v>
      </c>
      <c r="Q37" s="34">
        <v>48852292.980000004</v>
      </c>
      <c r="R37" s="27"/>
    </row>
    <row r="38" spans="1:18" ht="15" customHeight="1" x14ac:dyDescent="0.2">
      <c r="A38" s="18"/>
      <c r="B38" s="24" t="s">
        <v>68</v>
      </c>
      <c r="C38" s="13"/>
      <c r="D38" s="13"/>
      <c r="E38" s="13"/>
      <c r="F38" s="13"/>
      <c r="G38" s="13"/>
      <c r="H38" s="13"/>
      <c r="I38" s="13"/>
      <c r="J38" s="38"/>
      <c r="K38" s="13"/>
      <c r="L38" s="13"/>
      <c r="M38" s="13"/>
      <c r="N38" s="13"/>
      <c r="O38" s="13"/>
      <c r="P38" s="13"/>
      <c r="Q38" s="29"/>
      <c r="R38" s="27"/>
    </row>
    <row r="39" spans="1:18" ht="15" customHeight="1" x14ac:dyDescent="0.2">
      <c r="A39" s="18" t="s">
        <v>22</v>
      </c>
      <c r="B39" s="7" t="s">
        <v>69</v>
      </c>
      <c r="C39" s="13">
        <v>475598339.42000002</v>
      </c>
      <c r="D39" s="13">
        <v>17285288.59</v>
      </c>
      <c r="E39" s="13">
        <f>12221.38995*1000</f>
        <v>12221389.950000001</v>
      </c>
      <c r="F39" s="13">
        <v>11541770.41</v>
      </c>
      <c r="G39" s="13">
        <v>8263375</v>
      </c>
      <c r="H39" s="13">
        <v>145713374.73000002</v>
      </c>
      <c r="I39" s="13">
        <v>120599922.82000001</v>
      </c>
      <c r="J39" s="38">
        <v>528757070</v>
      </c>
      <c r="K39" s="13">
        <v>235580000</v>
      </c>
      <c r="L39" s="13">
        <v>28197796</v>
      </c>
      <c r="M39" s="13">
        <v>211289793</v>
      </c>
      <c r="N39" s="13">
        <v>18618417.5</v>
      </c>
      <c r="O39" s="13">
        <v>12515062.74</v>
      </c>
      <c r="P39" s="13">
        <v>283014585</v>
      </c>
      <c r="Q39" s="29">
        <v>35916434.590000004</v>
      </c>
      <c r="R39" s="27"/>
    </row>
    <row r="40" spans="1:18" ht="15" customHeight="1" x14ac:dyDescent="0.2">
      <c r="A40" s="18"/>
      <c r="B40" s="8" t="s">
        <v>70</v>
      </c>
      <c r="C40" s="13"/>
      <c r="D40" s="13"/>
      <c r="E40" s="13"/>
      <c r="F40" s="13"/>
      <c r="G40" s="13"/>
      <c r="H40" s="13"/>
      <c r="I40" s="13"/>
      <c r="J40" s="38"/>
      <c r="K40" s="13"/>
      <c r="L40" s="13"/>
      <c r="M40" s="13"/>
      <c r="N40" s="13"/>
      <c r="O40" s="13"/>
      <c r="P40" s="13"/>
      <c r="Q40" s="29"/>
      <c r="R40" s="27"/>
    </row>
    <row r="41" spans="1:18" ht="15" customHeight="1" x14ac:dyDescent="0.2">
      <c r="A41" s="18" t="s">
        <v>23</v>
      </c>
      <c r="B41" s="7" t="s">
        <v>71</v>
      </c>
      <c r="C41" s="13">
        <v>26426026.02</v>
      </c>
      <c r="D41" s="13">
        <v>1567137.12</v>
      </c>
      <c r="E41" s="13">
        <f>967.11073*1000</f>
        <v>967110.73</v>
      </c>
      <c r="F41" s="13">
        <v>464678.68</v>
      </c>
      <c r="G41" s="13">
        <v>452829</v>
      </c>
      <c r="H41" s="13">
        <v>11083322.76</v>
      </c>
      <c r="I41" s="13">
        <v>12099297.279999999</v>
      </c>
      <c r="J41" s="38">
        <v>34097323</v>
      </c>
      <c r="K41" s="13">
        <v>11217000</v>
      </c>
      <c r="L41" s="13">
        <v>1016798</v>
      </c>
      <c r="M41" s="13">
        <v>10426090</v>
      </c>
      <c r="N41" s="13">
        <v>534714.89999999991</v>
      </c>
      <c r="O41" s="13">
        <v>754931.39999999991</v>
      </c>
      <c r="P41" s="13">
        <v>20652349</v>
      </c>
      <c r="Q41" s="29">
        <v>3214866.69</v>
      </c>
      <c r="R41" s="27"/>
    </row>
    <row r="42" spans="1:18" ht="15" customHeight="1" x14ac:dyDescent="0.2">
      <c r="A42" s="18"/>
      <c r="B42" s="8" t="s">
        <v>72</v>
      </c>
      <c r="C42" s="13"/>
      <c r="D42" s="13"/>
      <c r="E42" s="13"/>
      <c r="F42" s="13"/>
      <c r="G42" s="13"/>
      <c r="H42" s="13"/>
      <c r="I42" s="13"/>
      <c r="J42" s="38"/>
      <c r="K42" s="13"/>
      <c r="L42" s="13"/>
      <c r="M42" s="13"/>
      <c r="N42" s="13"/>
      <c r="O42" s="13"/>
      <c r="P42" s="13"/>
      <c r="Q42" s="29"/>
      <c r="R42" s="27"/>
    </row>
    <row r="43" spans="1:18" ht="15" customHeight="1" x14ac:dyDescent="0.2">
      <c r="A43" s="18" t="s">
        <v>24</v>
      </c>
      <c r="B43" s="7" t="s">
        <v>73</v>
      </c>
      <c r="C43" s="13">
        <v>0</v>
      </c>
      <c r="D43" s="13">
        <v>0</v>
      </c>
      <c r="E43" s="13">
        <v>0</v>
      </c>
      <c r="F43" s="13">
        <v>0</v>
      </c>
      <c r="G43" s="13">
        <v>0</v>
      </c>
      <c r="H43" s="13">
        <v>0</v>
      </c>
      <c r="I43" s="13">
        <v>0</v>
      </c>
      <c r="J43" s="38">
        <v>0</v>
      </c>
      <c r="K43" s="13">
        <v>0</v>
      </c>
      <c r="L43" s="13">
        <v>0</v>
      </c>
      <c r="M43" s="13">
        <v>0</v>
      </c>
      <c r="N43" s="13">
        <v>0</v>
      </c>
      <c r="O43" s="13">
        <v>0</v>
      </c>
      <c r="P43" s="13">
        <v>0</v>
      </c>
      <c r="Q43" s="29">
        <v>0</v>
      </c>
      <c r="R43" s="27"/>
    </row>
    <row r="44" spans="1:18" ht="15" customHeight="1" x14ac:dyDescent="0.2">
      <c r="A44" s="21"/>
      <c r="B44" s="8" t="s">
        <v>74</v>
      </c>
      <c r="C44" s="13"/>
      <c r="D44" s="13"/>
      <c r="E44" s="13"/>
      <c r="F44" s="13"/>
      <c r="G44" s="13"/>
      <c r="H44" s="13"/>
      <c r="I44" s="13"/>
      <c r="J44" s="38"/>
      <c r="K44" s="13"/>
      <c r="L44" s="13"/>
      <c r="M44" s="13"/>
      <c r="N44" s="13"/>
      <c r="O44" s="13"/>
      <c r="P44" s="13"/>
      <c r="Q44" s="29"/>
      <c r="R44" s="27"/>
    </row>
    <row r="45" spans="1:18" ht="15" customHeight="1" x14ac:dyDescent="0.2">
      <c r="A45" s="18" t="s">
        <v>25</v>
      </c>
      <c r="B45" s="7" t="s">
        <v>75</v>
      </c>
      <c r="C45" s="13">
        <v>22651885.040000003</v>
      </c>
      <c r="D45" s="13">
        <v>-43590</v>
      </c>
      <c r="E45" s="13">
        <v>0</v>
      </c>
      <c r="F45" s="13">
        <v>8344.44</v>
      </c>
      <c r="G45" s="13">
        <v>0</v>
      </c>
      <c r="H45" s="13">
        <v>-687912.51</v>
      </c>
      <c r="I45" s="13">
        <v>1707878.0100000002</v>
      </c>
      <c r="J45" s="38">
        <v>-64864369</v>
      </c>
      <c r="K45" s="13">
        <v>-23860000</v>
      </c>
      <c r="L45" s="13">
        <v>-2256597</v>
      </c>
      <c r="M45" s="13">
        <v>2240183</v>
      </c>
      <c r="N45" s="13">
        <v>898530.09</v>
      </c>
      <c r="O45" s="13">
        <v>1373792.6</v>
      </c>
      <c r="P45" s="13">
        <v>306509510</v>
      </c>
      <c r="Q45" s="29">
        <v>-106486.23</v>
      </c>
      <c r="R45" s="27"/>
    </row>
    <row r="46" spans="1:18" ht="15" customHeight="1" x14ac:dyDescent="0.2">
      <c r="A46" s="21"/>
      <c r="B46" s="8" t="s">
        <v>76</v>
      </c>
      <c r="C46" s="13"/>
      <c r="D46" s="13"/>
      <c r="E46" s="13"/>
      <c r="F46" s="13"/>
      <c r="G46" s="13"/>
      <c r="H46" s="13"/>
      <c r="I46" s="13"/>
      <c r="J46" s="38"/>
      <c r="K46" s="13"/>
      <c r="L46" s="13"/>
      <c r="M46" s="13"/>
      <c r="N46" s="13"/>
      <c r="O46" s="13"/>
      <c r="P46" s="13"/>
      <c r="Q46" s="29"/>
      <c r="R46" s="27"/>
    </row>
    <row r="47" spans="1:18" ht="15" customHeight="1" x14ac:dyDescent="0.2">
      <c r="A47" s="18" t="s">
        <v>26</v>
      </c>
      <c r="B47" s="7" t="s">
        <v>77</v>
      </c>
      <c r="C47" s="13">
        <v>215762692.15000001</v>
      </c>
      <c r="D47" s="13">
        <v>-119417.09</v>
      </c>
      <c r="E47" s="13">
        <f>-304.54828*1000</f>
        <v>-304548.27999999997</v>
      </c>
      <c r="F47" s="13">
        <v>1903292.99</v>
      </c>
      <c r="G47" s="13">
        <v>593363</v>
      </c>
      <c r="H47" s="13">
        <v>-252588.87000000002</v>
      </c>
      <c r="I47" s="13">
        <v>51365534.270000003</v>
      </c>
      <c r="J47" s="38">
        <v>157704142</v>
      </c>
      <c r="K47" s="13">
        <v>206210000</v>
      </c>
      <c r="L47" s="13">
        <v>-21710014</v>
      </c>
      <c r="M47" s="13">
        <v>-13590470</v>
      </c>
      <c r="N47" s="13">
        <v>3777785.08</v>
      </c>
      <c r="O47" s="13">
        <v>1414747.69</v>
      </c>
      <c r="P47" s="13">
        <v>-1762211</v>
      </c>
      <c r="Q47" s="29">
        <v>23271984</v>
      </c>
      <c r="R47" s="27"/>
    </row>
    <row r="48" spans="1:18" ht="15" customHeight="1" x14ac:dyDescent="0.2">
      <c r="A48" s="21"/>
      <c r="B48" s="8" t="s">
        <v>78</v>
      </c>
      <c r="C48" s="13"/>
      <c r="D48" s="13"/>
      <c r="E48" s="13"/>
      <c r="F48" s="13"/>
      <c r="G48" s="13"/>
      <c r="H48" s="13"/>
      <c r="I48" s="13"/>
      <c r="J48" s="38"/>
      <c r="K48" s="13"/>
      <c r="L48" s="13"/>
      <c r="M48" s="13"/>
      <c r="N48" s="13"/>
      <c r="O48" s="13"/>
      <c r="P48" s="13"/>
      <c r="Q48" s="29"/>
      <c r="R48" s="27"/>
    </row>
    <row r="49" spans="1:18" ht="15" customHeight="1" x14ac:dyDescent="0.2">
      <c r="A49" s="18" t="s">
        <v>27</v>
      </c>
      <c r="B49" s="7" t="s">
        <v>79</v>
      </c>
      <c r="C49" s="13">
        <v>6583295.4400000004</v>
      </c>
      <c r="D49" s="13">
        <v>0</v>
      </c>
      <c r="E49" s="13">
        <v>0</v>
      </c>
      <c r="F49" s="13">
        <v>0</v>
      </c>
      <c r="G49" s="13">
        <v>0</v>
      </c>
      <c r="H49" s="13">
        <v>349676.58</v>
      </c>
      <c r="I49" s="13">
        <v>0</v>
      </c>
      <c r="J49" s="38">
        <v>1042109</v>
      </c>
      <c r="K49" s="13">
        <v>14184000</v>
      </c>
      <c r="L49" s="13">
        <v>0</v>
      </c>
      <c r="M49" s="13">
        <v>0</v>
      </c>
      <c r="N49" s="13">
        <v>0</v>
      </c>
      <c r="O49" s="13">
        <v>0</v>
      </c>
      <c r="P49" s="13">
        <v>0</v>
      </c>
      <c r="Q49" s="29">
        <v>13108</v>
      </c>
      <c r="R49" s="27"/>
    </row>
    <row r="50" spans="1:18" ht="15" customHeight="1" x14ac:dyDescent="0.2">
      <c r="A50" s="21"/>
      <c r="B50" s="8" t="s">
        <v>80</v>
      </c>
      <c r="C50" s="13"/>
      <c r="D50" s="13"/>
      <c r="E50" s="13"/>
      <c r="F50" s="13"/>
      <c r="G50" s="13"/>
      <c r="H50" s="13"/>
      <c r="I50" s="13"/>
      <c r="J50" s="38"/>
      <c r="K50" s="13"/>
      <c r="L50" s="13"/>
      <c r="M50" s="13"/>
      <c r="N50" s="13"/>
      <c r="O50" s="13"/>
      <c r="P50" s="13"/>
      <c r="Q50" s="29"/>
      <c r="R50" s="27"/>
    </row>
    <row r="51" spans="1:18" ht="15" customHeight="1" x14ac:dyDescent="0.2">
      <c r="A51" s="18" t="s">
        <v>28</v>
      </c>
      <c r="B51" s="7" t="s">
        <v>81</v>
      </c>
      <c r="C51" s="13">
        <v>17537424.390000001</v>
      </c>
      <c r="D51" s="13">
        <v>0</v>
      </c>
      <c r="E51" s="13">
        <f>-8.44833*1000</f>
        <v>-8448.33</v>
      </c>
      <c r="F51" s="13">
        <v>-127749.64</v>
      </c>
      <c r="G51" s="13">
        <v>398058</v>
      </c>
      <c r="H51" s="13">
        <v>4109090.8499999996</v>
      </c>
      <c r="I51" s="13">
        <v>9363683.8000000007</v>
      </c>
      <c r="J51" s="38">
        <v>-4295556</v>
      </c>
      <c r="K51" s="13">
        <v>49880000</v>
      </c>
      <c r="L51" s="13">
        <v>3832704</v>
      </c>
      <c r="M51" s="13">
        <v>1017039</v>
      </c>
      <c r="N51" s="13">
        <v>0</v>
      </c>
      <c r="O51" s="13">
        <v>495769.77</v>
      </c>
      <c r="P51" s="13">
        <v>23083380</v>
      </c>
      <c r="Q51" s="29">
        <v>208929.4</v>
      </c>
      <c r="R51" s="27"/>
    </row>
    <row r="52" spans="1:18" ht="15" customHeight="1" x14ac:dyDescent="0.2">
      <c r="A52" s="21"/>
      <c r="B52" s="8" t="s">
        <v>82</v>
      </c>
      <c r="C52" s="13"/>
      <c r="D52" s="13"/>
      <c r="E52" s="13"/>
      <c r="F52" s="13"/>
      <c r="G52" s="13"/>
      <c r="H52" s="13"/>
      <c r="I52" s="13"/>
      <c r="J52" s="38"/>
      <c r="K52" s="13"/>
      <c r="L52" s="13"/>
      <c r="M52" s="13"/>
      <c r="N52" s="13"/>
      <c r="O52" s="13"/>
      <c r="P52" s="13"/>
      <c r="Q52" s="29"/>
      <c r="R52" s="27"/>
    </row>
    <row r="53" spans="1:18" ht="15" customHeight="1" x14ac:dyDescent="0.2">
      <c r="A53" s="18" t="s">
        <v>29</v>
      </c>
      <c r="B53" s="7" t="s">
        <v>109</v>
      </c>
      <c r="C53" s="14">
        <v>0</v>
      </c>
      <c r="D53" s="14">
        <v>0</v>
      </c>
      <c r="E53" s="14">
        <v>0</v>
      </c>
      <c r="F53" s="14">
        <v>0</v>
      </c>
      <c r="G53" s="14">
        <v>0</v>
      </c>
      <c r="H53" s="14">
        <v>0</v>
      </c>
      <c r="I53" s="14">
        <v>0</v>
      </c>
      <c r="J53" s="38">
        <v>0</v>
      </c>
      <c r="K53" s="14">
        <v>0</v>
      </c>
      <c r="L53" s="14">
        <v>0</v>
      </c>
      <c r="M53" s="14">
        <v>0</v>
      </c>
      <c r="N53" s="14">
        <v>0</v>
      </c>
      <c r="O53" s="14">
        <v>0</v>
      </c>
      <c r="P53" s="14">
        <v>0</v>
      </c>
      <c r="Q53" s="33">
        <v>0</v>
      </c>
      <c r="R53" s="27"/>
    </row>
    <row r="54" spans="1:18" ht="15" customHeight="1" x14ac:dyDescent="0.2">
      <c r="A54" s="21"/>
      <c r="B54" s="8" t="s">
        <v>83</v>
      </c>
      <c r="C54" s="14"/>
      <c r="D54" s="14"/>
      <c r="E54" s="14"/>
      <c r="F54" s="14"/>
      <c r="G54" s="14"/>
      <c r="H54" s="14"/>
      <c r="I54" s="14"/>
      <c r="J54" s="38"/>
      <c r="K54" s="14"/>
      <c r="L54" s="14"/>
      <c r="M54" s="14"/>
      <c r="N54" s="14"/>
      <c r="O54" s="14"/>
      <c r="P54" s="14"/>
      <c r="Q54" s="33"/>
      <c r="R54" s="27"/>
    </row>
    <row r="55" spans="1:18" ht="15" customHeight="1" x14ac:dyDescent="0.2">
      <c r="A55" s="18" t="s">
        <v>84</v>
      </c>
      <c r="B55" s="7" t="s">
        <v>112</v>
      </c>
      <c r="C55" s="15">
        <v>41594971.350000001</v>
      </c>
      <c r="D55" s="15">
        <v>0</v>
      </c>
      <c r="E55" s="15">
        <v>0</v>
      </c>
      <c r="F55" s="15">
        <v>0</v>
      </c>
      <c r="G55" s="15">
        <v>0</v>
      </c>
      <c r="H55" s="15">
        <v>6630072.8300000001</v>
      </c>
      <c r="I55" s="15">
        <v>-103702.18</v>
      </c>
      <c r="J55" s="38">
        <v>27076486</v>
      </c>
      <c r="K55" s="15">
        <v>3494910</v>
      </c>
      <c r="L55" s="15">
        <v>0</v>
      </c>
      <c r="M55" s="15">
        <v>171721116</v>
      </c>
      <c r="N55" s="15">
        <v>0</v>
      </c>
      <c r="O55" s="15">
        <v>403215.27</v>
      </c>
      <c r="P55" s="15">
        <v>14759168</v>
      </c>
      <c r="Q55" s="35">
        <v>-84972.63</v>
      </c>
      <c r="R55" s="27"/>
    </row>
    <row r="56" spans="1:18" ht="15" customHeight="1" x14ac:dyDescent="0.2">
      <c r="A56" s="21"/>
      <c r="B56" s="8" t="s">
        <v>85</v>
      </c>
      <c r="C56" s="15"/>
      <c r="D56" s="15"/>
      <c r="E56" s="15"/>
      <c r="F56" s="15"/>
      <c r="G56" s="15"/>
      <c r="H56" s="15"/>
      <c r="I56" s="15"/>
      <c r="J56" s="38"/>
      <c r="K56" s="15"/>
      <c r="L56" s="15"/>
      <c r="M56" s="15"/>
      <c r="N56" s="15"/>
      <c r="O56" s="15"/>
      <c r="P56" s="15"/>
      <c r="Q56" s="35"/>
      <c r="R56" s="27"/>
    </row>
    <row r="57" spans="1:18" ht="15" customHeight="1" x14ac:dyDescent="0.2">
      <c r="A57" s="18" t="s">
        <v>30</v>
      </c>
      <c r="B57" s="7" t="s">
        <v>86</v>
      </c>
      <c r="C57" s="13">
        <v>3213234.73</v>
      </c>
      <c r="D57" s="13">
        <v>0</v>
      </c>
      <c r="E57" s="13">
        <v>0</v>
      </c>
      <c r="F57" s="13">
        <v>0</v>
      </c>
      <c r="G57" s="13">
        <v>0</v>
      </c>
      <c r="H57" s="13">
        <v>-3356472.95</v>
      </c>
      <c r="I57" s="13">
        <v>0</v>
      </c>
      <c r="J57" s="38">
        <v>13297577</v>
      </c>
      <c r="K57" s="13">
        <v>-68000</v>
      </c>
      <c r="L57" s="13">
        <v>0</v>
      </c>
      <c r="M57" s="13">
        <v>0</v>
      </c>
      <c r="N57" s="13">
        <v>0</v>
      </c>
      <c r="O57" s="13">
        <v>0</v>
      </c>
      <c r="P57" s="13">
        <v>3782140</v>
      </c>
      <c r="Q57" s="29">
        <v>0</v>
      </c>
      <c r="R57" s="27"/>
    </row>
    <row r="58" spans="1:18" ht="15" customHeight="1" x14ac:dyDescent="0.2">
      <c r="A58" s="21"/>
      <c r="B58" s="8" t="s">
        <v>87</v>
      </c>
      <c r="C58" s="13"/>
      <c r="D58" s="13"/>
      <c r="E58" s="13"/>
      <c r="F58" s="13"/>
      <c r="G58" s="13"/>
      <c r="H58" s="13"/>
      <c r="I58" s="13"/>
      <c r="J58" s="38"/>
      <c r="K58" s="13"/>
      <c r="L58" s="13"/>
      <c r="M58" s="13"/>
      <c r="N58" s="13"/>
      <c r="O58" s="13"/>
      <c r="P58" s="13"/>
      <c r="Q58" s="29"/>
      <c r="R58" s="27"/>
    </row>
    <row r="59" spans="1:18" ht="15" customHeight="1" x14ac:dyDescent="0.2">
      <c r="A59" s="21" t="s">
        <v>31</v>
      </c>
      <c r="B59" s="23" t="s">
        <v>88</v>
      </c>
      <c r="C59" s="13">
        <v>278979088.54999995</v>
      </c>
      <c r="D59" s="31">
        <v>-10155287.07</v>
      </c>
      <c r="E59" s="31">
        <f>22464.50688*1000</f>
        <v>22464506.880000003</v>
      </c>
      <c r="F59" s="31">
        <v>29676300.830000002</v>
      </c>
      <c r="G59" s="31">
        <v>4936205</v>
      </c>
      <c r="H59" s="31">
        <v>82491148.320000038</v>
      </c>
      <c r="I59" s="31">
        <v>8364235.2199999653</v>
      </c>
      <c r="J59" s="37">
        <v>390953962</v>
      </c>
      <c r="K59" s="31">
        <v>-171589090</v>
      </c>
      <c r="L59" s="31">
        <v>35679830</v>
      </c>
      <c r="M59" s="31">
        <v>362016929</v>
      </c>
      <c r="N59" s="31">
        <v>23588542.559999995</v>
      </c>
      <c r="O59" s="31">
        <v>15767988.010000004</v>
      </c>
      <c r="P59" s="31">
        <v>24333703</v>
      </c>
      <c r="Q59" s="34">
        <v>-13751516.1</v>
      </c>
      <c r="R59" s="27"/>
    </row>
    <row r="60" spans="1:18" ht="15" customHeight="1" x14ac:dyDescent="0.2">
      <c r="A60" s="21"/>
      <c r="B60" s="24" t="s">
        <v>89</v>
      </c>
      <c r="C60" s="13"/>
      <c r="D60" s="13"/>
      <c r="E60" s="13"/>
      <c r="F60" s="13"/>
      <c r="G60" s="13"/>
      <c r="H60" s="13"/>
      <c r="I60" s="13"/>
      <c r="J60" s="38"/>
      <c r="K60" s="13"/>
      <c r="L60" s="13"/>
      <c r="M60" s="13"/>
      <c r="N60" s="13"/>
      <c r="O60" s="13"/>
      <c r="P60" s="13"/>
      <c r="Q60" s="29"/>
      <c r="R60" s="27"/>
    </row>
    <row r="61" spans="1:18" ht="15" customHeight="1" x14ac:dyDescent="0.2">
      <c r="A61" s="18" t="s">
        <v>32</v>
      </c>
      <c r="B61" s="7" t="s">
        <v>90</v>
      </c>
      <c r="C61" s="14">
        <v>70837172.530000001</v>
      </c>
      <c r="D61" s="15">
        <v>-2192666.4</v>
      </c>
      <c r="E61" s="15">
        <f>6555.72148*1000</f>
        <v>6555721.4800000004</v>
      </c>
      <c r="F61" s="15">
        <v>8125166.6399999997</v>
      </c>
      <c r="G61" s="15">
        <v>1591129</v>
      </c>
      <c r="H61" s="15">
        <v>20791859.710000001</v>
      </c>
      <c r="I61" s="15">
        <v>2227337.4</v>
      </c>
      <c r="J61" s="38">
        <v>178696645</v>
      </c>
      <c r="K61" s="15">
        <v>57510000</v>
      </c>
      <c r="L61" s="15">
        <v>15996492</v>
      </c>
      <c r="M61" s="15">
        <v>60173948</v>
      </c>
      <c r="N61" s="15">
        <v>6801911.6100000003</v>
      </c>
      <c r="O61" s="15">
        <v>5022314.3099999996</v>
      </c>
      <c r="P61" s="15">
        <v>-239232731</v>
      </c>
      <c r="Q61" s="35">
        <v>1851880.27</v>
      </c>
      <c r="R61" s="27"/>
    </row>
    <row r="62" spans="1:18" ht="15" customHeight="1" x14ac:dyDescent="0.2">
      <c r="A62" s="21"/>
      <c r="B62" s="8" t="s">
        <v>91</v>
      </c>
      <c r="C62" s="14"/>
      <c r="D62" s="14"/>
      <c r="E62" s="14"/>
      <c r="F62" s="14"/>
      <c r="G62" s="14"/>
      <c r="H62" s="14"/>
      <c r="I62" s="14"/>
      <c r="J62" s="38"/>
      <c r="K62" s="14"/>
      <c r="L62" s="14"/>
      <c r="M62" s="14"/>
      <c r="N62" s="14"/>
      <c r="O62" s="14"/>
      <c r="P62" s="14"/>
      <c r="Q62" s="33"/>
      <c r="R62" s="27"/>
    </row>
    <row r="63" spans="1:18" ht="15" customHeight="1" x14ac:dyDescent="0.2">
      <c r="A63" s="21" t="s">
        <v>33</v>
      </c>
      <c r="B63" s="9" t="s">
        <v>92</v>
      </c>
      <c r="C63" s="31">
        <v>208141916.01999995</v>
      </c>
      <c r="D63" s="31">
        <v>-7962620.6699999999</v>
      </c>
      <c r="E63" s="31">
        <f>15908.7854*1000</f>
        <v>15908785.4</v>
      </c>
      <c r="F63" s="31">
        <v>21551134.190000001</v>
      </c>
      <c r="G63" s="31">
        <v>3345076</v>
      </c>
      <c r="H63" s="31">
        <v>61699288.610000037</v>
      </c>
      <c r="I63" s="31">
        <v>6136897.8199999649</v>
      </c>
      <c r="J63" s="37">
        <v>212257317</v>
      </c>
      <c r="K63" s="31">
        <v>-229099090</v>
      </c>
      <c r="L63" s="31">
        <v>19683338</v>
      </c>
      <c r="M63" s="31">
        <v>301842981</v>
      </c>
      <c r="N63" s="31">
        <v>16786630.949999996</v>
      </c>
      <c r="O63" s="31">
        <v>10745673.700000003</v>
      </c>
      <c r="P63" s="31">
        <v>263566434</v>
      </c>
      <c r="Q63" s="34">
        <v>-15603396.369999999</v>
      </c>
      <c r="R63" s="27"/>
    </row>
    <row r="64" spans="1:18" ht="15" customHeight="1" x14ac:dyDescent="0.2">
      <c r="A64" s="21"/>
      <c r="B64" s="10" t="s">
        <v>93</v>
      </c>
      <c r="C64" s="13"/>
      <c r="D64" s="13"/>
      <c r="E64" s="13"/>
      <c r="F64" s="13"/>
      <c r="G64" s="13"/>
      <c r="H64" s="13"/>
      <c r="I64" s="13"/>
      <c r="J64" s="38"/>
      <c r="K64" s="13"/>
      <c r="L64" s="13"/>
      <c r="M64" s="13"/>
      <c r="N64" s="13"/>
      <c r="O64" s="13"/>
      <c r="P64" s="13"/>
      <c r="Q64" s="29"/>
      <c r="R64" s="27"/>
    </row>
    <row r="65" spans="1:20" ht="15" customHeight="1" x14ac:dyDescent="0.2">
      <c r="A65" s="18" t="s">
        <v>94</v>
      </c>
      <c r="B65" s="7" t="s">
        <v>95</v>
      </c>
      <c r="C65" s="13">
        <v>1750000</v>
      </c>
      <c r="D65" s="13">
        <v>0</v>
      </c>
      <c r="E65" s="13">
        <v>0</v>
      </c>
      <c r="F65" s="13">
        <v>0</v>
      </c>
      <c r="G65" s="13">
        <v>0</v>
      </c>
      <c r="H65" s="13">
        <v>0</v>
      </c>
      <c r="I65" s="13">
        <v>11940135</v>
      </c>
      <c r="J65" s="38">
        <v>0</v>
      </c>
      <c r="K65" s="13">
        <v>-5112000</v>
      </c>
      <c r="L65" s="13">
        <v>-21135</v>
      </c>
      <c r="M65" s="13">
        <v>64214417</v>
      </c>
      <c r="N65" s="13">
        <v>0</v>
      </c>
      <c r="O65" s="13">
        <v>0</v>
      </c>
      <c r="P65" s="13">
        <v>0</v>
      </c>
      <c r="Q65" s="29">
        <v>13231470.43</v>
      </c>
      <c r="R65" s="27"/>
    </row>
    <row r="66" spans="1:20" ht="15" customHeight="1" x14ac:dyDescent="0.2">
      <c r="A66" s="18"/>
      <c r="B66" s="8" t="s">
        <v>96</v>
      </c>
      <c r="C66" s="13"/>
      <c r="D66" s="13"/>
      <c r="E66" s="13"/>
      <c r="F66" s="13"/>
      <c r="G66" s="13"/>
      <c r="H66" s="13"/>
      <c r="I66" s="13"/>
      <c r="J66" s="38"/>
      <c r="K66" s="13"/>
      <c r="L66" s="13"/>
      <c r="M66" s="13"/>
      <c r="N66" s="13"/>
      <c r="O66" s="13"/>
      <c r="P66" s="13"/>
      <c r="Q66" s="29"/>
      <c r="R66" s="13"/>
      <c r="S66" s="13"/>
      <c r="T66" s="13"/>
    </row>
    <row r="67" spans="1:20" ht="15" customHeight="1" x14ac:dyDescent="0.2">
      <c r="A67" s="21" t="s">
        <v>97</v>
      </c>
      <c r="B67" s="9" t="s">
        <v>98</v>
      </c>
      <c r="C67" s="13">
        <v>209891916.01999995</v>
      </c>
      <c r="D67" s="31">
        <v>-7962620.6699999999</v>
      </c>
      <c r="E67" s="31">
        <f>15908.7854*1000</f>
        <v>15908785.4</v>
      </c>
      <c r="F67" s="31">
        <v>21551134.190000001</v>
      </c>
      <c r="G67" s="31">
        <v>3345076</v>
      </c>
      <c r="H67" s="31">
        <v>61699288.610000037</v>
      </c>
      <c r="I67" s="31">
        <v>18077032.819999963</v>
      </c>
      <c r="J67" s="37">
        <v>212257317</v>
      </c>
      <c r="K67" s="31">
        <v>-234211090</v>
      </c>
      <c r="L67" s="31">
        <v>19662203</v>
      </c>
      <c r="M67" s="31">
        <v>366057398</v>
      </c>
      <c r="N67" s="31">
        <v>16786630.949999996</v>
      </c>
      <c r="O67" s="31">
        <v>10745673.700000003</v>
      </c>
      <c r="P67" s="31">
        <v>263566434</v>
      </c>
      <c r="Q67" s="34">
        <v>-2371925.9399999995</v>
      </c>
      <c r="R67" s="13"/>
      <c r="S67" s="13"/>
      <c r="T67" s="13"/>
    </row>
    <row r="68" spans="1:20" ht="15" customHeight="1" x14ac:dyDescent="0.2">
      <c r="A68" s="21"/>
      <c r="B68" s="10" t="s">
        <v>99</v>
      </c>
      <c r="C68" s="13"/>
      <c r="D68" s="13"/>
      <c r="E68" s="13"/>
      <c r="F68" s="13"/>
      <c r="G68" s="13"/>
      <c r="H68" s="13"/>
      <c r="I68" s="13"/>
      <c r="J68" s="38"/>
      <c r="K68" s="13"/>
      <c r="L68" s="13"/>
      <c r="M68" s="13"/>
      <c r="N68" s="13"/>
      <c r="O68" s="13"/>
      <c r="P68" s="13"/>
      <c r="Q68" s="29"/>
      <c r="R68" s="13"/>
      <c r="S68" s="13"/>
      <c r="T68" s="13"/>
    </row>
    <row r="69" spans="1:20" ht="15" customHeight="1" x14ac:dyDescent="0.2">
      <c r="A69" s="18" t="s">
        <v>100</v>
      </c>
      <c r="B69" s="7" t="s">
        <v>101</v>
      </c>
      <c r="C69" s="14">
        <v>59248446.630000003</v>
      </c>
      <c r="D69" s="14">
        <v>0</v>
      </c>
      <c r="E69" s="14">
        <f>-8.13660999999754*1000</f>
        <v>-8136.6099999975404</v>
      </c>
      <c r="F69" s="14">
        <v>15848.79</v>
      </c>
      <c r="G69" s="14">
        <v>26724</v>
      </c>
      <c r="H69" s="14">
        <v>-2451.52</v>
      </c>
      <c r="I69" s="14">
        <v>2280466.41</v>
      </c>
      <c r="J69" s="37">
        <v>17277843</v>
      </c>
      <c r="K69" s="14">
        <v>-1287150</v>
      </c>
      <c r="L69" s="14">
        <v>0</v>
      </c>
      <c r="M69" s="14">
        <v>0</v>
      </c>
      <c r="N69" s="14">
        <v>0</v>
      </c>
      <c r="O69" s="14">
        <v>0</v>
      </c>
      <c r="P69" s="14">
        <v>-80127</v>
      </c>
      <c r="Q69" s="33">
        <v>-239227.67</v>
      </c>
      <c r="R69" s="27"/>
    </row>
    <row r="70" spans="1:20" ht="15" customHeight="1" x14ac:dyDescent="0.2">
      <c r="A70" s="18"/>
      <c r="B70" s="8" t="s">
        <v>102</v>
      </c>
      <c r="C70" s="14"/>
      <c r="D70" s="14"/>
      <c r="E70" s="14"/>
      <c r="F70" s="14"/>
      <c r="G70" s="14"/>
      <c r="H70" s="14"/>
      <c r="I70" s="14"/>
      <c r="J70" s="37"/>
      <c r="K70" s="14"/>
      <c r="L70" s="14"/>
      <c r="M70" s="14"/>
      <c r="N70" s="14"/>
      <c r="O70" s="14"/>
      <c r="P70" s="14"/>
      <c r="Q70" s="33"/>
      <c r="R70" s="27"/>
    </row>
    <row r="71" spans="1:20" ht="15" customHeight="1" x14ac:dyDescent="0.2">
      <c r="A71" s="18" t="s">
        <v>119</v>
      </c>
      <c r="B71" s="7" t="s">
        <v>103</v>
      </c>
      <c r="C71" s="14">
        <v>150643469.38999999</v>
      </c>
      <c r="D71" s="14">
        <v>-7962620.6699999999</v>
      </c>
      <c r="E71" s="14">
        <f>15916.92201*1000</f>
        <v>15916922.01</v>
      </c>
      <c r="F71" s="14">
        <v>21535285.400000002</v>
      </c>
      <c r="G71" s="14">
        <v>3318352</v>
      </c>
      <c r="H71" s="14">
        <v>61701740.13000004</v>
      </c>
      <c r="I71" s="14">
        <v>15796566.409999963</v>
      </c>
      <c r="J71" s="37">
        <v>194979474</v>
      </c>
      <c r="K71" s="14">
        <v>-232923940</v>
      </c>
      <c r="L71" s="14">
        <v>19662203</v>
      </c>
      <c r="M71" s="14">
        <v>366057398</v>
      </c>
      <c r="N71" s="14">
        <v>16786630.949999996</v>
      </c>
      <c r="O71" s="14">
        <v>10745673.700000003</v>
      </c>
      <c r="P71" s="14">
        <v>263646561</v>
      </c>
      <c r="Q71" s="33">
        <v>-2132698.2699999996</v>
      </c>
      <c r="R71" s="1"/>
    </row>
    <row r="72" spans="1:20" ht="15" customHeight="1" x14ac:dyDescent="0.2">
      <c r="A72" s="25"/>
      <c r="B72" s="26" t="s">
        <v>104</v>
      </c>
      <c r="C72" s="30"/>
      <c r="D72" s="30"/>
      <c r="E72" s="30"/>
      <c r="F72" s="30"/>
      <c r="G72" s="30"/>
      <c r="H72" s="30"/>
      <c r="I72" s="30"/>
      <c r="J72" s="30"/>
      <c r="K72" s="30"/>
      <c r="L72" s="30"/>
      <c r="M72" s="30"/>
      <c r="N72" s="30"/>
      <c r="O72" s="30"/>
      <c r="P72" s="30"/>
      <c r="Q72" s="36"/>
      <c r="R72" s="1"/>
    </row>
    <row r="73" spans="1:20" ht="15" customHeight="1" x14ac:dyDescent="0.2">
      <c r="C73" s="14"/>
      <c r="D73" s="14"/>
      <c r="E73" s="14"/>
      <c r="F73" s="14"/>
      <c r="G73" s="14"/>
      <c r="H73" s="14"/>
      <c r="I73" s="14"/>
      <c r="J73" s="14"/>
      <c r="K73" s="14"/>
      <c r="L73" s="14"/>
      <c r="M73" s="14"/>
      <c r="N73" s="14"/>
      <c r="O73" s="14"/>
      <c r="P73" s="14"/>
      <c r="Q73" s="14"/>
      <c r="R73" s="1"/>
    </row>
    <row r="74" spans="1:20" ht="15" customHeight="1" x14ac:dyDescent="0.2">
      <c r="C74" s="14"/>
      <c r="D74" s="14"/>
      <c r="E74" s="14"/>
      <c r="F74" s="14"/>
      <c r="G74" s="14"/>
      <c r="H74" s="14"/>
      <c r="I74" s="14"/>
      <c r="J74" s="14"/>
      <c r="K74" s="14"/>
      <c r="L74" s="14"/>
      <c r="M74" s="14"/>
      <c r="N74" s="14"/>
      <c r="O74" s="14"/>
      <c r="P74" s="14"/>
      <c r="Q74" s="14"/>
      <c r="R74" s="1"/>
    </row>
    <row r="75" spans="1:20" ht="15" customHeight="1" x14ac:dyDescent="0.2">
      <c r="C75" s="14"/>
      <c r="D75" s="14"/>
      <c r="E75" s="14"/>
      <c r="F75" s="14"/>
      <c r="G75" s="14"/>
      <c r="H75" s="14"/>
      <c r="I75" s="14"/>
      <c r="J75" s="14"/>
      <c r="K75" s="14"/>
      <c r="L75" s="14"/>
      <c r="M75" s="14"/>
      <c r="N75" s="14"/>
      <c r="O75" s="14"/>
      <c r="P75" s="14"/>
      <c r="Q75" s="14"/>
      <c r="R75" s="1"/>
    </row>
    <row r="76" spans="1:20" ht="15" customHeight="1" x14ac:dyDescent="0.2">
      <c r="C76" s="14"/>
      <c r="D76" s="14"/>
      <c r="E76" s="14"/>
      <c r="F76" s="14"/>
      <c r="G76" s="14"/>
      <c r="H76" s="14"/>
      <c r="I76" s="14"/>
      <c r="J76" s="14"/>
      <c r="K76" s="14"/>
      <c r="L76" s="14"/>
      <c r="M76" s="14"/>
      <c r="N76" s="14"/>
      <c r="O76" s="14"/>
      <c r="P76" s="14"/>
      <c r="Q76" s="14"/>
      <c r="R76" s="1"/>
    </row>
    <row r="77" spans="1:20" ht="15" customHeight="1" x14ac:dyDescent="0.2">
      <c r="C77" s="14"/>
      <c r="D77" s="14"/>
      <c r="E77" s="14"/>
      <c r="F77" s="14"/>
      <c r="G77" s="14"/>
      <c r="H77" s="14"/>
      <c r="I77" s="14"/>
      <c r="J77" s="14"/>
      <c r="K77" s="14"/>
      <c r="L77" s="14"/>
      <c r="M77" s="14"/>
      <c r="N77" s="14"/>
      <c r="O77" s="14"/>
      <c r="P77" s="14"/>
      <c r="Q77" s="14"/>
      <c r="R77" s="1"/>
    </row>
    <row r="78" spans="1:20" ht="15" customHeight="1" x14ac:dyDescent="0.2">
      <c r="C78" s="14"/>
      <c r="D78" s="14"/>
      <c r="E78" s="14"/>
      <c r="F78" s="14"/>
      <c r="G78" s="14"/>
      <c r="H78" s="14"/>
      <c r="I78" s="14"/>
      <c r="J78" s="14"/>
      <c r="K78" s="14"/>
      <c r="L78" s="14"/>
      <c r="M78" s="14"/>
      <c r="N78" s="14"/>
      <c r="O78" s="14"/>
      <c r="P78" s="14"/>
      <c r="Q78" s="14"/>
      <c r="R78" s="1"/>
    </row>
    <row r="79" spans="1:20" ht="15" customHeight="1" x14ac:dyDescent="0.2">
      <c r="C79" s="14"/>
      <c r="D79" s="14"/>
      <c r="E79" s="14"/>
      <c r="F79" s="14"/>
      <c r="G79" s="14"/>
      <c r="H79" s="14"/>
      <c r="I79" s="14"/>
      <c r="J79" s="14"/>
      <c r="K79" s="14"/>
      <c r="L79" s="14"/>
      <c r="M79" s="14"/>
      <c r="N79" s="14"/>
      <c r="O79" s="14"/>
      <c r="P79" s="14"/>
      <c r="Q79" s="14"/>
      <c r="R79" s="1"/>
    </row>
    <row r="80" spans="1:20" ht="15" customHeight="1" x14ac:dyDescent="0.2">
      <c r="C80" s="14"/>
      <c r="D80" s="14"/>
      <c r="E80" s="14"/>
      <c r="F80" s="14"/>
      <c r="G80" s="14"/>
      <c r="H80" s="14"/>
      <c r="I80" s="14"/>
      <c r="J80" s="14"/>
      <c r="K80" s="14"/>
      <c r="L80" s="14"/>
      <c r="M80" s="14"/>
      <c r="N80" s="14"/>
      <c r="O80" s="14"/>
      <c r="P80" s="14"/>
      <c r="Q80" s="14"/>
      <c r="R80" s="1"/>
    </row>
    <row r="81" spans="1:18" ht="15" customHeight="1" x14ac:dyDescent="0.2">
      <c r="C81" s="14"/>
      <c r="D81" s="14"/>
      <c r="E81" s="14"/>
      <c r="F81" s="14"/>
      <c r="G81" s="14"/>
      <c r="H81" s="14"/>
      <c r="I81" s="14"/>
      <c r="J81" s="14"/>
      <c r="K81" s="14"/>
      <c r="L81" s="14"/>
      <c r="M81" s="14"/>
      <c r="N81" s="14"/>
      <c r="O81" s="14"/>
      <c r="P81" s="14"/>
      <c r="Q81" s="14"/>
      <c r="R81" s="1"/>
    </row>
    <row r="82" spans="1:18" ht="15" customHeight="1" x14ac:dyDescent="0.2">
      <c r="C82" s="14"/>
      <c r="D82" s="14"/>
      <c r="E82" s="14"/>
      <c r="F82" s="14"/>
      <c r="G82" s="14"/>
      <c r="H82" s="14"/>
      <c r="I82" s="14"/>
      <c r="J82" s="14"/>
      <c r="K82" s="14"/>
      <c r="L82" s="14"/>
      <c r="M82" s="14"/>
      <c r="N82" s="14"/>
      <c r="O82" s="14"/>
      <c r="P82" s="14"/>
      <c r="Q82" s="14"/>
      <c r="R82" s="1"/>
    </row>
    <row r="83" spans="1:18" ht="15" customHeight="1" x14ac:dyDescent="0.2">
      <c r="A83" s="4" t="s">
        <v>36</v>
      </c>
      <c r="C83" s="17"/>
      <c r="D83" s="17"/>
      <c r="E83" s="17"/>
      <c r="F83" s="17"/>
      <c r="G83" s="17"/>
      <c r="H83" s="17"/>
      <c r="I83" s="17"/>
      <c r="J83" s="17"/>
      <c r="K83" s="17"/>
      <c r="L83" s="17"/>
      <c r="M83" s="17"/>
      <c r="N83" s="17"/>
      <c r="O83" s="17"/>
      <c r="P83" s="17"/>
      <c r="Q83" s="17"/>
      <c r="R83" s="1"/>
    </row>
    <row r="84" spans="1:18" ht="15" customHeight="1" x14ac:dyDescent="0.2">
      <c r="A84" s="11" t="s">
        <v>37</v>
      </c>
      <c r="C84" s="17"/>
      <c r="D84" s="17"/>
      <c r="E84" s="17"/>
      <c r="F84" s="17"/>
      <c r="G84" s="17"/>
      <c r="H84" s="17"/>
      <c r="I84" s="17"/>
      <c r="J84" s="17"/>
      <c r="K84" s="17"/>
      <c r="L84" s="17"/>
      <c r="M84" s="17"/>
      <c r="N84" s="17"/>
      <c r="O84" s="17"/>
      <c r="P84" s="17"/>
      <c r="Q84" s="17"/>
      <c r="R84" s="1"/>
    </row>
    <row r="85" spans="1:18" ht="15" customHeight="1" x14ac:dyDescent="0.2">
      <c r="C85" s="17"/>
      <c r="D85" s="17"/>
      <c r="E85" s="17"/>
      <c r="F85" s="17"/>
      <c r="G85" s="17"/>
      <c r="H85" s="17"/>
      <c r="I85" s="17"/>
      <c r="J85" s="17"/>
      <c r="K85" s="17"/>
      <c r="L85" s="17"/>
      <c r="M85" s="17"/>
      <c r="N85" s="17"/>
      <c r="O85" s="17"/>
      <c r="P85" s="17"/>
      <c r="Q85" s="17"/>
      <c r="R85" s="1"/>
    </row>
    <row r="86" spans="1:18" ht="15" customHeight="1" x14ac:dyDescent="0.2">
      <c r="C86" s="16"/>
      <c r="D86" s="16"/>
      <c r="E86" s="16"/>
      <c r="F86" s="16"/>
      <c r="G86" s="16"/>
      <c r="H86" s="16"/>
      <c r="I86" s="16"/>
      <c r="J86" s="16"/>
      <c r="K86" s="16"/>
      <c r="L86" s="16"/>
      <c r="M86" s="16"/>
      <c r="N86" s="16"/>
      <c r="O86" s="16"/>
      <c r="P86" s="16"/>
      <c r="Q86" s="16"/>
      <c r="R86" s="1"/>
    </row>
    <row r="87" spans="1:18" ht="10.199999999999999" x14ac:dyDescent="0.2">
      <c r="C87" s="17"/>
      <c r="D87" s="17"/>
      <c r="E87" s="17"/>
      <c r="F87" s="17"/>
      <c r="G87" s="17"/>
      <c r="H87" s="17"/>
      <c r="I87" s="17"/>
      <c r="J87" s="17"/>
      <c r="K87" s="17"/>
      <c r="L87" s="17"/>
      <c r="M87" s="17"/>
      <c r="N87" s="17"/>
      <c r="O87" s="17"/>
      <c r="P87" s="17"/>
      <c r="Q87" s="17"/>
      <c r="R87" s="1"/>
    </row>
    <row r="88" spans="1:18" ht="10.199999999999999" x14ac:dyDescent="0.2">
      <c r="C88" s="17"/>
      <c r="D88" s="17"/>
      <c r="E88" s="17"/>
      <c r="F88" s="17"/>
      <c r="G88" s="17"/>
      <c r="H88" s="17"/>
      <c r="I88" s="17"/>
      <c r="J88" s="17"/>
      <c r="K88" s="17"/>
      <c r="L88" s="17"/>
      <c r="M88" s="17"/>
      <c r="N88" s="17"/>
      <c r="O88" s="17"/>
      <c r="P88" s="17"/>
      <c r="Q88" s="17"/>
      <c r="R88" s="1"/>
    </row>
    <row r="89" spans="1:18" ht="10.199999999999999" x14ac:dyDescent="0.2">
      <c r="C89" s="17"/>
      <c r="D89" s="17"/>
      <c r="E89" s="17"/>
      <c r="F89" s="17"/>
      <c r="G89" s="17"/>
      <c r="H89" s="17"/>
      <c r="I89" s="17"/>
      <c r="J89" s="17"/>
      <c r="K89" s="17"/>
      <c r="L89" s="17"/>
      <c r="M89" s="17"/>
      <c r="N89" s="17"/>
      <c r="O89" s="17"/>
      <c r="P89" s="17"/>
      <c r="Q89" s="17"/>
      <c r="R89" s="1"/>
    </row>
    <row r="90" spans="1:18" ht="10.199999999999999" x14ac:dyDescent="0.2">
      <c r="C90" s="17"/>
      <c r="D90" s="17"/>
      <c r="E90" s="17"/>
      <c r="F90" s="17"/>
      <c r="G90" s="17"/>
      <c r="H90" s="17"/>
      <c r="I90" s="17"/>
      <c r="J90" s="17"/>
      <c r="K90" s="17"/>
      <c r="L90" s="17"/>
      <c r="M90" s="17"/>
      <c r="N90" s="17"/>
      <c r="O90" s="17"/>
      <c r="P90" s="17"/>
      <c r="Q90" s="17"/>
      <c r="R90" s="1"/>
    </row>
    <row r="91" spans="1:18" ht="10.199999999999999" x14ac:dyDescent="0.2">
      <c r="C91" s="17"/>
      <c r="D91" s="17"/>
      <c r="E91" s="17"/>
      <c r="F91" s="17"/>
      <c r="G91" s="17"/>
      <c r="H91" s="17"/>
      <c r="I91" s="17"/>
      <c r="J91" s="17"/>
      <c r="K91" s="17"/>
      <c r="L91" s="17"/>
      <c r="M91" s="17"/>
      <c r="N91" s="17"/>
      <c r="O91" s="17"/>
      <c r="P91" s="17"/>
      <c r="Q91" s="17"/>
      <c r="R91" s="1"/>
    </row>
    <row r="92" spans="1:18" ht="10.199999999999999" x14ac:dyDescent="0.2">
      <c r="C92" s="17"/>
      <c r="D92" s="17"/>
      <c r="E92" s="17"/>
      <c r="F92" s="17"/>
      <c r="G92" s="17"/>
      <c r="H92" s="17"/>
      <c r="I92" s="17"/>
      <c r="J92" s="17"/>
      <c r="K92" s="17"/>
      <c r="L92" s="17"/>
      <c r="M92" s="17"/>
      <c r="N92" s="17"/>
      <c r="O92" s="17"/>
      <c r="P92" s="17"/>
      <c r="Q92" s="17"/>
      <c r="R92" s="1"/>
    </row>
    <row r="94" spans="1:18" ht="10.199999999999999" x14ac:dyDescent="0.2">
      <c r="C94" s="17"/>
      <c r="D94" s="17"/>
      <c r="E94" s="17"/>
      <c r="F94" s="17"/>
      <c r="G94" s="17"/>
      <c r="H94" s="17"/>
      <c r="I94" s="17"/>
      <c r="J94" s="17"/>
      <c r="K94" s="17"/>
      <c r="L94" s="17"/>
      <c r="M94" s="17"/>
      <c r="N94" s="17"/>
      <c r="O94" s="17"/>
      <c r="P94" s="17"/>
      <c r="Q94" s="17"/>
      <c r="R94" s="1"/>
    </row>
    <row r="127" spans="2:18" ht="10.199999999999999" x14ac:dyDescent="0.2">
      <c r="B127" s="2"/>
      <c r="R127" s="1"/>
    </row>
  </sheetData>
  <pageMargins left="0.27559055118110237" right="0.35433070866141736" top="0.47244094488188981" bottom="0.43307086614173229" header="0.31496062992125984" footer="0.31496062992125984"/>
  <pageSetup paperSize="9" scale="71" orientation="portrait" verticalDpi="0" r:id="rId1"/>
  <rowBreaks count="1" manualBreakCount="1">
    <brk id="72" max="16383" man="1"/>
  </rowBreaks>
  <colBreaks count="14" manualBreakCount="14">
    <brk id="3" max="1048575" man="1"/>
    <brk id="4" max="1048575" man="1"/>
    <brk id="5" max="1048575" man="1"/>
    <brk id="6" max="1048575" man="1"/>
    <brk id="7" max="1048575" man="1"/>
    <brk id="8" max="1048575" man="1"/>
    <brk id="9" max="1048575" man="1"/>
    <brk id="10" max="1048575" man="1"/>
    <brk id="11" max="1048575" man="1"/>
    <brk id="12" max="1048575" man="1"/>
    <brk id="13" max="1048575" man="1"/>
    <brk id="14" max="1048575" man="1"/>
    <brk id="15" max="1048575" man="1"/>
    <brk id="16"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113"/>
  <sheetViews>
    <sheetView showGridLines="0" topLeftCell="A16" zoomScale="80" zoomScaleNormal="80" workbookViewId="0">
      <selection activeCell="F46" sqref="F46"/>
    </sheetView>
  </sheetViews>
  <sheetFormatPr defaultColWidth="9.109375" defaultRowHeight="10.199999999999999" x14ac:dyDescent="0.2"/>
  <cols>
    <col min="1" max="1" width="5.109375" style="1" customWidth="1"/>
    <col min="2" max="2" width="69" style="1" bestFit="1" customWidth="1"/>
    <col min="3" max="17" width="12.6640625" style="4" customWidth="1"/>
    <col min="18" max="16384" width="9.109375" style="1"/>
  </cols>
  <sheetData>
    <row r="1" spans="1:17" s="4" customFormat="1" ht="15" customHeight="1" x14ac:dyDescent="0.3">
      <c r="A1" s="3" t="s">
        <v>34</v>
      </c>
      <c r="B1" s="3"/>
    </row>
    <row r="2" spans="1:17" s="4" customFormat="1" ht="15" customHeight="1" x14ac:dyDescent="0.3">
      <c r="A2" s="5" t="s">
        <v>220</v>
      </c>
      <c r="B2" s="5"/>
    </row>
    <row r="3" spans="1:17" s="4" customFormat="1" ht="15" customHeight="1" x14ac:dyDescent="0.3">
      <c r="A3" s="5" t="s">
        <v>126</v>
      </c>
      <c r="B3" s="6"/>
    </row>
    <row r="4" spans="1:17" s="54" customFormat="1" ht="30" customHeight="1" x14ac:dyDescent="0.2">
      <c r="A4" s="48"/>
      <c r="B4" s="66"/>
      <c r="C4" s="52" t="s">
        <v>127</v>
      </c>
      <c r="D4" s="52" t="s">
        <v>1</v>
      </c>
      <c r="E4" s="52" t="s">
        <v>3</v>
      </c>
      <c r="F4" s="52" t="s">
        <v>130</v>
      </c>
      <c r="G4" s="52" t="s">
        <v>4</v>
      </c>
      <c r="H4" s="52" t="s">
        <v>0</v>
      </c>
      <c r="I4" s="52" t="s">
        <v>134</v>
      </c>
      <c r="J4" s="52" t="s">
        <v>38</v>
      </c>
      <c r="K4" s="52" t="s">
        <v>133</v>
      </c>
      <c r="L4" s="52" t="s">
        <v>136</v>
      </c>
      <c r="M4" s="52" t="s">
        <v>2</v>
      </c>
      <c r="N4" s="52" t="s">
        <v>107</v>
      </c>
      <c r="O4" s="52" t="s">
        <v>139</v>
      </c>
      <c r="P4" s="52" t="s">
        <v>140</v>
      </c>
      <c r="Q4" s="53" t="s">
        <v>218</v>
      </c>
    </row>
    <row r="5" spans="1:17" ht="15" customHeight="1" x14ac:dyDescent="0.2">
      <c r="A5" s="55" t="s">
        <v>5</v>
      </c>
      <c r="B5" s="7" t="s">
        <v>143</v>
      </c>
      <c r="C5" s="12">
        <v>1914210</v>
      </c>
      <c r="D5" s="12">
        <v>46402</v>
      </c>
      <c r="E5" s="12">
        <v>86674</v>
      </c>
      <c r="F5" s="12">
        <v>21321</v>
      </c>
      <c r="G5" s="12">
        <v>420631</v>
      </c>
      <c r="H5" s="12">
        <v>2344714</v>
      </c>
      <c r="I5" s="12">
        <v>138022</v>
      </c>
      <c r="J5" s="12">
        <v>888313</v>
      </c>
      <c r="K5" s="12">
        <v>492787</v>
      </c>
      <c r="L5" s="12">
        <v>57615</v>
      </c>
      <c r="M5" s="12">
        <v>487896</v>
      </c>
      <c r="N5" s="12">
        <v>113697</v>
      </c>
      <c r="O5" s="12">
        <v>53517</v>
      </c>
      <c r="P5" s="12">
        <v>1059210</v>
      </c>
      <c r="Q5" s="32">
        <v>186903</v>
      </c>
    </row>
    <row r="6" spans="1:17" ht="15" customHeight="1" x14ac:dyDescent="0.2">
      <c r="A6" s="55"/>
      <c r="B6" s="8" t="s">
        <v>144</v>
      </c>
      <c r="C6" s="69"/>
      <c r="D6" s="69"/>
      <c r="E6" s="69"/>
      <c r="F6" s="69"/>
      <c r="G6" s="69"/>
      <c r="H6" s="69"/>
      <c r="I6" s="69"/>
      <c r="J6" s="69"/>
      <c r="K6" s="69"/>
      <c r="L6" s="69"/>
      <c r="M6" s="69"/>
      <c r="N6" s="69"/>
      <c r="O6" s="69"/>
      <c r="P6" s="69"/>
      <c r="Q6" s="68"/>
    </row>
    <row r="7" spans="1:17" ht="15" customHeight="1" x14ac:dyDescent="0.2">
      <c r="A7" s="55" t="s">
        <v>6</v>
      </c>
      <c r="B7" s="7" t="s">
        <v>145</v>
      </c>
      <c r="C7" s="12">
        <v>522935</v>
      </c>
      <c r="D7" s="12">
        <v>30448</v>
      </c>
      <c r="E7" s="12">
        <v>26732</v>
      </c>
      <c r="F7" s="12">
        <v>4888</v>
      </c>
      <c r="G7" s="12">
        <v>154405</v>
      </c>
      <c r="H7" s="12">
        <v>1103655</v>
      </c>
      <c r="I7" s="12">
        <v>120227</v>
      </c>
      <c r="J7" s="12">
        <v>493743</v>
      </c>
      <c r="K7" s="12">
        <v>162453</v>
      </c>
      <c r="L7" s="12">
        <v>20300</v>
      </c>
      <c r="M7" s="12">
        <v>99838</v>
      </c>
      <c r="N7" s="12">
        <v>36653</v>
      </c>
      <c r="O7" s="12">
        <v>8513</v>
      </c>
      <c r="P7" s="12">
        <v>362282</v>
      </c>
      <c r="Q7" s="32">
        <v>137315</v>
      </c>
    </row>
    <row r="8" spans="1:17" ht="15" customHeight="1" x14ac:dyDescent="0.2">
      <c r="A8" s="55"/>
      <c r="B8" s="8" t="s">
        <v>146</v>
      </c>
      <c r="C8" s="69"/>
      <c r="D8" s="69"/>
      <c r="E8" s="69"/>
      <c r="F8" s="69"/>
      <c r="G8" s="69"/>
      <c r="H8" s="69"/>
      <c r="I8" s="69"/>
      <c r="J8" s="69"/>
      <c r="K8" s="69"/>
      <c r="L8" s="69"/>
      <c r="M8" s="69"/>
      <c r="N8" s="69"/>
      <c r="O8" s="69"/>
      <c r="P8" s="69"/>
      <c r="Q8" s="68"/>
    </row>
    <row r="9" spans="1:17" ht="15" customHeight="1" x14ac:dyDescent="0.2">
      <c r="A9" s="56" t="s">
        <v>7</v>
      </c>
      <c r="B9" s="9" t="s">
        <v>147</v>
      </c>
      <c r="C9" s="31">
        <v>1391275</v>
      </c>
      <c r="D9" s="31">
        <v>15954</v>
      </c>
      <c r="E9" s="31">
        <v>59942</v>
      </c>
      <c r="F9" s="31">
        <v>16433</v>
      </c>
      <c r="G9" s="31">
        <v>266226</v>
      </c>
      <c r="H9" s="31">
        <v>1241059</v>
      </c>
      <c r="I9" s="31">
        <v>17795</v>
      </c>
      <c r="J9" s="31">
        <v>394570</v>
      </c>
      <c r="K9" s="31">
        <v>330334</v>
      </c>
      <c r="L9" s="31">
        <v>37315</v>
      </c>
      <c r="M9" s="31">
        <v>388058</v>
      </c>
      <c r="N9" s="31">
        <v>77044</v>
      </c>
      <c r="O9" s="31">
        <v>45004</v>
      </c>
      <c r="P9" s="31">
        <v>696928</v>
      </c>
      <c r="Q9" s="34">
        <v>49588</v>
      </c>
    </row>
    <row r="10" spans="1:17" ht="15" customHeight="1" x14ac:dyDescent="0.2">
      <c r="A10" s="56"/>
      <c r="B10" s="10" t="s">
        <v>148</v>
      </c>
      <c r="C10" s="69"/>
      <c r="D10" s="69"/>
      <c r="E10" s="69"/>
      <c r="F10" s="69"/>
      <c r="G10" s="69"/>
      <c r="H10" s="69"/>
      <c r="I10" s="69"/>
      <c r="J10" s="69"/>
      <c r="K10" s="69"/>
      <c r="L10" s="69"/>
      <c r="M10" s="69"/>
      <c r="N10" s="69"/>
      <c r="O10" s="69"/>
      <c r="P10" s="69"/>
      <c r="Q10" s="68"/>
    </row>
    <row r="11" spans="1:17" ht="15" customHeight="1" x14ac:dyDescent="0.2">
      <c r="A11" s="55" t="s">
        <v>8</v>
      </c>
      <c r="B11" s="7" t="s">
        <v>149</v>
      </c>
      <c r="C11" s="12">
        <v>1754</v>
      </c>
      <c r="D11" s="12">
        <v>0</v>
      </c>
      <c r="E11" s="12">
        <v>5</v>
      </c>
      <c r="F11" s="12">
        <v>0</v>
      </c>
      <c r="G11" s="12">
        <v>12611</v>
      </c>
      <c r="H11" s="12">
        <v>46383</v>
      </c>
      <c r="I11" s="12">
        <v>435</v>
      </c>
      <c r="J11" s="12">
        <v>6156</v>
      </c>
      <c r="K11" s="12">
        <v>1106</v>
      </c>
      <c r="L11" s="12">
        <v>1571</v>
      </c>
      <c r="M11" s="12">
        <v>6525</v>
      </c>
      <c r="N11" s="12">
        <v>1</v>
      </c>
      <c r="O11" s="12">
        <v>0</v>
      </c>
      <c r="P11" s="12">
        <v>2911</v>
      </c>
      <c r="Q11" s="32">
        <v>0</v>
      </c>
    </row>
    <row r="12" spans="1:17" ht="15" customHeight="1" x14ac:dyDescent="0.2">
      <c r="A12" s="55"/>
      <c r="B12" s="8" t="s">
        <v>150</v>
      </c>
      <c r="C12" s="12"/>
      <c r="D12" s="12"/>
      <c r="E12" s="12"/>
      <c r="F12" s="12"/>
      <c r="G12" s="12"/>
      <c r="H12" s="12"/>
      <c r="I12" s="12"/>
      <c r="J12" s="12"/>
      <c r="K12" s="12"/>
      <c r="L12" s="12"/>
      <c r="M12" s="12"/>
      <c r="N12" s="12"/>
      <c r="O12" s="12"/>
      <c r="P12" s="12"/>
      <c r="Q12" s="32"/>
    </row>
    <row r="13" spans="1:17" ht="15" customHeight="1" x14ac:dyDescent="0.2">
      <c r="A13" s="55" t="s">
        <v>9</v>
      </c>
      <c r="B13" s="7" t="s">
        <v>151</v>
      </c>
      <c r="C13" s="12">
        <v>781214</v>
      </c>
      <c r="D13" s="12">
        <v>12375</v>
      </c>
      <c r="E13" s="12">
        <v>5985</v>
      </c>
      <c r="F13" s="12">
        <v>5845</v>
      </c>
      <c r="G13" s="12">
        <v>149954</v>
      </c>
      <c r="H13" s="12">
        <v>589151</v>
      </c>
      <c r="I13" s="12">
        <v>28433</v>
      </c>
      <c r="J13" s="12">
        <v>387245</v>
      </c>
      <c r="K13" s="12">
        <v>131007</v>
      </c>
      <c r="L13" s="12">
        <v>33582</v>
      </c>
      <c r="M13" s="12">
        <v>313454</v>
      </c>
      <c r="N13" s="12">
        <v>10436</v>
      </c>
      <c r="O13" s="12">
        <v>18781</v>
      </c>
      <c r="P13" s="12">
        <v>398254</v>
      </c>
      <c r="Q13" s="32">
        <v>70121</v>
      </c>
    </row>
    <row r="14" spans="1:17" ht="15" customHeight="1" x14ac:dyDescent="0.2">
      <c r="A14" s="55"/>
      <c r="B14" s="8" t="s">
        <v>35</v>
      </c>
      <c r="C14" s="12"/>
      <c r="D14" s="12"/>
      <c r="E14" s="12"/>
      <c r="F14" s="12"/>
      <c r="G14" s="12"/>
      <c r="H14" s="12"/>
      <c r="I14" s="12"/>
      <c r="J14" s="12"/>
      <c r="K14" s="12"/>
      <c r="L14" s="12"/>
      <c r="M14" s="12"/>
      <c r="N14" s="12"/>
      <c r="O14" s="12"/>
      <c r="P14" s="12"/>
      <c r="Q14" s="32"/>
    </row>
    <row r="15" spans="1:17" ht="15" customHeight="1" x14ac:dyDescent="0.2">
      <c r="A15" s="55" t="s">
        <v>10</v>
      </c>
      <c r="B15" s="7" t="s">
        <v>152</v>
      </c>
      <c r="C15" s="12">
        <v>-114518</v>
      </c>
      <c r="D15" s="12">
        <v>-1783</v>
      </c>
      <c r="E15" s="12">
        <v>-655</v>
      </c>
      <c r="F15" s="12">
        <v>-451</v>
      </c>
      <c r="G15" s="12">
        <v>-30146</v>
      </c>
      <c r="H15" s="12">
        <v>-124289</v>
      </c>
      <c r="I15" s="12">
        <v>-831</v>
      </c>
      <c r="J15" s="12">
        <v>-71792</v>
      </c>
      <c r="K15" s="12">
        <v>-18050</v>
      </c>
      <c r="L15" s="12">
        <v>-6467</v>
      </c>
      <c r="M15" s="12">
        <v>-37056</v>
      </c>
      <c r="N15" s="12">
        <v>-606</v>
      </c>
      <c r="O15" s="12">
        <v>-4488</v>
      </c>
      <c r="P15" s="12">
        <v>-67144</v>
      </c>
      <c r="Q15" s="32">
        <v>-13804</v>
      </c>
    </row>
    <row r="16" spans="1:17" ht="15" customHeight="1" x14ac:dyDescent="0.2">
      <c r="A16" s="55"/>
      <c r="B16" s="8" t="s">
        <v>153</v>
      </c>
      <c r="C16" s="12"/>
      <c r="D16" s="12"/>
      <c r="E16" s="12"/>
      <c r="F16" s="12"/>
      <c r="G16" s="12"/>
      <c r="H16" s="12"/>
      <c r="I16" s="12"/>
      <c r="J16" s="12"/>
      <c r="K16" s="12"/>
      <c r="L16" s="12"/>
      <c r="M16" s="12"/>
      <c r="N16" s="12"/>
      <c r="O16" s="12"/>
      <c r="P16" s="12"/>
      <c r="Q16" s="32"/>
    </row>
    <row r="17" spans="1:17" ht="15" customHeight="1" x14ac:dyDescent="0.2">
      <c r="A17" s="55" t="s">
        <v>11</v>
      </c>
      <c r="B17" s="7" t="s">
        <v>154</v>
      </c>
      <c r="C17" s="12">
        <v>-29787</v>
      </c>
      <c r="D17" s="12">
        <v>14125</v>
      </c>
      <c r="E17" s="12">
        <v>2615</v>
      </c>
      <c r="F17" s="12">
        <v>1153</v>
      </c>
      <c r="G17" s="12">
        <v>-14807</v>
      </c>
      <c r="H17" s="12">
        <v>154223</v>
      </c>
      <c r="I17" s="12">
        <v>42822</v>
      </c>
      <c r="J17" s="12">
        <v>-56571</v>
      </c>
      <c r="K17" s="12">
        <v>4521</v>
      </c>
      <c r="L17" s="12">
        <v>-132</v>
      </c>
      <c r="M17" s="12">
        <v>1430</v>
      </c>
      <c r="N17" s="12">
        <v>0</v>
      </c>
      <c r="O17" s="12">
        <v>-48</v>
      </c>
      <c r="P17" s="12">
        <v>-11942</v>
      </c>
      <c r="Q17" s="32">
        <v>-19595</v>
      </c>
    </row>
    <row r="18" spans="1:17" ht="15" customHeight="1" x14ac:dyDescent="0.2">
      <c r="A18" s="55"/>
      <c r="B18" s="8" t="s">
        <v>155</v>
      </c>
      <c r="C18" s="12"/>
      <c r="D18" s="12"/>
      <c r="E18" s="12"/>
      <c r="F18" s="12"/>
      <c r="G18" s="12"/>
      <c r="H18" s="12"/>
      <c r="I18" s="12"/>
      <c r="J18" s="12"/>
      <c r="K18" s="12"/>
      <c r="L18" s="12"/>
      <c r="M18" s="12"/>
      <c r="N18" s="12"/>
      <c r="O18" s="12"/>
      <c r="P18" s="12"/>
      <c r="Q18" s="32"/>
    </row>
    <row r="19" spans="1:17" ht="15" customHeight="1" x14ac:dyDescent="0.2">
      <c r="A19" s="55" t="s">
        <v>12</v>
      </c>
      <c r="B19" s="7" t="s">
        <v>156</v>
      </c>
      <c r="C19" s="12">
        <v>117377</v>
      </c>
      <c r="D19" s="12">
        <v>42711</v>
      </c>
      <c r="E19" s="12">
        <v>33752</v>
      </c>
      <c r="F19" s="12">
        <v>3642</v>
      </c>
      <c r="G19" s="12">
        <v>83622</v>
      </c>
      <c r="H19" s="12">
        <v>36585</v>
      </c>
      <c r="I19" s="12">
        <v>675</v>
      </c>
      <c r="J19" s="12">
        <v>57245</v>
      </c>
      <c r="K19" s="12">
        <v>106307</v>
      </c>
      <c r="L19" s="12">
        <v>-305</v>
      </c>
      <c r="M19" s="12">
        <v>3071</v>
      </c>
      <c r="N19" s="12">
        <v>0</v>
      </c>
      <c r="O19" s="12">
        <v>0</v>
      </c>
      <c r="P19" s="12">
        <v>81915</v>
      </c>
      <c r="Q19" s="32">
        <v>4556</v>
      </c>
    </row>
    <row r="20" spans="1:17" ht="15" customHeight="1" x14ac:dyDescent="0.2">
      <c r="A20" s="55"/>
      <c r="B20" s="8" t="s">
        <v>157</v>
      </c>
      <c r="C20" s="12"/>
      <c r="D20" s="12"/>
      <c r="E20" s="12"/>
      <c r="F20" s="12"/>
      <c r="G20" s="12"/>
      <c r="H20" s="12"/>
      <c r="I20" s="12"/>
      <c r="J20" s="12"/>
      <c r="K20" s="12"/>
      <c r="L20" s="12"/>
      <c r="M20" s="12"/>
      <c r="N20" s="12"/>
      <c r="O20" s="12"/>
      <c r="P20" s="12"/>
      <c r="Q20" s="32"/>
    </row>
    <row r="21" spans="1:17" ht="15" customHeight="1" x14ac:dyDescent="0.2">
      <c r="A21" s="55" t="s">
        <v>13</v>
      </c>
      <c r="B21" s="7" t="s">
        <v>158</v>
      </c>
      <c r="C21" s="12">
        <v>72459</v>
      </c>
      <c r="D21" s="12">
        <v>-3580</v>
      </c>
      <c r="E21" s="12">
        <v>-14160</v>
      </c>
      <c r="F21" s="12">
        <v>-473</v>
      </c>
      <c r="G21" s="12">
        <v>1922</v>
      </c>
      <c r="H21" s="12">
        <v>53208</v>
      </c>
      <c r="I21" s="12">
        <v>157</v>
      </c>
      <c r="J21" s="12">
        <v>26387</v>
      </c>
      <c r="K21" s="12">
        <v>1332</v>
      </c>
      <c r="L21" s="12">
        <v>1731</v>
      </c>
      <c r="M21" s="12">
        <v>9948</v>
      </c>
      <c r="N21" s="12">
        <v>0</v>
      </c>
      <c r="O21" s="12">
        <v>0</v>
      </c>
      <c r="P21" s="12">
        <v>8377</v>
      </c>
      <c r="Q21" s="32">
        <v>-5069</v>
      </c>
    </row>
    <row r="22" spans="1:17" ht="15" customHeight="1" x14ac:dyDescent="0.2">
      <c r="A22" s="55"/>
      <c r="B22" s="8" t="s">
        <v>159</v>
      </c>
      <c r="C22" s="12"/>
      <c r="D22" s="12"/>
      <c r="E22" s="12"/>
      <c r="F22" s="12"/>
      <c r="G22" s="12"/>
      <c r="H22" s="12"/>
      <c r="I22" s="12"/>
      <c r="J22" s="12"/>
      <c r="K22" s="12"/>
      <c r="L22" s="12"/>
      <c r="M22" s="12"/>
      <c r="N22" s="12"/>
      <c r="O22" s="12"/>
      <c r="P22" s="12"/>
      <c r="Q22" s="32"/>
    </row>
    <row r="23" spans="1:17" ht="15" customHeight="1" x14ac:dyDescent="0.2">
      <c r="A23" s="55" t="s">
        <v>14</v>
      </c>
      <c r="B23" s="7" t="s">
        <v>160</v>
      </c>
      <c r="C23" s="12">
        <v>4139</v>
      </c>
      <c r="D23" s="12">
        <v>25165</v>
      </c>
      <c r="E23" s="12">
        <v>125</v>
      </c>
      <c r="F23" s="12">
        <v>-28</v>
      </c>
      <c r="G23" s="12">
        <v>37850</v>
      </c>
      <c r="H23" s="12">
        <v>-28238</v>
      </c>
      <c r="I23" s="12">
        <v>0</v>
      </c>
      <c r="J23" s="12">
        <v>-35353</v>
      </c>
      <c r="K23" s="12">
        <v>-2563</v>
      </c>
      <c r="L23" s="12">
        <v>-112</v>
      </c>
      <c r="M23" s="12">
        <v>-606</v>
      </c>
      <c r="N23" s="12">
        <v>0</v>
      </c>
      <c r="O23" s="12">
        <v>0</v>
      </c>
      <c r="P23" s="12">
        <v>42133</v>
      </c>
      <c r="Q23" s="32">
        <v>3303</v>
      </c>
    </row>
    <row r="24" spans="1:17" ht="15" customHeight="1" x14ac:dyDescent="0.2">
      <c r="A24" s="55"/>
      <c r="B24" s="8" t="s">
        <v>161</v>
      </c>
      <c r="C24" s="12"/>
      <c r="D24" s="12"/>
      <c r="E24" s="12"/>
      <c r="F24" s="12"/>
      <c r="G24" s="12"/>
      <c r="H24" s="12"/>
      <c r="I24" s="12"/>
      <c r="J24" s="12"/>
      <c r="K24" s="12"/>
      <c r="L24" s="12"/>
      <c r="M24" s="12"/>
      <c r="N24" s="12"/>
      <c r="O24" s="12"/>
      <c r="P24" s="12"/>
      <c r="Q24" s="32"/>
    </row>
    <row r="25" spans="1:17" ht="15" customHeight="1" x14ac:dyDescent="0.2">
      <c r="A25" s="55" t="s">
        <v>15</v>
      </c>
      <c r="B25" s="7" t="s">
        <v>162</v>
      </c>
      <c r="C25" s="12">
        <v>18555</v>
      </c>
      <c r="D25" s="12">
        <v>0</v>
      </c>
      <c r="E25" s="12">
        <v>0</v>
      </c>
      <c r="F25" s="12">
        <v>0</v>
      </c>
      <c r="G25" s="12">
        <v>0</v>
      </c>
      <c r="H25" s="12">
        <v>0</v>
      </c>
      <c r="I25" s="12">
        <v>0</v>
      </c>
      <c r="J25" s="12">
        <v>0</v>
      </c>
      <c r="K25" s="12">
        <v>132936</v>
      </c>
      <c r="L25" s="12">
        <v>0</v>
      </c>
      <c r="M25" s="12">
        <v>0</v>
      </c>
      <c r="N25" s="12">
        <v>0</v>
      </c>
      <c r="O25" s="12">
        <v>0</v>
      </c>
      <c r="P25" s="12">
        <v>129313</v>
      </c>
      <c r="Q25" s="32">
        <v>0</v>
      </c>
    </row>
    <row r="26" spans="1:17" ht="15" customHeight="1" x14ac:dyDescent="0.2">
      <c r="A26" s="55"/>
      <c r="B26" s="8" t="s">
        <v>163</v>
      </c>
      <c r="C26" s="12"/>
      <c r="D26" s="12"/>
      <c r="E26" s="12"/>
      <c r="F26" s="12"/>
      <c r="G26" s="12"/>
      <c r="H26" s="12"/>
      <c r="I26" s="12"/>
      <c r="J26" s="12"/>
      <c r="K26" s="12"/>
      <c r="L26" s="12"/>
      <c r="M26" s="12"/>
      <c r="N26" s="12"/>
      <c r="O26" s="12"/>
      <c r="P26" s="12"/>
      <c r="Q26" s="32"/>
    </row>
    <row r="27" spans="1:17" ht="15" customHeight="1" x14ac:dyDescent="0.2">
      <c r="A27" s="55" t="s">
        <v>16</v>
      </c>
      <c r="B27" s="7" t="s">
        <v>164</v>
      </c>
      <c r="C27" s="12">
        <v>-11346</v>
      </c>
      <c r="D27" s="12">
        <v>0</v>
      </c>
      <c r="E27" s="12">
        <v>0</v>
      </c>
      <c r="F27" s="12">
        <v>0</v>
      </c>
      <c r="G27" s="12">
        <v>0</v>
      </c>
      <c r="H27" s="12">
        <v>0</v>
      </c>
      <c r="I27" s="12">
        <v>0</v>
      </c>
      <c r="J27" s="12">
        <v>0</v>
      </c>
      <c r="K27" s="12">
        <v>-339664</v>
      </c>
      <c r="L27" s="12">
        <v>0</v>
      </c>
      <c r="M27" s="12">
        <v>0</v>
      </c>
      <c r="N27" s="12">
        <v>0</v>
      </c>
      <c r="O27" s="12">
        <v>0</v>
      </c>
      <c r="P27" s="12">
        <v>-7819</v>
      </c>
      <c r="Q27" s="32">
        <v>0</v>
      </c>
    </row>
    <row r="28" spans="1:17" ht="15" customHeight="1" x14ac:dyDescent="0.2">
      <c r="A28" s="55"/>
      <c r="B28" s="8" t="s">
        <v>165</v>
      </c>
      <c r="C28" s="12"/>
      <c r="D28" s="12"/>
      <c r="E28" s="12"/>
      <c r="F28" s="12"/>
      <c r="G28" s="12"/>
      <c r="H28" s="12"/>
      <c r="I28" s="12"/>
      <c r="J28" s="12"/>
      <c r="K28" s="12"/>
      <c r="L28" s="12"/>
      <c r="M28" s="12"/>
      <c r="N28" s="12"/>
      <c r="O28" s="12"/>
      <c r="P28" s="12"/>
      <c r="Q28" s="32"/>
    </row>
    <row r="29" spans="1:17" ht="15" customHeight="1" x14ac:dyDescent="0.2">
      <c r="A29" s="55" t="s">
        <v>17</v>
      </c>
      <c r="B29" s="7" t="s">
        <v>166</v>
      </c>
      <c r="C29" s="12">
        <v>-2997</v>
      </c>
      <c r="D29" s="12">
        <v>0</v>
      </c>
      <c r="E29" s="12">
        <v>0</v>
      </c>
      <c r="F29" s="12">
        <v>0</v>
      </c>
      <c r="G29" s="12">
        <v>0</v>
      </c>
      <c r="H29" s="12">
        <v>0</v>
      </c>
      <c r="I29" s="12">
        <v>0</v>
      </c>
      <c r="J29" s="12">
        <v>0</v>
      </c>
      <c r="K29" s="12">
        <v>215830</v>
      </c>
      <c r="L29" s="12">
        <v>0</v>
      </c>
      <c r="M29" s="12">
        <v>0</v>
      </c>
      <c r="N29" s="12">
        <v>0</v>
      </c>
      <c r="O29" s="12">
        <v>0</v>
      </c>
      <c r="P29" s="12">
        <v>-110528</v>
      </c>
      <c r="Q29" s="32">
        <v>0</v>
      </c>
    </row>
    <row r="30" spans="1:17" ht="15" customHeight="1" x14ac:dyDescent="0.2">
      <c r="A30" s="55"/>
      <c r="B30" s="8" t="s">
        <v>167</v>
      </c>
      <c r="C30" s="12"/>
      <c r="D30" s="12"/>
      <c r="E30" s="12"/>
      <c r="F30" s="12"/>
      <c r="G30" s="12"/>
      <c r="H30" s="12"/>
      <c r="I30" s="12"/>
      <c r="J30" s="12"/>
      <c r="K30" s="12"/>
      <c r="L30" s="12"/>
      <c r="M30" s="12"/>
      <c r="N30" s="12"/>
      <c r="O30" s="12"/>
      <c r="P30" s="12"/>
      <c r="Q30" s="32"/>
    </row>
    <row r="31" spans="1:17" ht="15" customHeight="1" x14ac:dyDescent="0.2">
      <c r="A31" s="55" t="s">
        <v>18</v>
      </c>
      <c r="B31" s="7" t="s">
        <v>168</v>
      </c>
      <c r="C31" s="12">
        <v>-121406</v>
      </c>
      <c r="D31" s="12">
        <v>-1230</v>
      </c>
      <c r="E31" s="12">
        <v>-1080</v>
      </c>
      <c r="F31" s="12">
        <v>162</v>
      </c>
      <c r="G31" s="12">
        <v>-1965</v>
      </c>
      <c r="H31" s="12">
        <v>-3373</v>
      </c>
      <c r="I31" s="12">
        <v>698</v>
      </c>
      <c r="J31" s="12">
        <v>935533</v>
      </c>
      <c r="K31" s="12">
        <v>-986</v>
      </c>
      <c r="L31" s="12">
        <v>8278</v>
      </c>
      <c r="M31" s="12">
        <v>-161972</v>
      </c>
      <c r="N31" s="12">
        <v>8150</v>
      </c>
      <c r="O31" s="12">
        <f>6258+275</f>
        <v>6533</v>
      </c>
      <c r="P31" s="12">
        <v>-14722</v>
      </c>
      <c r="Q31" s="32">
        <v>-12736</v>
      </c>
    </row>
    <row r="32" spans="1:17" ht="15" customHeight="1" x14ac:dyDescent="0.2">
      <c r="A32" s="55"/>
      <c r="B32" s="8" t="s">
        <v>169</v>
      </c>
      <c r="C32" s="13"/>
      <c r="D32" s="13"/>
      <c r="E32" s="13"/>
      <c r="F32" s="13"/>
      <c r="G32" s="13"/>
      <c r="H32" s="13"/>
      <c r="I32" s="13"/>
      <c r="J32" s="13"/>
      <c r="K32" s="13"/>
      <c r="L32" s="13"/>
      <c r="M32" s="13"/>
      <c r="N32" s="13"/>
      <c r="O32" s="13"/>
      <c r="P32" s="13"/>
      <c r="Q32" s="29"/>
    </row>
    <row r="33" spans="1:17" ht="15" customHeight="1" x14ac:dyDescent="0.2">
      <c r="A33" s="56" t="s">
        <v>19</v>
      </c>
      <c r="B33" s="9" t="s">
        <v>170</v>
      </c>
      <c r="C33" s="31">
        <v>2106719</v>
      </c>
      <c r="D33" s="31">
        <v>103737</v>
      </c>
      <c r="E33" s="31">
        <v>86529</v>
      </c>
      <c r="F33" s="31">
        <v>26283</v>
      </c>
      <c r="G33" s="31">
        <v>505267</v>
      </c>
      <c r="H33" s="31">
        <v>1964709</v>
      </c>
      <c r="I33" s="31">
        <v>90184</v>
      </c>
      <c r="J33" s="31">
        <v>1643420</v>
      </c>
      <c r="K33" s="31">
        <v>562110</v>
      </c>
      <c r="L33" s="31">
        <v>75461</v>
      </c>
      <c r="M33" s="31">
        <v>522852</v>
      </c>
      <c r="N33" s="31">
        <v>95025</v>
      </c>
      <c r="O33" s="31">
        <v>65782</v>
      </c>
      <c r="P33" s="31">
        <v>1147676</v>
      </c>
      <c r="Q33" s="34">
        <v>76364</v>
      </c>
    </row>
    <row r="34" spans="1:17" ht="15" customHeight="1" x14ac:dyDescent="0.2">
      <c r="A34" s="56"/>
      <c r="B34" s="10" t="s">
        <v>171</v>
      </c>
      <c r="C34" s="14"/>
      <c r="D34" s="14"/>
      <c r="E34" s="14"/>
      <c r="F34" s="14"/>
      <c r="G34" s="14"/>
      <c r="H34" s="14"/>
      <c r="I34" s="14"/>
      <c r="J34" s="14"/>
      <c r="K34" s="14"/>
      <c r="L34" s="14"/>
      <c r="M34" s="14"/>
      <c r="N34" s="14"/>
      <c r="O34" s="14"/>
      <c r="P34" s="14"/>
      <c r="Q34" s="33"/>
    </row>
    <row r="35" spans="1:17" ht="15" customHeight="1" x14ac:dyDescent="0.2">
      <c r="A35" s="55" t="s">
        <v>20</v>
      </c>
      <c r="B35" s="7" t="s">
        <v>172</v>
      </c>
      <c r="C35" s="13">
        <v>526577</v>
      </c>
      <c r="D35" s="13">
        <v>23090</v>
      </c>
      <c r="E35" s="13">
        <v>12902</v>
      </c>
      <c r="F35" s="13">
        <v>8386</v>
      </c>
      <c r="G35" s="13">
        <v>156207</v>
      </c>
      <c r="H35" s="13">
        <v>658936</v>
      </c>
      <c r="I35" s="13">
        <v>13498</v>
      </c>
      <c r="J35" s="13">
        <v>275740</v>
      </c>
      <c r="K35" s="13">
        <v>203328</v>
      </c>
      <c r="L35" s="13">
        <v>28074</v>
      </c>
      <c r="M35" s="13">
        <v>369104</v>
      </c>
      <c r="N35" s="13">
        <v>19260</v>
      </c>
      <c r="O35" s="13">
        <v>10065</v>
      </c>
      <c r="P35" s="13">
        <v>311214</v>
      </c>
      <c r="Q35" s="29">
        <v>78201</v>
      </c>
    </row>
    <row r="36" spans="1:17" ht="15" customHeight="1" x14ac:dyDescent="0.2">
      <c r="A36" s="55"/>
      <c r="B36" s="8" t="s">
        <v>173</v>
      </c>
      <c r="C36" s="69"/>
      <c r="D36" s="69"/>
      <c r="E36" s="69"/>
      <c r="F36" s="69"/>
      <c r="G36" s="69"/>
      <c r="H36" s="69"/>
      <c r="I36" s="69"/>
      <c r="J36" s="69"/>
      <c r="K36" s="69"/>
      <c r="L36" s="69"/>
      <c r="M36" s="69"/>
      <c r="N36" s="69"/>
      <c r="O36" s="69"/>
      <c r="P36" s="69"/>
      <c r="Q36" s="68"/>
    </row>
    <row r="37" spans="1:17" ht="15" customHeight="1" x14ac:dyDescent="0.2">
      <c r="A37" s="55" t="s">
        <v>21</v>
      </c>
      <c r="B37" s="7" t="s">
        <v>174</v>
      </c>
      <c r="C37" s="13">
        <v>374022</v>
      </c>
      <c r="D37" s="13">
        <v>9627</v>
      </c>
      <c r="E37" s="13">
        <v>9699</v>
      </c>
      <c r="F37" s="13">
        <v>6285</v>
      </c>
      <c r="G37" s="13">
        <v>87005</v>
      </c>
      <c r="H37" s="13">
        <v>357590</v>
      </c>
      <c r="I37" s="13">
        <v>7094</v>
      </c>
      <c r="J37" s="13">
        <v>215409</v>
      </c>
      <c r="K37" s="13">
        <v>109893</v>
      </c>
      <c r="L37" s="13">
        <v>30494</v>
      </c>
      <c r="M37" s="13">
        <v>163357</v>
      </c>
      <c r="N37" s="13">
        <v>15567</v>
      </c>
      <c r="O37" s="13">
        <v>13267</v>
      </c>
      <c r="P37" s="13">
        <v>179064</v>
      </c>
      <c r="Q37" s="29">
        <v>41369</v>
      </c>
    </row>
    <row r="38" spans="1:17" ht="15" customHeight="1" x14ac:dyDescent="0.2">
      <c r="A38" s="55"/>
      <c r="B38" s="8" t="s">
        <v>175</v>
      </c>
      <c r="C38" s="13"/>
      <c r="D38" s="13"/>
      <c r="E38" s="13"/>
      <c r="F38" s="13"/>
      <c r="G38" s="13"/>
      <c r="H38" s="13"/>
      <c r="I38" s="13"/>
      <c r="J38" s="13"/>
      <c r="K38" s="13"/>
      <c r="L38" s="13"/>
      <c r="M38" s="13"/>
      <c r="N38" s="13"/>
      <c r="O38" s="13"/>
      <c r="P38" s="13"/>
      <c r="Q38" s="29"/>
    </row>
    <row r="39" spans="1:17" ht="15" customHeight="1" x14ac:dyDescent="0.2">
      <c r="A39" s="55" t="s">
        <v>22</v>
      </c>
      <c r="B39" s="7" t="s">
        <v>176</v>
      </c>
      <c r="C39" s="13">
        <v>53582</v>
      </c>
      <c r="D39" s="13">
        <v>2110</v>
      </c>
      <c r="E39" s="13">
        <v>1164</v>
      </c>
      <c r="F39" s="13">
        <v>930</v>
      </c>
      <c r="G39" s="13">
        <v>24809</v>
      </c>
      <c r="H39" s="13">
        <v>86765</v>
      </c>
      <c r="I39" s="13">
        <v>1207</v>
      </c>
      <c r="J39" s="13">
        <v>58057</v>
      </c>
      <c r="K39" s="13">
        <v>26184</v>
      </c>
      <c r="L39" s="13">
        <v>7011</v>
      </c>
      <c r="M39" s="13">
        <v>21878</v>
      </c>
      <c r="N39" s="13">
        <v>1641</v>
      </c>
      <c r="O39" s="13">
        <v>1038</v>
      </c>
      <c r="P39" s="13">
        <v>37659</v>
      </c>
      <c r="Q39" s="29">
        <v>6623</v>
      </c>
    </row>
    <row r="40" spans="1:17" ht="15" customHeight="1" x14ac:dyDescent="0.2">
      <c r="A40" s="55"/>
      <c r="B40" s="8" t="s">
        <v>177</v>
      </c>
      <c r="C40" s="13"/>
      <c r="D40" s="13"/>
      <c r="E40" s="13"/>
      <c r="F40" s="13"/>
      <c r="G40" s="13"/>
      <c r="H40" s="13"/>
      <c r="I40" s="13"/>
      <c r="J40" s="13"/>
      <c r="K40" s="13"/>
      <c r="L40" s="13"/>
      <c r="M40" s="13"/>
      <c r="N40" s="13"/>
      <c r="O40" s="13"/>
      <c r="P40" s="13"/>
      <c r="Q40" s="29"/>
    </row>
    <row r="41" spans="1:17" ht="15" customHeight="1" x14ac:dyDescent="0.2">
      <c r="A41" s="55" t="s">
        <v>23</v>
      </c>
      <c r="B41" s="7" t="s">
        <v>178</v>
      </c>
      <c r="C41" s="13">
        <v>16710</v>
      </c>
      <c r="D41" s="13">
        <v>-2002</v>
      </c>
      <c r="E41" s="13">
        <v>48</v>
      </c>
      <c r="F41" s="13">
        <v>0</v>
      </c>
      <c r="G41" s="13">
        <v>10323</v>
      </c>
      <c r="H41" s="13">
        <v>203407</v>
      </c>
      <c r="I41" s="13">
        <v>3939</v>
      </c>
      <c r="J41" s="13">
        <v>190931</v>
      </c>
      <c r="K41" s="13">
        <v>-5646</v>
      </c>
      <c r="L41" s="13">
        <v>-788</v>
      </c>
      <c r="M41" s="13">
        <v>1922</v>
      </c>
      <c r="N41" s="13">
        <v>7202</v>
      </c>
      <c r="O41" s="13">
        <v>1715</v>
      </c>
      <c r="P41" s="13">
        <v>32351</v>
      </c>
      <c r="Q41" s="29">
        <v>10241</v>
      </c>
    </row>
    <row r="42" spans="1:17" ht="15" customHeight="1" x14ac:dyDescent="0.2">
      <c r="A42" s="55"/>
      <c r="B42" s="8" t="s">
        <v>179</v>
      </c>
      <c r="C42" s="13"/>
      <c r="D42" s="13"/>
      <c r="E42" s="13"/>
      <c r="F42" s="13"/>
      <c r="G42" s="13"/>
      <c r="H42" s="13"/>
      <c r="I42" s="13"/>
      <c r="J42" s="13"/>
      <c r="K42" s="13"/>
      <c r="L42" s="13"/>
      <c r="M42" s="13"/>
      <c r="N42" s="13"/>
      <c r="O42" s="13"/>
      <c r="P42" s="13"/>
      <c r="Q42" s="29"/>
    </row>
    <row r="43" spans="1:17" ht="15" customHeight="1" x14ac:dyDescent="0.2">
      <c r="A43" s="55" t="s">
        <v>24</v>
      </c>
      <c r="B43" s="7" t="s">
        <v>180</v>
      </c>
      <c r="C43" s="13">
        <v>623708</v>
      </c>
      <c r="D43" s="13">
        <v>5</v>
      </c>
      <c r="E43" s="13">
        <v>3032</v>
      </c>
      <c r="F43" s="13">
        <v>514</v>
      </c>
      <c r="G43" s="13">
        <v>160711</v>
      </c>
      <c r="H43" s="13">
        <v>85909</v>
      </c>
      <c r="I43" s="13">
        <v>-1337</v>
      </c>
      <c r="J43" s="13">
        <v>1229205</v>
      </c>
      <c r="K43" s="13">
        <v>2454</v>
      </c>
      <c r="L43" s="13">
        <v>-20852</v>
      </c>
      <c r="M43" s="13">
        <v>-4568</v>
      </c>
      <c r="N43" s="13">
        <v>0</v>
      </c>
      <c r="O43" s="13">
        <v>-2927</v>
      </c>
      <c r="P43" s="13">
        <v>38760</v>
      </c>
      <c r="Q43" s="29">
        <v>49203</v>
      </c>
    </row>
    <row r="44" spans="1:17" ht="15" customHeight="1" x14ac:dyDescent="0.2">
      <c r="A44" s="55"/>
      <c r="B44" s="8" t="s">
        <v>181</v>
      </c>
      <c r="C44" s="13"/>
      <c r="D44" s="13"/>
      <c r="E44" s="13"/>
      <c r="F44" s="13"/>
      <c r="G44" s="13"/>
      <c r="H44" s="13"/>
      <c r="I44" s="13"/>
      <c r="J44" s="13"/>
      <c r="K44" s="13"/>
      <c r="L44" s="13"/>
      <c r="M44" s="13"/>
      <c r="N44" s="13"/>
      <c r="O44" s="13"/>
      <c r="P44" s="13"/>
      <c r="Q44" s="29"/>
    </row>
    <row r="45" spans="1:17" ht="15" customHeight="1" x14ac:dyDescent="0.2">
      <c r="A45" s="55" t="s">
        <v>25</v>
      </c>
      <c r="B45" s="7" t="s">
        <v>182</v>
      </c>
      <c r="C45" s="13">
        <v>63421</v>
      </c>
      <c r="D45" s="13">
        <v>-260</v>
      </c>
      <c r="E45" s="13">
        <v>4259</v>
      </c>
      <c r="F45" s="13">
        <v>669</v>
      </c>
      <c r="G45" s="13">
        <v>7766</v>
      </c>
      <c r="H45" s="13">
        <v>43824</v>
      </c>
      <c r="I45" s="13">
        <v>40819</v>
      </c>
      <c r="J45" s="13">
        <v>134787</v>
      </c>
      <c r="K45" s="13">
        <v>1469</v>
      </c>
      <c r="L45" s="13">
        <v>647</v>
      </c>
      <c r="M45" s="13">
        <v>2773</v>
      </c>
      <c r="N45" s="13">
        <v>0</v>
      </c>
      <c r="O45" s="13">
        <v>0</v>
      </c>
      <c r="P45" s="13">
        <v>168</v>
      </c>
      <c r="Q45" s="29">
        <v>24339</v>
      </c>
    </row>
    <row r="46" spans="1:17" ht="15" customHeight="1" x14ac:dyDescent="0.2">
      <c r="A46" s="55"/>
      <c r="B46" s="8" t="s">
        <v>183</v>
      </c>
      <c r="C46" s="69"/>
      <c r="D46" s="69"/>
      <c r="E46" s="69"/>
      <c r="F46" s="69"/>
      <c r="G46" s="69"/>
      <c r="H46" s="69"/>
      <c r="I46" s="69"/>
      <c r="J46" s="69"/>
      <c r="K46" s="69"/>
      <c r="L46" s="69"/>
      <c r="M46" s="69"/>
      <c r="N46" s="69"/>
      <c r="O46" s="69"/>
      <c r="P46" s="69"/>
      <c r="Q46" s="68"/>
    </row>
    <row r="47" spans="1:17" ht="15" customHeight="1" x14ac:dyDescent="0.2">
      <c r="A47" s="55" t="s">
        <v>26</v>
      </c>
      <c r="B47" s="7" t="s">
        <v>184</v>
      </c>
      <c r="C47" s="13">
        <v>220974</v>
      </c>
      <c r="D47" s="13">
        <v>-11</v>
      </c>
      <c r="E47" s="13">
        <v>1586</v>
      </c>
      <c r="F47" s="13">
        <v>1669</v>
      </c>
      <c r="G47" s="13">
        <v>12550</v>
      </c>
      <c r="H47" s="13">
        <v>343968</v>
      </c>
      <c r="I47" s="13">
        <v>5794</v>
      </c>
      <c r="J47" s="13">
        <v>501984</v>
      </c>
      <c r="K47" s="13">
        <v>9814</v>
      </c>
      <c r="L47" s="13">
        <v>-3630</v>
      </c>
      <c r="M47" s="13">
        <v>-4736</v>
      </c>
      <c r="N47" s="13">
        <v>40</v>
      </c>
      <c r="O47" s="13">
        <v>2535</v>
      </c>
      <c r="P47" s="13">
        <v>-33005</v>
      </c>
      <c r="Q47" s="29">
        <v>2664</v>
      </c>
    </row>
    <row r="48" spans="1:17" ht="15" customHeight="1" x14ac:dyDescent="0.2">
      <c r="A48" s="55"/>
      <c r="B48" s="8" t="s">
        <v>185</v>
      </c>
      <c r="C48" s="13"/>
      <c r="D48" s="13"/>
      <c r="E48" s="13"/>
      <c r="F48" s="13"/>
      <c r="G48" s="13"/>
      <c r="H48" s="13"/>
      <c r="I48" s="13"/>
      <c r="J48" s="13"/>
      <c r="K48" s="13"/>
      <c r="L48" s="13"/>
      <c r="M48" s="13"/>
      <c r="N48" s="13"/>
      <c r="O48" s="13"/>
      <c r="P48" s="13"/>
      <c r="Q48" s="29"/>
    </row>
    <row r="49" spans="1:17" ht="15" customHeight="1" x14ac:dyDescent="0.2">
      <c r="A49" s="55" t="s">
        <v>27</v>
      </c>
      <c r="B49" s="7" t="s">
        <v>186</v>
      </c>
      <c r="C49" s="13">
        <v>353</v>
      </c>
      <c r="D49" s="13">
        <v>0</v>
      </c>
      <c r="E49" s="13">
        <v>0</v>
      </c>
      <c r="F49" s="13">
        <v>0</v>
      </c>
      <c r="G49" s="13">
        <v>0</v>
      </c>
      <c r="H49" s="13">
        <v>83601</v>
      </c>
      <c r="I49" s="13">
        <v>0</v>
      </c>
      <c r="J49" s="13">
        <v>0</v>
      </c>
      <c r="K49" s="13">
        <v>0</v>
      </c>
      <c r="L49" s="13">
        <v>0</v>
      </c>
      <c r="M49" s="13">
        <v>0</v>
      </c>
      <c r="N49" s="13">
        <v>0</v>
      </c>
      <c r="O49" s="13">
        <v>0</v>
      </c>
      <c r="P49" s="13">
        <v>0</v>
      </c>
      <c r="Q49" s="29">
        <v>0</v>
      </c>
    </row>
    <row r="50" spans="1:17" ht="15" customHeight="1" x14ac:dyDescent="0.2">
      <c r="A50" s="55"/>
      <c r="B50" s="8" t="s">
        <v>187</v>
      </c>
      <c r="C50" s="69"/>
      <c r="D50" s="69"/>
      <c r="E50" s="69"/>
      <c r="F50" s="69"/>
      <c r="G50" s="69"/>
      <c r="H50" s="69"/>
      <c r="I50" s="69"/>
      <c r="J50" s="69"/>
      <c r="K50" s="69"/>
      <c r="L50" s="69"/>
      <c r="M50" s="69"/>
      <c r="N50" s="69"/>
      <c r="O50" s="69"/>
      <c r="P50" s="69"/>
      <c r="Q50" s="68"/>
    </row>
    <row r="51" spans="1:17" ht="15" customHeight="1" x14ac:dyDescent="0.2">
      <c r="A51" s="55" t="s">
        <v>28</v>
      </c>
      <c r="B51" s="7" t="s">
        <v>188</v>
      </c>
      <c r="C51" s="13">
        <v>91637</v>
      </c>
      <c r="D51" s="13">
        <v>0</v>
      </c>
      <c r="E51" s="13">
        <v>0</v>
      </c>
      <c r="F51" s="13">
        <v>0</v>
      </c>
      <c r="G51" s="13">
        <v>166</v>
      </c>
      <c r="H51" s="13">
        <v>24687</v>
      </c>
      <c r="I51" s="13">
        <v>20507</v>
      </c>
      <c r="J51" s="13">
        <v>8377</v>
      </c>
      <c r="K51" s="13">
        <v>312</v>
      </c>
      <c r="L51" s="13">
        <v>0</v>
      </c>
      <c r="M51" s="13">
        <v>124753</v>
      </c>
      <c r="N51" s="13">
        <v>0</v>
      </c>
      <c r="O51" s="13">
        <v>0</v>
      </c>
      <c r="P51" s="13">
        <v>9292</v>
      </c>
      <c r="Q51" s="29">
        <v>307</v>
      </c>
    </row>
    <row r="52" spans="1:17" ht="15" customHeight="1" x14ac:dyDescent="0.2">
      <c r="A52" s="55"/>
      <c r="B52" s="8" t="s">
        <v>189</v>
      </c>
      <c r="C52" s="13"/>
      <c r="D52" s="13"/>
      <c r="E52" s="13"/>
      <c r="F52" s="13"/>
      <c r="G52" s="13"/>
      <c r="H52" s="13"/>
      <c r="I52" s="13"/>
      <c r="J52" s="13"/>
      <c r="K52" s="13"/>
      <c r="L52" s="13"/>
      <c r="M52" s="13"/>
      <c r="N52" s="13"/>
      <c r="O52" s="13"/>
      <c r="P52" s="13"/>
      <c r="Q52" s="29"/>
    </row>
    <row r="53" spans="1:17" ht="15" customHeight="1" x14ac:dyDescent="0.2">
      <c r="A53" s="56" t="s">
        <v>29</v>
      </c>
      <c r="B53" s="9" t="s">
        <v>190</v>
      </c>
      <c r="C53" s="14">
        <v>319715</v>
      </c>
      <c r="D53" s="14">
        <v>71178</v>
      </c>
      <c r="E53" s="14">
        <v>53839</v>
      </c>
      <c r="F53" s="14">
        <v>7830</v>
      </c>
      <c r="G53" s="14">
        <v>46062</v>
      </c>
      <c r="H53" s="14">
        <v>292598</v>
      </c>
      <c r="I53" s="14">
        <v>39677</v>
      </c>
      <c r="J53" s="14">
        <v>-954316</v>
      </c>
      <c r="K53" s="14">
        <v>214926</v>
      </c>
      <c r="L53" s="14">
        <v>34505</v>
      </c>
      <c r="M53" s="14">
        <v>97875</v>
      </c>
      <c r="N53" s="14">
        <v>51315</v>
      </c>
      <c r="O53" s="14">
        <v>40089</v>
      </c>
      <c r="P53" s="14">
        <v>590757</v>
      </c>
      <c r="Q53" s="33">
        <v>-135969</v>
      </c>
    </row>
    <row r="54" spans="1:17" ht="15" customHeight="1" x14ac:dyDescent="0.2">
      <c r="A54" s="56"/>
      <c r="B54" s="10" t="s">
        <v>191</v>
      </c>
      <c r="C54" s="14"/>
      <c r="D54" s="14"/>
      <c r="E54" s="14"/>
      <c r="F54" s="14"/>
      <c r="G54" s="14"/>
      <c r="H54" s="14"/>
      <c r="I54" s="14"/>
      <c r="J54" s="14"/>
      <c r="K54" s="14"/>
      <c r="L54" s="14"/>
      <c r="M54" s="14"/>
      <c r="N54" s="14"/>
      <c r="O54" s="14"/>
      <c r="P54" s="14"/>
      <c r="Q54" s="33"/>
    </row>
    <row r="55" spans="1:17" ht="15" customHeight="1" x14ac:dyDescent="0.2">
      <c r="A55" s="55" t="s">
        <v>192</v>
      </c>
      <c r="B55" s="7" t="s">
        <v>193</v>
      </c>
      <c r="C55" s="15">
        <v>30158</v>
      </c>
      <c r="D55" s="15">
        <v>18831</v>
      </c>
      <c r="E55" s="15">
        <v>11570</v>
      </c>
      <c r="F55" s="15">
        <v>1981</v>
      </c>
      <c r="G55" s="15">
        <v>42361</v>
      </c>
      <c r="H55" s="15">
        <v>215823</v>
      </c>
      <c r="I55" s="15">
        <v>6666</v>
      </c>
      <c r="J55" s="15">
        <v>445146</v>
      </c>
      <c r="K55" s="15">
        <v>62722</v>
      </c>
      <c r="L55" s="15">
        <v>29230</v>
      </c>
      <c r="M55" s="15">
        <v>87655</v>
      </c>
      <c r="N55" s="15">
        <v>14434</v>
      </c>
      <c r="O55" s="15">
        <v>12493</v>
      </c>
      <c r="P55" s="15">
        <v>154227</v>
      </c>
      <c r="Q55" s="35">
        <v>-19341</v>
      </c>
    </row>
    <row r="56" spans="1:17" ht="15" customHeight="1" x14ac:dyDescent="0.2">
      <c r="A56" s="55"/>
      <c r="B56" s="8" t="s">
        <v>194</v>
      </c>
      <c r="C56" s="15"/>
      <c r="D56" s="15"/>
      <c r="E56" s="15"/>
      <c r="F56" s="15"/>
      <c r="G56" s="15"/>
      <c r="H56" s="15"/>
      <c r="I56" s="15"/>
      <c r="J56" s="15"/>
      <c r="K56" s="15"/>
      <c r="L56" s="15"/>
      <c r="M56" s="15"/>
      <c r="N56" s="15"/>
      <c r="O56" s="15"/>
      <c r="P56" s="15"/>
      <c r="Q56" s="35"/>
    </row>
    <row r="57" spans="1:17" ht="15" customHeight="1" x14ac:dyDescent="0.2">
      <c r="A57" s="56"/>
      <c r="B57" s="7" t="s">
        <v>195</v>
      </c>
      <c r="C57" s="13">
        <v>102112</v>
      </c>
      <c r="D57" s="13">
        <v>18520</v>
      </c>
      <c r="E57" s="13">
        <v>15003</v>
      </c>
      <c r="F57" s="13">
        <v>1368</v>
      </c>
      <c r="G57" s="13">
        <v>6470</v>
      </c>
      <c r="H57" s="13">
        <v>95178</v>
      </c>
      <c r="I57" s="13">
        <v>4135</v>
      </c>
      <c r="J57" s="13">
        <v>14373</v>
      </c>
      <c r="K57" s="13">
        <v>46226</v>
      </c>
      <c r="L57" s="13">
        <v>3456</v>
      </c>
      <c r="M57" s="13">
        <v>23810</v>
      </c>
      <c r="N57" s="13">
        <v>14607</v>
      </c>
      <c r="O57" s="13">
        <v>10848</v>
      </c>
      <c r="P57" s="13">
        <v>139733</v>
      </c>
      <c r="Q57" s="29">
        <v>3762</v>
      </c>
    </row>
    <row r="58" spans="1:17" ht="15" customHeight="1" x14ac:dyDescent="0.2">
      <c r="A58" s="56"/>
      <c r="B58" s="40" t="s">
        <v>196</v>
      </c>
      <c r="C58" s="69"/>
      <c r="D58" s="69"/>
      <c r="E58" s="69"/>
      <c r="F58" s="69"/>
      <c r="G58" s="69"/>
      <c r="H58" s="69"/>
      <c r="I58" s="69"/>
      <c r="J58" s="69"/>
      <c r="K58" s="69"/>
      <c r="L58" s="69"/>
      <c r="M58" s="69"/>
      <c r="N58" s="69"/>
      <c r="O58" s="69"/>
      <c r="P58" s="69"/>
      <c r="Q58" s="68"/>
    </row>
    <row r="59" spans="1:17" ht="15" customHeight="1" x14ac:dyDescent="0.2">
      <c r="A59" s="56"/>
      <c r="B59" s="7" t="s">
        <v>197</v>
      </c>
      <c r="C59" s="13">
        <v>-71954</v>
      </c>
      <c r="D59" s="13">
        <v>311</v>
      </c>
      <c r="E59" s="13">
        <v>-3433</v>
      </c>
      <c r="F59" s="13">
        <v>613</v>
      </c>
      <c r="G59" s="13">
        <v>35891</v>
      </c>
      <c r="H59" s="13">
        <v>120645</v>
      </c>
      <c r="I59" s="13">
        <v>2531</v>
      </c>
      <c r="J59" s="13">
        <v>430773</v>
      </c>
      <c r="K59" s="13">
        <v>16496</v>
      </c>
      <c r="L59" s="13">
        <v>25774</v>
      </c>
      <c r="M59" s="13">
        <v>63845</v>
      </c>
      <c r="N59" s="13">
        <v>-173</v>
      </c>
      <c r="O59" s="13">
        <v>1645</v>
      </c>
      <c r="P59" s="13">
        <v>14494</v>
      </c>
      <c r="Q59" s="29">
        <v>-23103</v>
      </c>
    </row>
    <row r="60" spans="1:17" ht="15" customHeight="1" x14ac:dyDescent="0.2">
      <c r="A60" s="56"/>
      <c r="B60" s="40" t="s">
        <v>198</v>
      </c>
      <c r="C60" s="13"/>
      <c r="D60" s="13"/>
      <c r="E60" s="13"/>
      <c r="F60" s="13"/>
      <c r="G60" s="13"/>
      <c r="H60" s="13"/>
      <c r="I60" s="13"/>
      <c r="J60" s="13"/>
      <c r="K60" s="13"/>
      <c r="L60" s="13"/>
      <c r="M60" s="13"/>
      <c r="N60" s="13"/>
      <c r="O60" s="13"/>
      <c r="P60" s="13"/>
      <c r="Q60" s="29"/>
    </row>
    <row r="61" spans="1:17" ht="15" customHeight="1" x14ac:dyDescent="0.2">
      <c r="A61" s="56" t="s">
        <v>30</v>
      </c>
      <c r="B61" s="9" t="s">
        <v>199</v>
      </c>
      <c r="C61" s="14">
        <v>289557</v>
      </c>
      <c r="D61" s="14">
        <v>52347</v>
      </c>
      <c r="E61" s="14">
        <v>42269</v>
      </c>
      <c r="F61" s="14">
        <v>5849</v>
      </c>
      <c r="G61" s="14">
        <v>3701</v>
      </c>
      <c r="H61" s="14">
        <v>76775</v>
      </c>
      <c r="I61" s="14">
        <v>33011</v>
      </c>
      <c r="J61" s="14">
        <v>-1399462</v>
      </c>
      <c r="K61" s="14">
        <v>152204</v>
      </c>
      <c r="L61" s="14">
        <v>5275</v>
      </c>
      <c r="M61" s="14">
        <v>10220</v>
      </c>
      <c r="N61" s="14">
        <v>36881</v>
      </c>
      <c r="O61" s="14">
        <v>27596</v>
      </c>
      <c r="P61" s="14">
        <v>436530</v>
      </c>
      <c r="Q61" s="33">
        <v>-116628</v>
      </c>
    </row>
    <row r="62" spans="1:17" ht="15" customHeight="1" x14ac:dyDescent="0.2">
      <c r="A62" s="56"/>
      <c r="B62" s="10" t="s">
        <v>200</v>
      </c>
      <c r="C62" s="14"/>
      <c r="D62" s="14"/>
      <c r="E62" s="14"/>
      <c r="F62" s="14"/>
      <c r="G62" s="14"/>
      <c r="H62" s="14"/>
      <c r="I62" s="14"/>
      <c r="J62" s="14"/>
      <c r="K62" s="14"/>
      <c r="L62" s="14"/>
      <c r="M62" s="14"/>
      <c r="N62" s="14"/>
      <c r="O62" s="14"/>
      <c r="P62" s="14"/>
      <c r="Q62" s="33"/>
    </row>
    <row r="63" spans="1:17" ht="15" customHeight="1" x14ac:dyDescent="0.2">
      <c r="A63" s="55" t="s">
        <v>31</v>
      </c>
      <c r="B63" s="57" t="s">
        <v>201</v>
      </c>
      <c r="C63" s="13">
        <v>1225</v>
      </c>
      <c r="D63" s="13">
        <v>0</v>
      </c>
      <c r="E63" s="13">
        <v>0</v>
      </c>
      <c r="F63" s="13">
        <v>0</v>
      </c>
      <c r="G63" s="13">
        <v>4112</v>
      </c>
      <c r="H63" s="13">
        <v>0</v>
      </c>
      <c r="I63" s="13">
        <v>0</v>
      </c>
      <c r="J63" s="13">
        <v>0</v>
      </c>
      <c r="K63" s="13">
        <v>0</v>
      </c>
      <c r="L63" s="13">
        <v>0</v>
      </c>
      <c r="M63" s="13">
        <v>22700</v>
      </c>
      <c r="N63" s="13">
        <v>0</v>
      </c>
      <c r="O63" s="13">
        <v>0</v>
      </c>
      <c r="P63" s="13">
        <v>8641</v>
      </c>
      <c r="Q63" s="29">
        <v>-19553</v>
      </c>
    </row>
    <row r="64" spans="1:17" ht="15" customHeight="1" x14ac:dyDescent="0.2">
      <c r="A64" s="55"/>
      <c r="B64" s="58" t="s">
        <v>202</v>
      </c>
      <c r="C64" s="69"/>
      <c r="D64" s="69"/>
      <c r="E64" s="69"/>
      <c r="F64" s="69"/>
      <c r="G64" s="69"/>
      <c r="H64" s="69"/>
      <c r="I64" s="69"/>
      <c r="J64" s="69"/>
      <c r="K64" s="69"/>
      <c r="L64" s="69"/>
      <c r="M64" s="69"/>
      <c r="N64" s="69"/>
      <c r="O64" s="69"/>
      <c r="P64" s="69"/>
      <c r="Q64" s="68"/>
    </row>
    <row r="65" spans="1:17" ht="15" customHeight="1" x14ac:dyDescent="0.2">
      <c r="A65" s="55" t="s">
        <v>32</v>
      </c>
      <c r="B65" s="7" t="s">
        <v>203</v>
      </c>
      <c r="C65" s="13">
        <v>103166</v>
      </c>
      <c r="D65" s="13">
        <v>0</v>
      </c>
      <c r="E65" s="13">
        <v>27</v>
      </c>
      <c r="F65" s="13">
        <v>55</v>
      </c>
      <c r="G65" s="13">
        <v>1376</v>
      </c>
      <c r="H65" s="13">
        <v>24829</v>
      </c>
      <c r="I65" s="13">
        <v>0</v>
      </c>
      <c r="J65" s="13">
        <v>-4015</v>
      </c>
      <c r="K65" s="13">
        <v>59</v>
      </c>
      <c r="L65" s="13">
        <v>0</v>
      </c>
      <c r="M65" s="13">
        <v>11</v>
      </c>
      <c r="N65" s="13">
        <v>0</v>
      </c>
      <c r="O65" s="13">
        <v>0</v>
      </c>
      <c r="P65" s="13">
        <v>193</v>
      </c>
      <c r="Q65" s="29">
        <v>-5994</v>
      </c>
    </row>
    <row r="66" spans="1:17" ht="15" customHeight="1" x14ac:dyDescent="0.2">
      <c r="A66" s="55"/>
      <c r="B66" s="8" t="s">
        <v>204</v>
      </c>
      <c r="C66" s="13"/>
      <c r="D66" s="13"/>
      <c r="E66" s="13"/>
      <c r="F66" s="13"/>
      <c r="G66" s="13"/>
      <c r="H66" s="13"/>
      <c r="I66" s="13"/>
      <c r="J66" s="13"/>
      <c r="K66" s="13"/>
      <c r="L66" s="13"/>
      <c r="M66" s="13"/>
      <c r="N66" s="13"/>
      <c r="O66" s="13"/>
      <c r="P66" s="13"/>
      <c r="Q66" s="29"/>
    </row>
    <row r="67" spans="1:17" ht="15" customHeight="1" x14ac:dyDescent="0.2">
      <c r="A67" s="59" t="s">
        <v>33</v>
      </c>
      <c r="B67" s="60" t="s">
        <v>205</v>
      </c>
      <c r="C67" s="61">
        <v>186391</v>
      </c>
      <c r="D67" s="61">
        <v>52347</v>
      </c>
      <c r="E67" s="61">
        <v>42242</v>
      </c>
      <c r="F67" s="61">
        <v>5794</v>
      </c>
      <c r="G67" s="61">
        <v>6437</v>
      </c>
      <c r="H67" s="61">
        <v>51946</v>
      </c>
      <c r="I67" s="61">
        <v>33011</v>
      </c>
      <c r="J67" s="61">
        <v>-1395447</v>
      </c>
      <c r="K67" s="61">
        <v>152145</v>
      </c>
      <c r="L67" s="61">
        <v>5275</v>
      </c>
      <c r="M67" s="61">
        <v>10209</v>
      </c>
      <c r="N67" s="61">
        <v>36881</v>
      </c>
      <c r="O67" s="61">
        <v>27596</v>
      </c>
      <c r="P67" s="61">
        <v>436337</v>
      </c>
      <c r="Q67" s="62">
        <v>-130187</v>
      </c>
    </row>
    <row r="68" spans="1:17" ht="15" customHeight="1" x14ac:dyDescent="0.2">
      <c r="C68" s="14"/>
      <c r="D68" s="14"/>
      <c r="E68" s="14"/>
      <c r="F68" s="14"/>
      <c r="G68" s="14"/>
      <c r="H68" s="14"/>
      <c r="I68" s="14"/>
      <c r="J68" s="14"/>
      <c r="K68" s="14"/>
      <c r="L68" s="14"/>
      <c r="M68" s="14"/>
      <c r="N68" s="14"/>
      <c r="O68" s="14"/>
      <c r="P68" s="14"/>
      <c r="Q68" s="14"/>
    </row>
    <row r="69" spans="1:17" ht="15" customHeight="1" x14ac:dyDescent="0.2">
      <c r="A69" s="4" t="s">
        <v>36</v>
      </c>
      <c r="C69" s="17"/>
      <c r="D69" s="17"/>
      <c r="E69" s="17"/>
      <c r="F69" s="17"/>
      <c r="G69" s="17"/>
      <c r="H69" s="17"/>
      <c r="I69" s="17"/>
      <c r="J69" s="17"/>
      <c r="K69" s="17"/>
      <c r="L69" s="17"/>
      <c r="M69" s="17"/>
      <c r="N69" s="17"/>
      <c r="O69" s="17"/>
      <c r="P69" s="17"/>
      <c r="Q69" s="17"/>
    </row>
    <row r="70" spans="1:17" ht="15" customHeight="1" x14ac:dyDescent="0.2">
      <c r="A70" s="11" t="s">
        <v>37</v>
      </c>
      <c r="C70" s="17"/>
      <c r="D70" s="17"/>
      <c r="E70" s="17"/>
      <c r="F70" s="17"/>
      <c r="G70" s="17"/>
      <c r="H70" s="17"/>
      <c r="I70" s="17"/>
      <c r="J70" s="17"/>
      <c r="K70" s="17"/>
      <c r="L70" s="17"/>
      <c r="M70" s="17"/>
      <c r="N70" s="17"/>
      <c r="O70" s="17"/>
      <c r="P70" s="17"/>
      <c r="Q70" s="17"/>
    </row>
    <row r="71" spans="1:17" ht="15" customHeight="1" x14ac:dyDescent="0.2"/>
    <row r="72" spans="1:17" ht="15" customHeight="1" x14ac:dyDescent="0.2">
      <c r="C72" s="16"/>
      <c r="D72" s="16"/>
      <c r="E72" s="16"/>
      <c r="F72" s="16"/>
      <c r="G72" s="16"/>
      <c r="H72" s="16"/>
      <c r="I72" s="16"/>
      <c r="J72" s="16"/>
      <c r="K72" s="16"/>
      <c r="L72" s="16"/>
      <c r="M72" s="16"/>
      <c r="N72" s="16"/>
      <c r="O72" s="16"/>
      <c r="P72" s="16"/>
      <c r="Q72" s="16"/>
    </row>
    <row r="73" spans="1:17" x14ac:dyDescent="0.2">
      <c r="C73" s="17"/>
      <c r="D73" s="17"/>
      <c r="E73" s="17"/>
      <c r="F73" s="17"/>
      <c r="G73" s="17"/>
      <c r="H73" s="17"/>
      <c r="I73" s="17"/>
      <c r="J73" s="17"/>
      <c r="K73" s="17"/>
      <c r="L73" s="17"/>
      <c r="M73" s="17"/>
      <c r="N73" s="17"/>
      <c r="O73" s="17"/>
      <c r="P73" s="17"/>
      <c r="Q73" s="17"/>
    </row>
    <row r="74" spans="1:17" x14ac:dyDescent="0.2">
      <c r="C74" s="17"/>
      <c r="D74" s="17"/>
      <c r="E74" s="17"/>
      <c r="F74" s="17"/>
      <c r="G74" s="17"/>
      <c r="H74" s="17"/>
      <c r="I74" s="17"/>
      <c r="J74" s="17"/>
      <c r="K74" s="17"/>
      <c r="L74" s="17"/>
      <c r="M74" s="17"/>
      <c r="N74" s="17"/>
      <c r="O74" s="17"/>
      <c r="P74" s="17"/>
      <c r="Q74" s="17"/>
    </row>
    <row r="76" spans="1:17" x14ac:dyDescent="0.2">
      <c r="C76" s="17"/>
      <c r="D76" s="17"/>
      <c r="E76" s="17"/>
      <c r="F76" s="17"/>
      <c r="G76" s="17"/>
      <c r="H76" s="17"/>
      <c r="I76" s="17"/>
      <c r="J76" s="17"/>
      <c r="K76" s="17"/>
      <c r="L76" s="17"/>
      <c r="M76" s="17"/>
      <c r="N76" s="17"/>
      <c r="O76" s="17"/>
      <c r="P76" s="17"/>
      <c r="Q76" s="17"/>
    </row>
    <row r="77" spans="1:17" x14ac:dyDescent="0.2">
      <c r="C77" s="17"/>
      <c r="D77" s="17"/>
      <c r="E77" s="17"/>
      <c r="F77" s="17"/>
      <c r="G77" s="17"/>
      <c r="H77" s="17"/>
      <c r="I77" s="17"/>
      <c r="J77" s="17"/>
      <c r="K77" s="17"/>
      <c r="L77" s="17"/>
      <c r="M77" s="17"/>
      <c r="N77" s="17"/>
      <c r="O77" s="17"/>
      <c r="P77" s="17"/>
      <c r="Q77" s="17"/>
    </row>
    <row r="78" spans="1:17" x14ac:dyDescent="0.2">
      <c r="C78" s="17"/>
      <c r="D78" s="17"/>
      <c r="E78" s="17"/>
      <c r="F78" s="17"/>
      <c r="G78" s="17"/>
      <c r="H78" s="17"/>
      <c r="I78" s="17"/>
      <c r="J78" s="17"/>
      <c r="K78" s="17"/>
      <c r="L78" s="17"/>
      <c r="M78" s="17"/>
      <c r="N78" s="17"/>
      <c r="O78" s="17"/>
      <c r="P78" s="17"/>
      <c r="Q78" s="17"/>
    </row>
    <row r="80" spans="1:17" x14ac:dyDescent="0.2">
      <c r="C80" s="17"/>
      <c r="D80" s="17"/>
      <c r="E80" s="17"/>
      <c r="F80" s="17"/>
      <c r="G80" s="17"/>
      <c r="H80" s="17"/>
      <c r="I80" s="17"/>
      <c r="J80" s="17"/>
      <c r="K80" s="17"/>
      <c r="L80" s="17"/>
      <c r="M80" s="17"/>
      <c r="N80" s="17"/>
      <c r="O80" s="17"/>
      <c r="P80" s="17"/>
      <c r="Q80" s="17"/>
    </row>
    <row r="113" spans="2:2" x14ac:dyDescent="0.2">
      <c r="B113" s="2"/>
    </row>
  </sheetData>
  <pageMargins left="0.27559055118110237" right="0.35433070866141736" top="0.47244094488188981" bottom="0.43307086614173229" header="0.31496062992125984" footer="0.31496062992125984"/>
  <pageSetup paperSize="9" scale="40" orientation="landscape" verticalDpi="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13"/>
  <sheetViews>
    <sheetView showGridLines="0" topLeftCell="B34" zoomScaleNormal="100" workbookViewId="0">
      <selection activeCell="I49" sqref="I49"/>
    </sheetView>
  </sheetViews>
  <sheetFormatPr defaultColWidth="9.109375" defaultRowHeight="14.4" x14ac:dyDescent="0.3"/>
  <cols>
    <col min="1" max="1" width="5.109375" style="1" customWidth="1"/>
    <col min="2" max="2" width="69" style="1" bestFit="1" customWidth="1"/>
    <col min="3" max="17" width="12.6640625" style="4" customWidth="1"/>
    <col min="18" max="19" width="8.88671875" customWidth="1"/>
    <col min="20" max="16384" width="9.109375" style="1"/>
  </cols>
  <sheetData>
    <row r="1" spans="1:19" s="4" customFormat="1" ht="15" customHeight="1" x14ac:dyDescent="0.3">
      <c r="A1" s="3" t="s">
        <v>34</v>
      </c>
      <c r="B1" s="3"/>
    </row>
    <row r="2" spans="1:19" s="4" customFormat="1" ht="15" customHeight="1" x14ac:dyDescent="0.3">
      <c r="A2" s="5" t="s">
        <v>245</v>
      </c>
      <c r="B2" s="5"/>
    </row>
    <row r="3" spans="1:19" s="4" customFormat="1" ht="15" customHeight="1" x14ac:dyDescent="0.3">
      <c r="A3" s="5" t="s">
        <v>126</v>
      </c>
      <c r="B3" s="6"/>
    </row>
    <row r="4" spans="1:19" s="54" customFormat="1" ht="30" customHeight="1" x14ac:dyDescent="0.2">
      <c r="A4" s="48"/>
      <c r="B4" s="66"/>
      <c r="C4" s="50" t="s">
        <v>2</v>
      </c>
      <c r="D4" s="52" t="s">
        <v>127</v>
      </c>
      <c r="E4" s="52" t="s">
        <v>1</v>
      </c>
      <c r="F4" s="50" t="s">
        <v>3</v>
      </c>
      <c r="G4" s="52" t="s">
        <v>130</v>
      </c>
      <c r="H4" s="50" t="s">
        <v>4</v>
      </c>
      <c r="I4" s="50" t="s">
        <v>0</v>
      </c>
      <c r="J4" s="50" t="s">
        <v>134</v>
      </c>
      <c r="K4" s="50" t="s">
        <v>38</v>
      </c>
      <c r="L4" s="50" t="s">
        <v>133</v>
      </c>
      <c r="M4" s="50" t="s">
        <v>136</v>
      </c>
      <c r="N4" s="50" t="s">
        <v>244</v>
      </c>
      <c r="O4" s="50" t="s">
        <v>139</v>
      </c>
      <c r="P4" s="52" t="s">
        <v>140</v>
      </c>
      <c r="Q4" s="50" t="s">
        <v>39</v>
      </c>
    </row>
    <row r="5" spans="1:19" ht="15" customHeight="1" x14ac:dyDescent="0.3">
      <c r="A5" s="55" t="s">
        <v>5</v>
      </c>
      <c r="B5" s="7" t="s">
        <v>143</v>
      </c>
      <c r="C5" s="12">
        <v>316845</v>
      </c>
      <c r="D5" s="12">
        <v>956582</v>
      </c>
      <c r="E5" s="12">
        <v>24333</v>
      </c>
      <c r="F5" s="12">
        <v>43881</v>
      </c>
      <c r="G5" s="12">
        <v>8848</v>
      </c>
      <c r="H5" s="12">
        <v>254170</v>
      </c>
      <c r="I5" s="12">
        <v>1240799</v>
      </c>
      <c r="J5" s="12">
        <v>69933</v>
      </c>
      <c r="K5" s="12">
        <v>511870</v>
      </c>
      <c r="L5" s="12">
        <v>245099</v>
      </c>
      <c r="M5" s="12">
        <v>30061</v>
      </c>
      <c r="N5" s="12">
        <v>55608</v>
      </c>
      <c r="O5" s="12">
        <v>26902</v>
      </c>
      <c r="P5" s="12">
        <v>535192</v>
      </c>
      <c r="Q5" s="32">
        <v>119257</v>
      </c>
      <c r="S5" s="1"/>
    </row>
    <row r="6" spans="1:19" ht="15" customHeight="1" x14ac:dyDescent="0.3">
      <c r="A6" s="55"/>
      <c r="B6" s="8" t="s">
        <v>144</v>
      </c>
      <c r="C6" s="13"/>
      <c r="D6" s="13"/>
      <c r="E6" s="13"/>
      <c r="F6" s="13"/>
      <c r="G6" s="13"/>
      <c r="H6" s="13"/>
      <c r="I6" s="13"/>
      <c r="J6" s="13"/>
      <c r="K6" s="13"/>
      <c r="L6" s="13"/>
      <c r="M6" s="13"/>
      <c r="N6" s="13"/>
      <c r="O6" s="13"/>
      <c r="P6" s="13"/>
      <c r="Q6" s="29"/>
      <c r="S6" s="1"/>
    </row>
    <row r="7" spans="1:19" ht="15" customHeight="1" x14ac:dyDescent="0.3">
      <c r="A7" s="55" t="s">
        <v>6</v>
      </c>
      <c r="B7" s="7" t="s">
        <v>145</v>
      </c>
      <c r="C7" s="13">
        <v>117735</v>
      </c>
      <c r="D7" s="13">
        <v>278083</v>
      </c>
      <c r="E7" s="13">
        <v>13302</v>
      </c>
      <c r="F7" s="13">
        <v>13252</v>
      </c>
      <c r="G7" s="13">
        <v>1843</v>
      </c>
      <c r="H7" s="13">
        <v>110863</v>
      </c>
      <c r="I7" s="13">
        <v>584847</v>
      </c>
      <c r="J7" s="13">
        <v>60772</v>
      </c>
      <c r="K7" s="13">
        <v>301257</v>
      </c>
      <c r="L7" s="13">
        <v>75864</v>
      </c>
      <c r="M7" s="13">
        <v>10447</v>
      </c>
      <c r="N7" s="13">
        <v>17202</v>
      </c>
      <c r="O7" s="13">
        <v>4208</v>
      </c>
      <c r="P7" s="13">
        <v>196828</v>
      </c>
      <c r="Q7" s="29">
        <v>87128</v>
      </c>
      <c r="S7" s="1"/>
    </row>
    <row r="8" spans="1:19" ht="15" customHeight="1" x14ac:dyDescent="0.3">
      <c r="A8" s="55"/>
      <c r="B8" s="8" t="s">
        <v>146</v>
      </c>
      <c r="C8" s="13"/>
      <c r="D8" s="13"/>
      <c r="E8" s="13"/>
      <c r="F8" s="13"/>
      <c r="G8" s="13"/>
      <c r="H8" s="13"/>
      <c r="I8" s="13"/>
      <c r="J8" s="13"/>
      <c r="K8" s="13"/>
      <c r="L8" s="13"/>
      <c r="M8" s="13"/>
      <c r="N8" s="13"/>
      <c r="O8" s="13"/>
      <c r="P8" s="13"/>
      <c r="Q8" s="29"/>
      <c r="S8" s="1"/>
    </row>
    <row r="9" spans="1:19" ht="15" customHeight="1" x14ac:dyDescent="0.3">
      <c r="A9" s="56" t="s">
        <v>7</v>
      </c>
      <c r="B9" s="9" t="s">
        <v>147</v>
      </c>
      <c r="C9" s="14">
        <v>199110</v>
      </c>
      <c r="D9" s="14">
        <v>678499</v>
      </c>
      <c r="E9" s="14">
        <v>11031</v>
      </c>
      <c r="F9" s="14">
        <v>30629</v>
      </c>
      <c r="G9" s="14">
        <v>7005</v>
      </c>
      <c r="H9" s="14">
        <v>143307</v>
      </c>
      <c r="I9" s="14">
        <v>655952</v>
      </c>
      <c r="J9" s="14">
        <v>9161</v>
      </c>
      <c r="K9" s="14">
        <v>210613</v>
      </c>
      <c r="L9" s="14">
        <v>169235</v>
      </c>
      <c r="M9" s="14">
        <v>19614</v>
      </c>
      <c r="N9" s="14">
        <v>38406</v>
      </c>
      <c r="O9" s="14">
        <v>22694</v>
      </c>
      <c r="P9" s="14">
        <v>338364</v>
      </c>
      <c r="Q9" s="33">
        <v>32129</v>
      </c>
      <c r="S9" s="1"/>
    </row>
    <row r="10" spans="1:19" ht="15" customHeight="1" x14ac:dyDescent="0.3">
      <c r="A10" s="56"/>
      <c r="B10" s="10" t="s">
        <v>148</v>
      </c>
      <c r="C10" s="14"/>
      <c r="D10" s="14"/>
      <c r="E10" s="14"/>
      <c r="F10" s="14"/>
      <c r="G10" s="14"/>
      <c r="H10" s="14"/>
      <c r="I10" s="14"/>
      <c r="J10" s="14"/>
      <c r="K10" s="14"/>
      <c r="L10" s="14"/>
      <c r="M10" s="14"/>
      <c r="N10" s="14"/>
      <c r="O10" s="14"/>
      <c r="P10" s="14"/>
      <c r="Q10" s="33"/>
      <c r="S10" s="1"/>
    </row>
    <row r="11" spans="1:19" ht="15" customHeight="1" x14ac:dyDescent="0.3">
      <c r="A11" s="55" t="s">
        <v>8</v>
      </c>
      <c r="B11" s="7" t="s">
        <v>149</v>
      </c>
      <c r="C11" s="13">
        <v>6401</v>
      </c>
      <c r="D11" s="13">
        <v>1605</v>
      </c>
      <c r="E11" s="13">
        <v>0</v>
      </c>
      <c r="F11" s="13">
        <v>5</v>
      </c>
      <c r="G11" s="13">
        <v>0</v>
      </c>
      <c r="H11" s="13">
        <v>7744</v>
      </c>
      <c r="I11" s="13">
        <v>23786</v>
      </c>
      <c r="J11" s="13">
        <v>435</v>
      </c>
      <c r="K11" s="13">
        <v>10094</v>
      </c>
      <c r="L11" s="13">
        <v>1023</v>
      </c>
      <c r="M11" s="13">
        <v>1571</v>
      </c>
      <c r="N11" s="13">
        <v>0</v>
      </c>
      <c r="O11" s="13">
        <v>0</v>
      </c>
      <c r="P11" s="13">
        <v>2863</v>
      </c>
      <c r="Q11" s="29">
        <v>0</v>
      </c>
      <c r="S11" s="1"/>
    </row>
    <row r="12" spans="1:19" ht="15" customHeight="1" x14ac:dyDescent="0.3">
      <c r="A12" s="55"/>
      <c r="B12" s="8" t="s">
        <v>150</v>
      </c>
      <c r="C12" s="13"/>
      <c r="D12" s="13"/>
      <c r="E12" s="13"/>
      <c r="F12" s="13"/>
      <c r="G12" s="13"/>
      <c r="H12" s="13"/>
      <c r="I12" s="13"/>
      <c r="J12" s="13"/>
      <c r="K12" s="13"/>
      <c r="L12" s="13"/>
      <c r="M12" s="13"/>
      <c r="N12" s="13"/>
      <c r="O12" s="13"/>
      <c r="P12" s="13"/>
      <c r="Q12" s="29"/>
      <c r="S12" s="1"/>
    </row>
    <row r="13" spans="1:19" ht="15" customHeight="1" x14ac:dyDescent="0.3">
      <c r="A13" s="55" t="s">
        <v>9</v>
      </c>
      <c r="B13" s="7" t="s">
        <v>151</v>
      </c>
      <c r="C13" s="13">
        <v>150220</v>
      </c>
      <c r="D13" s="13">
        <v>384366</v>
      </c>
      <c r="E13" s="13">
        <v>4697</v>
      </c>
      <c r="F13" s="13">
        <v>1865</v>
      </c>
      <c r="G13" s="13">
        <v>2777</v>
      </c>
      <c r="H13" s="13">
        <v>72854</v>
      </c>
      <c r="I13" s="13">
        <v>283695</v>
      </c>
      <c r="J13" s="13">
        <v>11312</v>
      </c>
      <c r="K13" s="13">
        <v>189609</v>
      </c>
      <c r="L13" s="13">
        <v>63888</v>
      </c>
      <c r="M13" s="13">
        <v>16672</v>
      </c>
      <c r="N13" s="13">
        <v>5495</v>
      </c>
      <c r="O13" s="13">
        <v>9658</v>
      </c>
      <c r="P13" s="13">
        <v>200827</v>
      </c>
      <c r="Q13" s="29">
        <v>30508</v>
      </c>
      <c r="S13" s="1"/>
    </row>
    <row r="14" spans="1:19" ht="15" customHeight="1" x14ac:dyDescent="0.3">
      <c r="A14" s="55"/>
      <c r="B14" s="8" t="s">
        <v>35</v>
      </c>
      <c r="C14" s="13"/>
      <c r="D14" s="13"/>
      <c r="E14" s="13"/>
      <c r="F14" s="13"/>
      <c r="G14" s="13"/>
      <c r="H14" s="13"/>
      <c r="I14" s="13"/>
      <c r="J14" s="13"/>
      <c r="K14" s="13"/>
      <c r="L14" s="13"/>
      <c r="M14" s="13"/>
      <c r="N14" s="13"/>
      <c r="O14" s="13"/>
      <c r="P14" s="13"/>
      <c r="Q14" s="29"/>
      <c r="S14" s="1"/>
    </row>
    <row r="15" spans="1:19" ht="15" customHeight="1" x14ac:dyDescent="0.3">
      <c r="A15" s="55" t="s">
        <v>10</v>
      </c>
      <c r="B15" s="7" t="s">
        <v>152</v>
      </c>
      <c r="C15" s="13">
        <v>-18325</v>
      </c>
      <c r="D15" s="13">
        <v>-54042</v>
      </c>
      <c r="E15" s="13">
        <v>-725</v>
      </c>
      <c r="F15" s="13">
        <v>-288</v>
      </c>
      <c r="G15" s="13">
        <v>-209</v>
      </c>
      <c r="H15" s="13">
        <v>-17636</v>
      </c>
      <c r="I15" s="13">
        <v>-59031</v>
      </c>
      <c r="J15" s="13">
        <v>-382</v>
      </c>
      <c r="K15" s="13">
        <v>-39507</v>
      </c>
      <c r="L15" s="13">
        <v>-18196</v>
      </c>
      <c r="M15" s="13">
        <v>-3293</v>
      </c>
      <c r="N15" s="13">
        <v>-285</v>
      </c>
      <c r="O15" s="13">
        <v>-2032</v>
      </c>
      <c r="P15" s="13">
        <v>-34352</v>
      </c>
      <c r="Q15" s="29">
        <v>-4291</v>
      </c>
      <c r="S15" s="1"/>
    </row>
    <row r="16" spans="1:19" ht="15" customHeight="1" x14ac:dyDescent="0.3">
      <c r="A16" s="55"/>
      <c r="B16" s="8" t="s">
        <v>153</v>
      </c>
      <c r="C16" s="13"/>
      <c r="D16" s="13"/>
      <c r="E16" s="13"/>
      <c r="F16" s="13"/>
      <c r="G16" s="13"/>
      <c r="H16" s="13"/>
      <c r="I16" s="13"/>
      <c r="J16" s="13"/>
      <c r="K16" s="13"/>
      <c r="L16" s="13"/>
      <c r="M16" s="13"/>
      <c r="N16" s="13"/>
      <c r="O16" s="13"/>
      <c r="P16" s="13"/>
      <c r="Q16" s="29"/>
      <c r="S16" s="1"/>
    </row>
    <row r="17" spans="1:19" ht="15" customHeight="1" x14ac:dyDescent="0.3">
      <c r="A17" s="55" t="s">
        <v>11</v>
      </c>
      <c r="B17" s="7" t="s">
        <v>154</v>
      </c>
      <c r="C17" s="13">
        <v>10112</v>
      </c>
      <c r="D17" s="13">
        <v>46060</v>
      </c>
      <c r="E17" s="13">
        <v>9612</v>
      </c>
      <c r="F17" s="13">
        <v>-2237</v>
      </c>
      <c r="G17" s="13">
        <v>796</v>
      </c>
      <c r="H17" s="13">
        <v>3973</v>
      </c>
      <c r="I17" s="13">
        <v>254482</v>
      </c>
      <c r="J17" s="13">
        <v>47287</v>
      </c>
      <c r="K17" s="13">
        <v>15070</v>
      </c>
      <c r="L17" s="13">
        <v>2651</v>
      </c>
      <c r="M17" s="13">
        <v>389</v>
      </c>
      <c r="N17" s="13">
        <v>0</v>
      </c>
      <c r="O17" s="13">
        <v>-34</v>
      </c>
      <c r="P17" s="13">
        <v>-2302</v>
      </c>
      <c r="Q17" s="29">
        <v>-8230</v>
      </c>
      <c r="S17" s="1"/>
    </row>
    <row r="18" spans="1:19" ht="15" customHeight="1" x14ac:dyDescent="0.3">
      <c r="A18" s="55"/>
      <c r="B18" s="8" t="s">
        <v>155</v>
      </c>
      <c r="C18" s="13"/>
      <c r="D18" s="13"/>
      <c r="E18" s="13"/>
      <c r="F18" s="13"/>
      <c r="G18" s="13"/>
      <c r="H18" s="13"/>
      <c r="I18" s="13"/>
      <c r="J18" s="13"/>
      <c r="K18" s="13"/>
      <c r="L18" s="13"/>
      <c r="M18" s="13"/>
      <c r="N18" s="13"/>
      <c r="O18" s="13"/>
      <c r="P18" s="13"/>
      <c r="Q18" s="29"/>
      <c r="S18" s="1"/>
    </row>
    <row r="19" spans="1:19" ht="15" customHeight="1" x14ac:dyDescent="0.3">
      <c r="A19" s="55" t="s">
        <v>12</v>
      </c>
      <c r="B19" s="7" t="s">
        <v>156</v>
      </c>
      <c r="C19" s="13">
        <v>776</v>
      </c>
      <c r="D19" s="13">
        <v>31489</v>
      </c>
      <c r="E19" s="13">
        <v>8461</v>
      </c>
      <c r="F19" s="13">
        <v>21305</v>
      </c>
      <c r="G19" s="13">
        <v>1781</v>
      </c>
      <c r="H19" s="13">
        <v>21545</v>
      </c>
      <c r="I19" s="13">
        <v>16138</v>
      </c>
      <c r="J19" s="13">
        <v>769</v>
      </c>
      <c r="K19" s="13">
        <v>49762</v>
      </c>
      <c r="L19" s="13">
        <v>23978</v>
      </c>
      <c r="M19" s="13">
        <v>-262</v>
      </c>
      <c r="N19" s="13">
        <v>0</v>
      </c>
      <c r="O19" s="13">
        <v>0</v>
      </c>
      <c r="P19" s="13">
        <v>35690</v>
      </c>
      <c r="Q19" s="29">
        <v>2168</v>
      </c>
      <c r="S19" s="1"/>
    </row>
    <row r="20" spans="1:19" ht="15" customHeight="1" x14ac:dyDescent="0.3">
      <c r="A20" s="55"/>
      <c r="B20" s="8" t="s">
        <v>157</v>
      </c>
      <c r="C20" s="13"/>
      <c r="D20" s="13"/>
      <c r="E20" s="13"/>
      <c r="F20" s="13"/>
      <c r="G20" s="13"/>
      <c r="H20" s="13"/>
      <c r="I20" s="13"/>
      <c r="J20" s="13"/>
      <c r="K20" s="13"/>
      <c r="L20" s="13"/>
      <c r="M20" s="13"/>
      <c r="N20" s="13"/>
      <c r="O20" s="13"/>
      <c r="P20" s="13"/>
      <c r="Q20" s="29"/>
      <c r="S20" s="1"/>
    </row>
    <row r="21" spans="1:19" ht="15" customHeight="1" x14ac:dyDescent="0.3">
      <c r="A21" s="55" t="s">
        <v>13</v>
      </c>
      <c r="B21" s="7" t="s">
        <v>158</v>
      </c>
      <c r="C21" s="13">
        <v>4263</v>
      </c>
      <c r="D21" s="13">
        <v>39897</v>
      </c>
      <c r="E21" s="13">
        <v>-2631</v>
      </c>
      <c r="F21" s="13">
        <v>-7571</v>
      </c>
      <c r="G21" s="13">
        <v>-333</v>
      </c>
      <c r="H21" s="13">
        <v>1079</v>
      </c>
      <c r="I21" s="13">
        <v>21084</v>
      </c>
      <c r="J21" s="13">
        <v>137</v>
      </c>
      <c r="K21" s="13">
        <v>-5105</v>
      </c>
      <c r="L21" s="13">
        <v>533</v>
      </c>
      <c r="M21" s="13">
        <v>794</v>
      </c>
      <c r="N21" s="13">
        <v>0</v>
      </c>
      <c r="O21" s="13">
        <v>0</v>
      </c>
      <c r="P21" s="13">
        <v>4425</v>
      </c>
      <c r="Q21" s="29">
        <v>-6275</v>
      </c>
      <c r="S21" s="1"/>
    </row>
    <row r="22" spans="1:19" ht="15" customHeight="1" x14ac:dyDescent="0.3">
      <c r="A22" s="55"/>
      <c r="B22" s="8" t="s">
        <v>159</v>
      </c>
      <c r="C22" s="13"/>
      <c r="D22" s="13"/>
      <c r="E22" s="13"/>
      <c r="F22" s="13"/>
      <c r="G22" s="13"/>
      <c r="H22" s="13"/>
      <c r="I22" s="13"/>
      <c r="J22" s="13"/>
      <c r="K22" s="13"/>
      <c r="L22" s="13"/>
      <c r="M22" s="13"/>
      <c r="N22" s="13"/>
      <c r="O22" s="13"/>
      <c r="P22" s="13"/>
      <c r="Q22" s="29"/>
      <c r="S22" s="1"/>
    </row>
    <row r="23" spans="1:19" ht="15" customHeight="1" x14ac:dyDescent="0.3">
      <c r="A23" s="55" t="s">
        <v>14</v>
      </c>
      <c r="B23" s="7" t="s">
        <v>160</v>
      </c>
      <c r="C23" s="13">
        <v>-409</v>
      </c>
      <c r="D23" s="13">
        <v>-3466</v>
      </c>
      <c r="E23" s="13">
        <v>10334</v>
      </c>
      <c r="F23" s="13">
        <v>-50</v>
      </c>
      <c r="G23" s="13">
        <v>38</v>
      </c>
      <c r="H23" s="13">
        <v>19154</v>
      </c>
      <c r="I23" s="13">
        <v>-16189</v>
      </c>
      <c r="J23" s="13">
        <v>0</v>
      </c>
      <c r="K23" s="13">
        <v>-32740</v>
      </c>
      <c r="L23" s="13">
        <v>-2205</v>
      </c>
      <c r="M23" s="13">
        <v>1</v>
      </c>
      <c r="N23" s="13">
        <v>0</v>
      </c>
      <c r="O23" s="13">
        <v>0</v>
      </c>
      <c r="P23" s="13">
        <v>15752</v>
      </c>
      <c r="Q23" s="29">
        <v>-742</v>
      </c>
      <c r="S23" s="1"/>
    </row>
    <row r="24" spans="1:19" ht="15" customHeight="1" x14ac:dyDescent="0.3">
      <c r="A24" s="55"/>
      <c r="B24" s="8" t="s">
        <v>161</v>
      </c>
      <c r="C24" s="13"/>
      <c r="D24" s="13"/>
      <c r="E24" s="13"/>
      <c r="F24" s="13"/>
      <c r="G24" s="13"/>
      <c r="H24" s="13"/>
      <c r="I24" s="13"/>
      <c r="J24" s="13"/>
      <c r="K24" s="13"/>
      <c r="L24" s="13"/>
      <c r="M24" s="13"/>
      <c r="N24" s="13"/>
      <c r="O24" s="13"/>
      <c r="P24" s="13"/>
      <c r="Q24" s="29"/>
      <c r="S24" s="1"/>
    </row>
    <row r="25" spans="1:19" ht="15" customHeight="1" x14ac:dyDescent="0.3">
      <c r="A25" s="55" t="s">
        <v>15</v>
      </c>
      <c r="B25" s="7" t="s">
        <v>162</v>
      </c>
      <c r="C25" s="13">
        <v>91024</v>
      </c>
      <c r="D25" s="13">
        <v>9448</v>
      </c>
      <c r="E25" s="13">
        <v>0</v>
      </c>
      <c r="F25" s="13">
        <v>0</v>
      </c>
      <c r="G25" s="13">
        <v>0</v>
      </c>
      <c r="H25" s="13">
        <v>0</v>
      </c>
      <c r="I25" s="13">
        <v>0</v>
      </c>
      <c r="J25" s="13">
        <v>0</v>
      </c>
      <c r="K25" s="13">
        <v>28323</v>
      </c>
      <c r="L25" s="13">
        <v>66904</v>
      </c>
      <c r="M25" s="13">
        <v>0</v>
      </c>
      <c r="N25" s="13">
        <v>0</v>
      </c>
      <c r="O25" s="13">
        <v>0</v>
      </c>
      <c r="P25" s="13">
        <v>54348</v>
      </c>
      <c r="Q25" s="29">
        <v>0</v>
      </c>
      <c r="S25" s="1"/>
    </row>
    <row r="26" spans="1:19" ht="15" customHeight="1" x14ac:dyDescent="0.3">
      <c r="A26" s="55"/>
      <c r="B26" s="8" t="s">
        <v>163</v>
      </c>
      <c r="C26" s="13"/>
      <c r="D26" s="13"/>
      <c r="E26" s="13"/>
      <c r="F26" s="13"/>
      <c r="G26" s="13"/>
      <c r="H26" s="13"/>
      <c r="I26" s="13"/>
      <c r="J26" s="13"/>
      <c r="K26" s="13"/>
      <c r="L26" s="13"/>
      <c r="M26" s="13"/>
      <c r="N26" s="13"/>
      <c r="O26" s="13"/>
      <c r="P26" s="13"/>
      <c r="Q26" s="29"/>
      <c r="S26" s="1"/>
    </row>
    <row r="27" spans="1:19" ht="15" customHeight="1" x14ac:dyDescent="0.3">
      <c r="A27" s="55" t="s">
        <v>16</v>
      </c>
      <c r="B27" s="7" t="s">
        <v>164</v>
      </c>
      <c r="C27" s="13">
        <v>-224248</v>
      </c>
      <c r="D27" s="13">
        <v>-5807</v>
      </c>
      <c r="E27" s="13">
        <v>0</v>
      </c>
      <c r="F27" s="13">
        <v>0</v>
      </c>
      <c r="G27" s="13">
        <v>0</v>
      </c>
      <c r="H27" s="13">
        <v>0</v>
      </c>
      <c r="I27" s="13">
        <v>0</v>
      </c>
      <c r="J27" s="13">
        <v>0</v>
      </c>
      <c r="K27" s="13">
        <v>-126050</v>
      </c>
      <c r="L27" s="13">
        <v>-189291</v>
      </c>
      <c r="M27" s="13">
        <v>0</v>
      </c>
      <c r="N27" s="13">
        <v>0</v>
      </c>
      <c r="O27" s="13">
        <v>0</v>
      </c>
      <c r="P27" s="13">
        <v>-2309</v>
      </c>
      <c r="Q27" s="29">
        <v>0</v>
      </c>
      <c r="S27" s="1"/>
    </row>
    <row r="28" spans="1:19" ht="15" customHeight="1" x14ac:dyDescent="0.3">
      <c r="A28" s="55"/>
      <c r="B28" s="8" t="s">
        <v>165</v>
      </c>
      <c r="C28" s="13"/>
      <c r="D28" s="13"/>
      <c r="E28" s="13"/>
      <c r="F28" s="13"/>
      <c r="G28" s="13"/>
      <c r="H28" s="13"/>
      <c r="I28" s="13"/>
      <c r="J28" s="13"/>
      <c r="K28" s="13"/>
      <c r="L28" s="13"/>
      <c r="M28" s="13"/>
      <c r="N28" s="13"/>
      <c r="O28" s="13"/>
      <c r="P28" s="13"/>
      <c r="Q28" s="29"/>
      <c r="S28" s="1"/>
    </row>
    <row r="29" spans="1:19" ht="15" customHeight="1" x14ac:dyDescent="0.3">
      <c r="A29" s="55" t="s">
        <v>17</v>
      </c>
      <c r="B29" s="7" t="s">
        <v>166</v>
      </c>
      <c r="C29" s="13">
        <v>140661</v>
      </c>
      <c r="D29" s="13">
        <v>-927</v>
      </c>
      <c r="E29" s="13">
        <v>0</v>
      </c>
      <c r="F29" s="13">
        <v>0</v>
      </c>
      <c r="G29" s="13">
        <v>0</v>
      </c>
      <c r="H29" s="13">
        <v>0</v>
      </c>
      <c r="I29" s="13">
        <v>0</v>
      </c>
      <c r="J29" s="13">
        <v>0</v>
      </c>
      <c r="K29" s="13">
        <v>90481</v>
      </c>
      <c r="L29" s="13">
        <v>128829</v>
      </c>
      <c r="M29" s="13">
        <v>0</v>
      </c>
      <c r="N29" s="13">
        <v>0</v>
      </c>
      <c r="O29" s="13">
        <v>0</v>
      </c>
      <c r="P29" s="13">
        <v>-46569</v>
      </c>
      <c r="Q29" s="29">
        <v>0</v>
      </c>
      <c r="S29" s="1"/>
    </row>
    <row r="30" spans="1:19" ht="15" customHeight="1" x14ac:dyDescent="0.3">
      <c r="A30" s="55"/>
      <c r="B30" s="8" t="s">
        <v>167</v>
      </c>
      <c r="C30" s="13"/>
      <c r="D30" s="13"/>
      <c r="E30" s="13"/>
      <c r="F30" s="13"/>
      <c r="G30" s="13"/>
      <c r="H30" s="13"/>
      <c r="I30" s="13"/>
      <c r="J30" s="13"/>
      <c r="K30" s="13"/>
      <c r="L30" s="13"/>
      <c r="M30" s="13"/>
      <c r="N30" s="13"/>
      <c r="O30" s="13"/>
      <c r="P30" s="13"/>
      <c r="Q30" s="29"/>
      <c r="S30" s="1"/>
    </row>
    <row r="31" spans="1:19" ht="15" customHeight="1" x14ac:dyDescent="0.3">
      <c r="A31" s="55" t="s">
        <v>18</v>
      </c>
      <c r="B31" s="7" t="s">
        <v>168</v>
      </c>
      <c r="C31" s="13">
        <v>-191038</v>
      </c>
      <c r="D31" s="13">
        <v>-112163</v>
      </c>
      <c r="E31" s="13">
        <v>-927</v>
      </c>
      <c r="F31" s="13">
        <v>-725</v>
      </c>
      <c r="G31" s="13">
        <v>228</v>
      </c>
      <c r="H31" s="13">
        <v>-3464</v>
      </c>
      <c r="I31" s="13">
        <v>-25810</v>
      </c>
      <c r="J31" s="13">
        <v>-503</v>
      </c>
      <c r="K31" s="13">
        <v>11468</v>
      </c>
      <c r="L31" s="13">
        <v>-5308</v>
      </c>
      <c r="M31" s="13">
        <v>5857</v>
      </c>
      <c r="N31" s="13">
        <v>2531</v>
      </c>
      <c r="O31" s="13">
        <v>4061</v>
      </c>
      <c r="P31" s="13">
        <v>-17382</v>
      </c>
      <c r="Q31" s="29">
        <v>-9401</v>
      </c>
      <c r="S31" s="1"/>
    </row>
    <row r="32" spans="1:19" ht="15" customHeight="1" x14ac:dyDescent="0.3">
      <c r="A32" s="55"/>
      <c r="B32" s="8" t="s">
        <v>169</v>
      </c>
      <c r="C32" s="13"/>
      <c r="D32" s="13"/>
      <c r="E32" s="13"/>
      <c r="F32" s="13"/>
      <c r="G32" s="13"/>
      <c r="H32" s="13"/>
      <c r="I32" s="13"/>
      <c r="J32" s="13"/>
      <c r="K32" s="13"/>
      <c r="L32" s="13"/>
      <c r="M32" s="13"/>
      <c r="N32" s="13"/>
      <c r="O32" s="13"/>
      <c r="P32" s="13"/>
      <c r="Q32" s="29"/>
      <c r="S32" s="1"/>
    </row>
    <row r="33" spans="1:19" ht="15" customHeight="1" x14ac:dyDescent="0.3">
      <c r="A33" s="56" t="s">
        <v>19</v>
      </c>
      <c r="B33" s="9" t="s">
        <v>170</v>
      </c>
      <c r="C33" s="14">
        <v>168547</v>
      </c>
      <c r="D33" s="14">
        <v>1014959</v>
      </c>
      <c r="E33" s="14">
        <v>39852</v>
      </c>
      <c r="F33" s="14">
        <v>42933</v>
      </c>
      <c r="G33" s="14">
        <v>12083</v>
      </c>
      <c r="H33" s="14">
        <v>248556</v>
      </c>
      <c r="I33" s="14">
        <v>1154107</v>
      </c>
      <c r="J33" s="14">
        <v>68216</v>
      </c>
      <c r="K33" s="14">
        <v>402018</v>
      </c>
      <c r="L33" s="14">
        <v>242041</v>
      </c>
      <c r="M33" s="14">
        <v>41343</v>
      </c>
      <c r="N33" s="14">
        <v>46147</v>
      </c>
      <c r="O33" s="14">
        <v>34347</v>
      </c>
      <c r="P33" s="14">
        <v>549355</v>
      </c>
      <c r="Q33" s="33">
        <v>35866</v>
      </c>
      <c r="S33" s="1"/>
    </row>
    <row r="34" spans="1:19" ht="15" customHeight="1" x14ac:dyDescent="0.3">
      <c r="A34" s="56"/>
      <c r="B34" s="10" t="s">
        <v>171</v>
      </c>
      <c r="C34" s="14"/>
      <c r="D34" s="14"/>
      <c r="E34" s="14"/>
      <c r="F34" s="14"/>
      <c r="G34" s="14"/>
      <c r="H34" s="14"/>
      <c r="I34" s="14"/>
      <c r="J34" s="14"/>
      <c r="K34" s="14"/>
      <c r="L34" s="14"/>
      <c r="M34" s="14"/>
      <c r="N34" s="14"/>
      <c r="O34" s="14"/>
      <c r="P34" s="14"/>
      <c r="Q34" s="33"/>
      <c r="S34" s="1"/>
    </row>
    <row r="35" spans="1:19" ht="15" customHeight="1" x14ac:dyDescent="0.3">
      <c r="A35" s="55" t="s">
        <v>20</v>
      </c>
      <c r="B35" s="7" t="s">
        <v>172</v>
      </c>
      <c r="C35" s="13">
        <v>241965</v>
      </c>
      <c r="D35" s="13">
        <v>241480</v>
      </c>
      <c r="E35" s="13">
        <v>8476</v>
      </c>
      <c r="F35" s="13">
        <v>6158</v>
      </c>
      <c r="G35" s="13">
        <v>3843</v>
      </c>
      <c r="H35" s="13">
        <v>84668</v>
      </c>
      <c r="I35" s="13">
        <v>396810</v>
      </c>
      <c r="J35" s="13">
        <v>9752</v>
      </c>
      <c r="K35" s="13">
        <v>142756</v>
      </c>
      <c r="L35" s="13">
        <v>99133</v>
      </c>
      <c r="M35" s="13">
        <v>12825</v>
      </c>
      <c r="N35" s="13">
        <v>9542</v>
      </c>
      <c r="O35" s="13">
        <v>4741</v>
      </c>
      <c r="P35" s="13">
        <v>157934</v>
      </c>
      <c r="Q35" s="29">
        <v>60756</v>
      </c>
      <c r="S35" s="1"/>
    </row>
    <row r="36" spans="1:19" ht="15" customHeight="1" x14ac:dyDescent="0.3">
      <c r="A36" s="55"/>
      <c r="B36" s="8" t="s">
        <v>173</v>
      </c>
      <c r="C36" s="13"/>
      <c r="D36" s="13"/>
      <c r="E36" s="13"/>
      <c r="F36" s="13"/>
      <c r="G36" s="13"/>
      <c r="H36" s="13"/>
      <c r="I36" s="13"/>
      <c r="J36" s="13"/>
      <c r="K36" s="13"/>
      <c r="L36" s="13"/>
      <c r="M36" s="13"/>
      <c r="N36" s="13"/>
      <c r="O36" s="13"/>
      <c r="P36" s="13"/>
      <c r="Q36" s="29"/>
      <c r="S36" s="1"/>
    </row>
    <row r="37" spans="1:19" ht="15" customHeight="1" x14ac:dyDescent="0.3">
      <c r="A37" s="55" t="s">
        <v>21</v>
      </c>
      <c r="B37" s="7" t="s">
        <v>174</v>
      </c>
      <c r="C37" s="13">
        <v>85714</v>
      </c>
      <c r="D37" s="13">
        <v>182609</v>
      </c>
      <c r="E37" s="13">
        <v>3211</v>
      </c>
      <c r="F37" s="13">
        <v>4282</v>
      </c>
      <c r="G37" s="13">
        <v>3053</v>
      </c>
      <c r="H37" s="13">
        <v>40065</v>
      </c>
      <c r="I37" s="13">
        <v>192269</v>
      </c>
      <c r="J37" s="13">
        <v>3306</v>
      </c>
      <c r="K37" s="13">
        <v>100955</v>
      </c>
      <c r="L37" s="13">
        <v>51643</v>
      </c>
      <c r="M37" s="13">
        <v>14167</v>
      </c>
      <c r="N37" s="13">
        <v>7434</v>
      </c>
      <c r="O37" s="13">
        <v>6839</v>
      </c>
      <c r="P37" s="13">
        <v>84596</v>
      </c>
      <c r="Q37" s="29">
        <v>25544</v>
      </c>
      <c r="S37" s="1"/>
    </row>
    <row r="38" spans="1:19" ht="15" customHeight="1" x14ac:dyDescent="0.3">
      <c r="A38" s="55"/>
      <c r="B38" s="8" t="s">
        <v>175</v>
      </c>
      <c r="C38" s="13"/>
      <c r="D38" s="13"/>
      <c r="E38" s="13"/>
      <c r="F38" s="13"/>
      <c r="G38" s="13"/>
      <c r="H38" s="13"/>
      <c r="I38" s="13"/>
      <c r="J38" s="13"/>
      <c r="K38" s="13"/>
      <c r="L38" s="13"/>
      <c r="M38" s="13"/>
      <c r="N38" s="13"/>
      <c r="O38" s="13"/>
      <c r="P38" s="13"/>
      <c r="Q38" s="29"/>
      <c r="S38" s="1"/>
    </row>
    <row r="39" spans="1:19" ht="15" customHeight="1" x14ac:dyDescent="0.3">
      <c r="A39" s="55" t="s">
        <v>22</v>
      </c>
      <c r="B39" s="7" t="s">
        <v>176</v>
      </c>
      <c r="C39" s="13">
        <v>11003</v>
      </c>
      <c r="D39" s="13">
        <v>26119</v>
      </c>
      <c r="E39" s="13">
        <v>1044</v>
      </c>
      <c r="F39" s="13">
        <v>650</v>
      </c>
      <c r="G39" s="13">
        <v>463</v>
      </c>
      <c r="H39" s="13">
        <v>12479</v>
      </c>
      <c r="I39" s="13">
        <v>49108</v>
      </c>
      <c r="J39" s="13">
        <v>850</v>
      </c>
      <c r="K39" s="13">
        <v>21441</v>
      </c>
      <c r="L39" s="13">
        <v>13054</v>
      </c>
      <c r="M39" s="13">
        <v>4354</v>
      </c>
      <c r="N39" s="13">
        <v>783</v>
      </c>
      <c r="O39" s="13">
        <v>494</v>
      </c>
      <c r="P39" s="13">
        <v>19005</v>
      </c>
      <c r="Q39" s="29">
        <v>3274</v>
      </c>
      <c r="S39" s="1"/>
    </row>
    <row r="40" spans="1:19" ht="15" customHeight="1" x14ac:dyDescent="0.3">
      <c r="A40" s="55"/>
      <c r="B40" s="8" t="s">
        <v>177</v>
      </c>
      <c r="C40" s="13"/>
      <c r="D40" s="13"/>
      <c r="E40" s="13"/>
      <c r="F40" s="13"/>
      <c r="G40" s="13"/>
      <c r="H40" s="13"/>
      <c r="I40" s="13"/>
      <c r="J40" s="13"/>
      <c r="K40" s="13"/>
      <c r="L40" s="13"/>
      <c r="M40" s="13"/>
      <c r="N40" s="13"/>
      <c r="O40" s="13"/>
      <c r="P40" s="13"/>
      <c r="Q40" s="29"/>
      <c r="S40" s="1"/>
    </row>
    <row r="41" spans="1:19" ht="15" customHeight="1" x14ac:dyDescent="0.3">
      <c r="A41" s="55" t="s">
        <v>23</v>
      </c>
      <c r="B41" s="7" t="s">
        <v>178</v>
      </c>
      <c r="C41" s="13">
        <v>1491</v>
      </c>
      <c r="D41" s="13">
        <v>8108</v>
      </c>
      <c r="E41" s="13">
        <v>-3500</v>
      </c>
      <c r="F41" s="13">
        <v>-236</v>
      </c>
      <c r="G41" s="13">
        <v>0</v>
      </c>
      <c r="H41" s="13">
        <v>10521</v>
      </c>
      <c r="I41" s="13">
        <v>317813</v>
      </c>
      <c r="J41" s="13">
        <v>-962</v>
      </c>
      <c r="K41" s="13">
        <v>38599</v>
      </c>
      <c r="L41" s="13">
        <v>-2768</v>
      </c>
      <c r="M41" s="13">
        <v>-1573</v>
      </c>
      <c r="N41" s="13">
        <v>3879</v>
      </c>
      <c r="O41" s="13">
        <v>0</v>
      </c>
      <c r="P41" s="13">
        <v>8086</v>
      </c>
      <c r="Q41" s="29">
        <v>12877</v>
      </c>
      <c r="S41" s="1"/>
    </row>
    <row r="42" spans="1:19" ht="15" customHeight="1" x14ac:dyDescent="0.3">
      <c r="A42" s="55"/>
      <c r="B42" s="8" t="s">
        <v>179</v>
      </c>
      <c r="C42" s="13"/>
      <c r="D42" s="13"/>
      <c r="E42" s="13"/>
      <c r="F42" s="13"/>
      <c r="G42" s="13"/>
      <c r="H42" s="13"/>
      <c r="I42" s="13"/>
      <c r="J42" s="13"/>
      <c r="K42" s="13"/>
      <c r="L42" s="13"/>
      <c r="M42" s="13"/>
      <c r="N42" s="13"/>
      <c r="O42" s="13"/>
      <c r="P42" s="13"/>
      <c r="Q42" s="29"/>
      <c r="S42" s="1"/>
    </row>
    <row r="43" spans="1:19" ht="15" customHeight="1" x14ac:dyDescent="0.3">
      <c r="A43" s="55" t="s">
        <v>24</v>
      </c>
      <c r="B43" s="7" t="s">
        <v>180</v>
      </c>
      <c r="C43" s="13">
        <v>7495</v>
      </c>
      <c r="D43" s="13">
        <v>304990</v>
      </c>
      <c r="E43" s="13">
        <v>5</v>
      </c>
      <c r="F43" s="13">
        <v>2589</v>
      </c>
      <c r="G43" s="13">
        <v>-115</v>
      </c>
      <c r="H43" s="13">
        <v>63545</v>
      </c>
      <c r="I43" s="13">
        <v>54763</v>
      </c>
      <c r="J43" s="13">
        <v>103</v>
      </c>
      <c r="K43" s="13">
        <v>258329</v>
      </c>
      <c r="L43" s="13">
        <v>2225</v>
      </c>
      <c r="M43" s="13">
        <v>-9250</v>
      </c>
      <c r="N43" s="13">
        <v>0</v>
      </c>
      <c r="O43" s="13">
        <v>332</v>
      </c>
      <c r="P43" s="13">
        <v>14888</v>
      </c>
      <c r="Q43" s="29">
        <v>21530</v>
      </c>
      <c r="S43" s="1"/>
    </row>
    <row r="44" spans="1:19" ht="15" customHeight="1" x14ac:dyDescent="0.3">
      <c r="A44" s="55"/>
      <c r="B44" s="8" t="s">
        <v>181</v>
      </c>
      <c r="C44" s="13"/>
      <c r="D44" s="13"/>
      <c r="E44" s="13"/>
      <c r="F44" s="13"/>
      <c r="G44" s="13"/>
      <c r="H44" s="13"/>
      <c r="I44" s="13"/>
      <c r="J44" s="13"/>
      <c r="K44" s="13"/>
      <c r="L44" s="13"/>
      <c r="M44" s="13"/>
      <c r="N44" s="13"/>
      <c r="O44" s="13"/>
      <c r="P44" s="13"/>
      <c r="Q44" s="29"/>
      <c r="S44" s="1"/>
    </row>
    <row r="45" spans="1:19" ht="15" customHeight="1" x14ac:dyDescent="0.3">
      <c r="A45" s="55" t="s">
        <v>25</v>
      </c>
      <c r="B45" s="7" t="s">
        <v>182</v>
      </c>
      <c r="C45" s="13">
        <v>258</v>
      </c>
      <c r="D45" s="13">
        <v>31926</v>
      </c>
      <c r="E45" s="13">
        <v>0</v>
      </c>
      <c r="F45" s="13">
        <v>4278</v>
      </c>
      <c r="G45" s="13">
        <v>-241</v>
      </c>
      <c r="H45" s="13">
        <v>4905</v>
      </c>
      <c r="I45" s="13">
        <v>35991</v>
      </c>
      <c r="J45" s="13">
        <v>42575</v>
      </c>
      <c r="K45" s="13">
        <v>44807</v>
      </c>
      <c r="L45" s="13">
        <v>773</v>
      </c>
      <c r="M45" s="13">
        <v>579</v>
      </c>
      <c r="N45" s="13">
        <v>0</v>
      </c>
      <c r="O45" s="13">
        <v>703</v>
      </c>
      <c r="P45" s="13">
        <v>-164</v>
      </c>
      <c r="Q45" s="29">
        <v>3583</v>
      </c>
      <c r="S45" s="1"/>
    </row>
    <row r="46" spans="1:19" ht="15" customHeight="1" x14ac:dyDescent="0.3">
      <c r="A46" s="55"/>
      <c r="B46" s="8" t="s">
        <v>183</v>
      </c>
      <c r="C46" s="13"/>
      <c r="D46" s="13"/>
      <c r="E46" s="13"/>
      <c r="F46" s="13"/>
      <c r="G46" s="13"/>
      <c r="H46" s="13"/>
      <c r="I46" s="13"/>
      <c r="J46" s="13"/>
      <c r="K46" s="13"/>
      <c r="L46" s="13"/>
      <c r="M46" s="13"/>
      <c r="N46" s="13"/>
      <c r="O46" s="13"/>
      <c r="P46" s="13"/>
      <c r="Q46" s="29"/>
      <c r="S46" s="1"/>
    </row>
    <row r="47" spans="1:19" ht="15" customHeight="1" x14ac:dyDescent="0.3">
      <c r="A47" s="55" t="s">
        <v>26</v>
      </c>
      <c r="B47" s="7" t="s">
        <v>184</v>
      </c>
      <c r="C47" s="13">
        <v>-4716</v>
      </c>
      <c r="D47" s="13">
        <v>70277</v>
      </c>
      <c r="E47" s="13">
        <v>-25</v>
      </c>
      <c r="F47" s="13">
        <v>-109</v>
      </c>
      <c r="G47" s="13">
        <v>697</v>
      </c>
      <c r="H47" s="13">
        <v>10175</v>
      </c>
      <c r="I47" s="13">
        <v>-10060</v>
      </c>
      <c r="J47" s="13">
        <v>1</v>
      </c>
      <c r="K47" s="13">
        <v>71341</v>
      </c>
      <c r="L47" s="13">
        <v>14216</v>
      </c>
      <c r="M47" s="13">
        <v>-312</v>
      </c>
      <c r="N47" s="13">
        <v>0</v>
      </c>
      <c r="O47" s="13">
        <v>1381</v>
      </c>
      <c r="P47" s="13">
        <v>-23682</v>
      </c>
      <c r="Q47" s="29">
        <v>-300</v>
      </c>
      <c r="S47" s="1"/>
    </row>
    <row r="48" spans="1:19" ht="15" customHeight="1" x14ac:dyDescent="0.3">
      <c r="A48" s="55"/>
      <c r="B48" s="8" t="s">
        <v>185</v>
      </c>
      <c r="C48" s="13"/>
      <c r="D48" s="13"/>
      <c r="E48" s="13"/>
      <c r="F48" s="13"/>
      <c r="G48" s="13"/>
      <c r="H48" s="13"/>
      <c r="I48" s="13"/>
      <c r="J48" s="13"/>
      <c r="K48" s="13"/>
      <c r="L48" s="13"/>
      <c r="M48" s="13"/>
      <c r="N48" s="13"/>
      <c r="O48" s="13"/>
      <c r="P48" s="13"/>
      <c r="Q48" s="29"/>
      <c r="S48" s="1"/>
    </row>
    <row r="49" spans="1:19" ht="15" customHeight="1" x14ac:dyDescent="0.3">
      <c r="A49" s="55" t="s">
        <v>27</v>
      </c>
      <c r="B49" s="7" t="s">
        <v>186</v>
      </c>
      <c r="C49" s="13">
        <v>0</v>
      </c>
      <c r="D49" s="13">
        <v>0</v>
      </c>
      <c r="E49" s="13">
        <v>0</v>
      </c>
      <c r="F49" s="13">
        <v>0</v>
      </c>
      <c r="G49" s="13">
        <v>0</v>
      </c>
      <c r="H49" s="13">
        <v>5434</v>
      </c>
      <c r="I49" s="13">
        <v>7300</v>
      </c>
      <c r="J49" s="13">
        <v>0</v>
      </c>
      <c r="K49" s="13">
        <v>0</v>
      </c>
      <c r="L49" s="13">
        <v>0</v>
      </c>
      <c r="M49" s="13">
        <v>0</v>
      </c>
      <c r="N49" s="13">
        <v>0</v>
      </c>
      <c r="O49" s="13">
        <v>0</v>
      </c>
      <c r="P49" s="13">
        <v>0</v>
      </c>
      <c r="Q49" s="29">
        <v>0</v>
      </c>
      <c r="S49" s="1"/>
    </row>
    <row r="50" spans="1:19" ht="15" customHeight="1" x14ac:dyDescent="0.3">
      <c r="A50" s="55"/>
      <c r="B50" s="8" t="s">
        <v>187</v>
      </c>
      <c r="C50" s="13"/>
      <c r="D50" s="13"/>
      <c r="E50" s="13"/>
      <c r="F50" s="13"/>
      <c r="G50" s="13"/>
      <c r="H50" s="13"/>
      <c r="I50" s="13"/>
      <c r="J50" s="13"/>
      <c r="K50" s="13"/>
      <c r="L50" s="13"/>
      <c r="M50" s="13"/>
      <c r="N50" s="13"/>
      <c r="O50" s="13"/>
      <c r="P50" s="13"/>
      <c r="Q50" s="29"/>
      <c r="S50" s="1"/>
    </row>
    <row r="51" spans="1:19" ht="15" customHeight="1" x14ac:dyDescent="0.3">
      <c r="A51" s="55" t="s">
        <v>28</v>
      </c>
      <c r="B51" s="7" t="s">
        <v>188</v>
      </c>
      <c r="C51" s="13">
        <v>120711</v>
      </c>
      <c r="D51" s="13">
        <v>35104</v>
      </c>
      <c r="E51" s="13">
        <v>0</v>
      </c>
      <c r="F51" s="13">
        <v>0</v>
      </c>
      <c r="G51" s="13">
        <v>0</v>
      </c>
      <c r="H51" s="13">
        <v>-90</v>
      </c>
      <c r="I51" s="13">
        <v>11006</v>
      </c>
      <c r="J51" s="13">
        <v>20473</v>
      </c>
      <c r="K51" s="13">
        <v>3752</v>
      </c>
      <c r="L51" s="13">
        <v>159</v>
      </c>
      <c r="M51" s="13">
        <v>0</v>
      </c>
      <c r="N51" s="13">
        <v>0</v>
      </c>
      <c r="O51" s="13">
        <v>257</v>
      </c>
      <c r="P51" s="13">
        <v>4865</v>
      </c>
      <c r="Q51" s="29">
        <v>40</v>
      </c>
      <c r="S51" s="1"/>
    </row>
    <row r="52" spans="1:19" ht="15" customHeight="1" x14ac:dyDescent="0.3">
      <c r="A52" s="55"/>
      <c r="B52" s="8" t="s">
        <v>189</v>
      </c>
      <c r="C52" s="13"/>
      <c r="D52" s="13"/>
      <c r="E52" s="13"/>
      <c r="F52" s="13"/>
      <c r="G52" s="13"/>
      <c r="H52" s="13"/>
      <c r="I52" s="13"/>
      <c r="J52" s="13"/>
      <c r="K52" s="13"/>
      <c r="L52" s="13"/>
      <c r="M52" s="13"/>
      <c r="N52" s="13"/>
      <c r="O52" s="13"/>
      <c r="P52" s="13"/>
      <c r="Q52" s="29"/>
      <c r="S52" s="1"/>
    </row>
    <row r="53" spans="1:19" ht="15" customHeight="1" x14ac:dyDescent="0.3">
      <c r="A53" s="56" t="s">
        <v>29</v>
      </c>
      <c r="B53" s="9" t="s">
        <v>190</v>
      </c>
      <c r="C53" s="14">
        <v>-53952</v>
      </c>
      <c r="D53" s="14">
        <v>184554</v>
      </c>
      <c r="E53" s="14">
        <v>30641</v>
      </c>
      <c r="F53" s="14">
        <v>25321</v>
      </c>
      <c r="G53" s="14">
        <v>4383</v>
      </c>
      <c r="H53" s="14">
        <v>27542</v>
      </c>
      <c r="I53" s="14">
        <v>135719</v>
      </c>
      <c r="J53" s="14">
        <v>33064</v>
      </c>
      <c r="K53" s="14">
        <v>-272458</v>
      </c>
      <c r="L53" s="14">
        <v>63924</v>
      </c>
      <c r="M53" s="14">
        <v>20553</v>
      </c>
      <c r="N53" s="14">
        <v>24509</v>
      </c>
      <c r="O53" s="14">
        <v>20114</v>
      </c>
      <c r="P53" s="14">
        <v>293557</v>
      </c>
      <c r="Q53" s="33">
        <v>-91358</v>
      </c>
      <c r="S53" s="1"/>
    </row>
    <row r="54" spans="1:19" ht="15" customHeight="1" x14ac:dyDescent="0.3">
      <c r="A54" s="56"/>
      <c r="B54" s="10" t="s">
        <v>191</v>
      </c>
      <c r="C54" s="14"/>
      <c r="D54" s="14"/>
      <c r="E54" s="14"/>
      <c r="F54" s="14"/>
      <c r="G54" s="14"/>
      <c r="H54" s="14"/>
      <c r="I54" s="14"/>
      <c r="J54" s="14"/>
      <c r="K54" s="14"/>
      <c r="L54" s="14"/>
      <c r="M54" s="14"/>
      <c r="N54" s="14"/>
      <c r="O54" s="14"/>
      <c r="P54" s="14"/>
      <c r="Q54" s="33"/>
      <c r="S54" s="1"/>
    </row>
    <row r="55" spans="1:19" ht="15" customHeight="1" x14ac:dyDescent="0.3">
      <c r="A55" s="55" t="s">
        <v>192</v>
      </c>
      <c r="B55" s="7" t="s">
        <v>193</v>
      </c>
      <c r="C55" s="15">
        <v>47749</v>
      </c>
      <c r="D55" s="15">
        <v>43439</v>
      </c>
      <c r="E55" s="15">
        <v>7722</v>
      </c>
      <c r="F55" s="15">
        <v>5927</v>
      </c>
      <c r="G55" s="15">
        <v>1557</v>
      </c>
      <c r="H55" s="15">
        <v>13149</v>
      </c>
      <c r="I55" s="15">
        <v>165961</v>
      </c>
      <c r="J55" s="15">
        <v>4917</v>
      </c>
      <c r="K55" s="15">
        <v>18300</v>
      </c>
      <c r="L55" s="15">
        <v>16981</v>
      </c>
      <c r="M55" s="15">
        <v>6849</v>
      </c>
      <c r="N55" s="15">
        <v>6717</v>
      </c>
      <c r="O55" s="15">
        <v>6447</v>
      </c>
      <c r="P55" s="15">
        <v>64504</v>
      </c>
      <c r="Q55" s="35">
        <v>-9437</v>
      </c>
      <c r="S55" s="1"/>
    </row>
    <row r="56" spans="1:19" ht="15" customHeight="1" x14ac:dyDescent="0.3">
      <c r="A56" s="55"/>
      <c r="B56" s="8" t="s">
        <v>194</v>
      </c>
      <c r="C56" s="15"/>
      <c r="D56" s="15"/>
      <c r="E56" s="15"/>
      <c r="F56" s="15"/>
      <c r="G56" s="15"/>
      <c r="H56" s="15"/>
      <c r="I56" s="15"/>
      <c r="J56" s="15"/>
      <c r="K56" s="15"/>
      <c r="L56" s="15"/>
      <c r="M56" s="15"/>
      <c r="N56" s="15"/>
      <c r="O56" s="15"/>
      <c r="P56" s="15"/>
      <c r="Q56" s="35"/>
      <c r="S56" s="1"/>
    </row>
    <row r="57" spans="1:19" ht="15" customHeight="1" x14ac:dyDescent="0.3">
      <c r="A57" s="56"/>
      <c r="B57" s="7" t="s">
        <v>195</v>
      </c>
      <c r="C57" s="13">
        <v>18624</v>
      </c>
      <c r="D57" s="13">
        <v>54548</v>
      </c>
      <c r="E57" s="13">
        <v>7685</v>
      </c>
      <c r="F57" s="13">
        <v>9793</v>
      </c>
      <c r="G57" s="13">
        <v>1083</v>
      </c>
      <c r="H57" s="13">
        <v>3890</v>
      </c>
      <c r="I57" s="13">
        <v>147299</v>
      </c>
      <c r="J57" s="13">
        <v>905</v>
      </c>
      <c r="K57" s="13">
        <v>5868</v>
      </c>
      <c r="L57" s="13">
        <v>13934</v>
      </c>
      <c r="M57" s="13">
        <v>1963</v>
      </c>
      <c r="N57" s="13">
        <v>6840</v>
      </c>
      <c r="O57" s="13">
        <v>5908</v>
      </c>
      <c r="P57" s="13">
        <v>48579</v>
      </c>
      <c r="Q57" s="29">
        <v>3007</v>
      </c>
      <c r="S57" s="1"/>
    </row>
    <row r="58" spans="1:19" ht="15" customHeight="1" x14ac:dyDescent="0.3">
      <c r="A58" s="56"/>
      <c r="B58" s="40" t="s">
        <v>196</v>
      </c>
      <c r="C58" s="13"/>
      <c r="D58" s="13"/>
      <c r="E58" s="13"/>
      <c r="F58" s="13"/>
      <c r="G58" s="13"/>
      <c r="H58" s="13"/>
      <c r="I58" s="13"/>
      <c r="J58" s="13"/>
      <c r="K58" s="13"/>
      <c r="L58" s="13"/>
      <c r="M58" s="13"/>
      <c r="N58" s="13"/>
      <c r="O58" s="13"/>
      <c r="P58" s="13"/>
      <c r="Q58" s="29"/>
      <c r="S58" s="1"/>
    </row>
    <row r="59" spans="1:19" ht="15" customHeight="1" x14ac:dyDescent="0.3">
      <c r="A59" s="56"/>
      <c r="B59" s="7" t="s">
        <v>197</v>
      </c>
      <c r="C59" s="13">
        <v>29125</v>
      </c>
      <c r="D59" s="13">
        <v>-11109</v>
      </c>
      <c r="E59" s="13">
        <v>37</v>
      </c>
      <c r="F59" s="13">
        <v>-3866</v>
      </c>
      <c r="G59" s="13">
        <v>474</v>
      </c>
      <c r="H59" s="13">
        <v>9259</v>
      </c>
      <c r="I59" s="13">
        <v>18662</v>
      </c>
      <c r="J59" s="13">
        <v>4012</v>
      </c>
      <c r="K59" s="13">
        <v>12432</v>
      </c>
      <c r="L59" s="13">
        <v>3047</v>
      </c>
      <c r="M59" s="13">
        <v>4886</v>
      </c>
      <c r="N59" s="13">
        <v>-123</v>
      </c>
      <c r="O59" s="13">
        <v>539</v>
      </c>
      <c r="P59" s="13">
        <v>15925</v>
      </c>
      <c r="Q59" s="29">
        <v>-12444</v>
      </c>
      <c r="S59" s="1"/>
    </row>
    <row r="60" spans="1:19" ht="15" customHeight="1" x14ac:dyDescent="0.3">
      <c r="A60" s="56"/>
      <c r="B60" s="40" t="s">
        <v>198</v>
      </c>
      <c r="C60" s="13"/>
      <c r="D60" s="13"/>
      <c r="E60" s="13"/>
      <c r="F60" s="13"/>
      <c r="G60" s="13"/>
      <c r="H60" s="13"/>
      <c r="I60" s="13"/>
      <c r="J60" s="13"/>
      <c r="K60" s="13"/>
      <c r="L60" s="13"/>
      <c r="M60" s="13"/>
      <c r="N60" s="13"/>
      <c r="O60" s="13"/>
      <c r="P60" s="13"/>
      <c r="Q60" s="29"/>
      <c r="S60" s="1"/>
    </row>
    <row r="61" spans="1:19" ht="15" customHeight="1" x14ac:dyDescent="0.3">
      <c r="A61" s="56" t="s">
        <v>30</v>
      </c>
      <c r="B61" s="9" t="s">
        <v>199</v>
      </c>
      <c r="C61" s="14">
        <v>-101701</v>
      </c>
      <c r="D61" s="14">
        <v>141115</v>
      </c>
      <c r="E61" s="14">
        <v>22919</v>
      </c>
      <c r="F61" s="14">
        <v>19394</v>
      </c>
      <c r="G61" s="14">
        <v>2826</v>
      </c>
      <c r="H61" s="14">
        <v>14393</v>
      </c>
      <c r="I61" s="14">
        <v>-30242</v>
      </c>
      <c r="J61" s="14">
        <v>28147</v>
      </c>
      <c r="K61" s="14">
        <v>-290758</v>
      </c>
      <c r="L61" s="14">
        <v>46943</v>
      </c>
      <c r="M61" s="14">
        <v>13704</v>
      </c>
      <c r="N61" s="14">
        <v>17792</v>
      </c>
      <c r="O61" s="14">
        <v>13667</v>
      </c>
      <c r="P61" s="14">
        <v>229053</v>
      </c>
      <c r="Q61" s="33">
        <v>-81921</v>
      </c>
      <c r="S61" s="1"/>
    </row>
    <row r="62" spans="1:19" ht="15" customHeight="1" x14ac:dyDescent="0.3">
      <c r="A62" s="56"/>
      <c r="B62" s="10" t="s">
        <v>200</v>
      </c>
      <c r="C62" s="14"/>
      <c r="D62" s="14"/>
      <c r="E62" s="14"/>
      <c r="F62" s="14"/>
      <c r="G62" s="14"/>
      <c r="H62" s="14"/>
      <c r="I62" s="14"/>
      <c r="J62" s="14"/>
      <c r="K62" s="14"/>
      <c r="L62" s="14"/>
      <c r="M62" s="14"/>
      <c r="N62" s="14"/>
      <c r="O62" s="14"/>
      <c r="P62" s="14"/>
      <c r="Q62" s="33"/>
      <c r="S62" s="1"/>
    </row>
    <row r="63" spans="1:19" ht="15" customHeight="1" x14ac:dyDescent="0.3">
      <c r="A63" s="55" t="s">
        <v>31</v>
      </c>
      <c r="B63" s="57" t="s">
        <v>201</v>
      </c>
      <c r="C63" s="13">
        <v>0</v>
      </c>
      <c r="D63" s="13">
        <v>1250</v>
      </c>
      <c r="E63" s="13">
        <v>0</v>
      </c>
      <c r="F63" s="13">
        <v>0</v>
      </c>
      <c r="G63" s="13">
        <v>0</v>
      </c>
      <c r="H63" s="13">
        <v>0</v>
      </c>
      <c r="I63" s="13">
        <v>0</v>
      </c>
      <c r="J63" s="13">
        <v>0</v>
      </c>
      <c r="K63" s="13">
        <v>0</v>
      </c>
      <c r="L63" s="13">
        <v>0</v>
      </c>
      <c r="M63" s="13">
        <v>0</v>
      </c>
      <c r="N63" s="13">
        <v>0</v>
      </c>
      <c r="O63" s="13">
        <v>0</v>
      </c>
      <c r="P63" s="13">
        <v>4696</v>
      </c>
      <c r="Q63" s="29">
        <v>0</v>
      </c>
      <c r="S63" s="1"/>
    </row>
    <row r="64" spans="1:19" ht="15" customHeight="1" x14ac:dyDescent="0.3">
      <c r="A64" s="55"/>
      <c r="B64" s="58" t="s">
        <v>202</v>
      </c>
      <c r="C64" s="13"/>
      <c r="D64" s="13"/>
      <c r="E64" s="13"/>
      <c r="F64" s="13"/>
      <c r="G64" s="13"/>
      <c r="H64" s="13"/>
      <c r="I64" s="13"/>
      <c r="J64" s="13"/>
      <c r="K64" s="13"/>
      <c r="L64" s="13"/>
      <c r="M64" s="13"/>
      <c r="N64" s="13"/>
      <c r="O64" s="13"/>
      <c r="P64" s="13"/>
      <c r="Q64" s="29"/>
      <c r="S64" s="1"/>
    </row>
    <row r="65" spans="1:19" ht="15" customHeight="1" x14ac:dyDescent="0.3">
      <c r="A65" s="55" t="s">
        <v>32</v>
      </c>
      <c r="B65" s="7" t="s">
        <v>203</v>
      </c>
      <c r="C65" s="13">
        <v>24</v>
      </c>
      <c r="D65" s="13">
        <v>51187</v>
      </c>
      <c r="E65" s="13">
        <v>0</v>
      </c>
      <c r="F65" s="13">
        <v>12</v>
      </c>
      <c r="G65" s="13">
        <v>41</v>
      </c>
      <c r="H65" s="13">
        <v>1344</v>
      </c>
      <c r="I65" s="13">
        <v>19683</v>
      </c>
      <c r="J65" s="13">
        <v>0</v>
      </c>
      <c r="K65" s="13">
        <v>-440</v>
      </c>
      <c r="L65" s="13">
        <v>63</v>
      </c>
      <c r="M65" s="13">
        <v>0</v>
      </c>
      <c r="N65" s="13">
        <v>0</v>
      </c>
      <c r="O65" s="13">
        <v>0</v>
      </c>
      <c r="P65" s="13">
        <v>121</v>
      </c>
      <c r="Q65" s="29">
        <v>-2104</v>
      </c>
      <c r="S65" s="1"/>
    </row>
    <row r="66" spans="1:19" ht="15" customHeight="1" x14ac:dyDescent="0.3">
      <c r="A66" s="55"/>
      <c r="B66" s="8" t="s">
        <v>204</v>
      </c>
      <c r="C66" s="13"/>
      <c r="D66" s="13"/>
      <c r="E66" s="13"/>
      <c r="F66" s="13"/>
      <c r="G66" s="13"/>
      <c r="H66" s="13"/>
      <c r="I66" s="13"/>
      <c r="J66" s="13"/>
      <c r="K66" s="13"/>
      <c r="L66" s="13"/>
      <c r="M66" s="13"/>
      <c r="N66" s="13"/>
      <c r="O66" s="13"/>
      <c r="P66" s="13"/>
      <c r="Q66" s="29"/>
      <c r="S66" s="1"/>
    </row>
    <row r="67" spans="1:19" ht="15" customHeight="1" x14ac:dyDescent="0.3">
      <c r="A67" s="59" t="s">
        <v>33</v>
      </c>
      <c r="B67" s="60" t="s">
        <v>205</v>
      </c>
      <c r="C67" s="61">
        <v>-101725</v>
      </c>
      <c r="D67" s="61">
        <v>89928</v>
      </c>
      <c r="E67" s="61">
        <v>22919</v>
      </c>
      <c r="F67" s="61">
        <v>19382</v>
      </c>
      <c r="G67" s="61">
        <v>2785</v>
      </c>
      <c r="H67" s="61">
        <v>13049</v>
      </c>
      <c r="I67" s="61">
        <v>-49925</v>
      </c>
      <c r="J67" s="61">
        <v>28147</v>
      </c>
      <c r="K67" s="61">
        <v>-290318</v>
      </c>
      <c r="L67" s="61">
        <v>46880</v>
      </c>
      <c r="M67" s="61">
        <v>13704</v>
      </c>
      <c r="N67" s="61">
        <v>17792</v>
      </c>
      <c r="O67" s="61">
        <v>13667</v>
      </c>
      <c r="P67" s="61">
        <v>228932</v>
      </c>
      <c r="Q67" s="62">
        <v>-79817</v>
      </c>
      <c r="S67" s="1"/>
    </row>
    <row r="68" spans="1:19" ht="15" customHeight="1" x14ac:dyDescent="0.3">
      <c r="C68" s="14"/>
      <c r="D68" s="14"/>
      <c r="E68" s="14"/>
      <c r="F68" s="14"/>
      <c r="G68" s="14"/>
      <c r="H68" s="14"/>
      <c r="I68" s="14"/>
      <c r="J68" s="14"/>
      <c r="K68" s="14"/>
      <c r="L68" s="14"/>
      <c r="M68" s="14"/>
      <c r="N68" s="14"/>
      <c r="O68" s="14"/>
      <c r="P68" s="14"/>
      <c r="Q68" s="14"/>
      <c r="S68" s="1"/>
    </row>
    <row r="69" spans="1:19" ht="15" customHeight="1" x14ac:dyDescent="0.3">
      <c r="A69" s="4" t="s">
        <v>36</v>
      </c>
      <c r="C69" s="17"/>
      <c r="D69" s="17"/>
      <c r="E69" s="17"/>
      <c r="F69" s="17"/>
      <c r="G69" s="17"/>
      <c r="H69" s="17"/>
      <c r="I69" s="17"/>
      <c r="J69" s="17"/>
      <c r="K69" s="17"/>
      <c r="L69" s="17"/>
      <c r="M69" s="17"/>
      <c r="N69" s="17"/>
      <c r="O69" s="17"/>
      <c r="P69" s="17"/>
      <c r="Q69" s="17"/>
      <c r="S69" s="1"/>
    </row>
    <row r="70" spans="1:19" ht="15" customHeight="1" x14ac:dyDescent="0.3">
      <c r="A70" s="11" t="s">
        <v>37</v>
      </c>
      <c r="C70" s="17"/>
      <c r="D70" s="17"/>
      <c r="E70" s="17"/>
      <c r="F70" s="17"/>
      <c r="G70" s="17"/>
      <c r="H70" s="17"/>
      <c r="I70" s="17"/>
      <c r="J70" s="17"/>
      <c r="K70" s="17"/>
      <c r="L70" s="17"/>
      <c r="M70" s="17"/>
      <c r="N70" s="17"/>
      <c r="O70" s="17"/>
      <c r="P70" s="17"/>
      <c r="Q70" s="17"/>
      <c r="S70" s="1"/>
    </row>
    <row r="71" spans="1:19" ht="15" customHeight="1" x14ac:dyDescent="0.3">
      <c r="C71" s="17"/>
      <c r="D71" s="17"/>
      <c r="E71" s="17"/>
      <c r="F71" s="17"/>
      <c r="G71" s="17"/>
      <c r="H71" s="17"/>
      <c r="I71" s="17"/>
      <c r="J71" s="17"/>
      <c r="K71" s="17"/>
      <c r="L71" s="17"/>
      <c r="M71" s="17"/>
      <c r="N71" s="17"/>
      <c r="O71" s="17"/>
      <c r="P71" s="17"/>
      <c r="Q71" s="17"/>
      <c r="S71" s="1"/>
    </row>
    <row r="72" spans="1:19" ht="15" customHeight="1" x14ac:dyDescent="0.3">
      <c r="C72" s="16"/>
      <c r="D72" s="16"/>
      <c r="E72" s="16"/>
      <c r="F72" s="16"/>
      <c r="G72" s="16"/>
      <c r="H72" s="16"/>
      <c r="I72" s="16"/>
      <c r="J72" s="16"/>
      <c r="K72" s="16"/>
      <c r="L72" s="16"/>
      <c r="M72" s="16"/>
      <c r="N72" s="16"/>
      <c r="O72" s="16"/>
      <c r="P72" s="16"/>
      <c r="Q72" s="16"/>
      <c r="S72" s="1"/>
    </row>
    <row r="73" spans="1:19" x14ac:dyDescent="0.3">
      <c r="C73" s="17"/>
      <c r="D73" s="17"/>
      <c r="E73" s="17"/>
      <c r="F73" s="17"/>
      <c r="G73" s="17"/>
      <c r="H73" s="17"/>
      <c r="I73" s="17"/>
      <c r="J73" s="17"/>
      <c r="K73" s="17"/>
      <c r="L73" s="17"/>
      <c r="M73" s="17"/>
      <c r="N73" s="17"/>
      <c r="O73" s="17"/>
      <c r="P73" s="17"/>
      <c r="Q73" s="17"/>
      <c r="S73" s="1"/>
    </row>
    <row r="74" spans="1:19" x14ac:dyDescent="0.3">
      <c r="C74" s="17"/>
      <c r="D74" s="17"/>
      <c r="E74" s="17"/>
      <c r="F74" s="17"/>
      <c r="G74" s="17"/>
      <c r="H74" s="17"/>
      <c r="I74" s="17"/>
      <c r="J74" s="17"/>
      <c r="K74" s="17"/>
      <c r="L74" s="17"/>
      <c r="M74" s="17"/>
      <c r="N74" s="17"/>
      <c r="O74" s="17"/>
      <c r="P74" s="17"/>
      <c r="Q74" s="17"/>
      <c r="S74" s="1"/>
    </row>
    <row r="75" spans="1:19" x14ac:dyDescent="0.3">
      <c r="C75" s="17"/>
      <c r="D75" s="17"/>
      <c r="E75" s="17"/>
      <c r="F75" s="17"/>
      <c r="G75" s="17"/>
      <c r="H75" s="17"/>
      <c r="I75" s="17"/>
      <c r="J75" s="17"/>
      <c r="K75" s="17"/>
      <c r="L75" s="17"/>
      <c r="M75" s="17"/>
      <c r="N75" s="17"/>
      <c r="O75" s="17"/>
      <c r="P75" s="17"/>
      <c r="Q75" s="17"/>
      <c r="S75" s="1"/>
    </row>
    <row r="76" spans="1:19" x14ac:dyDescent="0.3">
      <c r="C76" s="17"/>
      <c r="D76" s="17"/>
      <c r="E76" s="17"/>
      <c r="F76" s="17"/>
      <c r="G76" s="17"/>
      <c r="H76" s="17"/>
      <c r="I76" s="17"/>
      <c r="J76" s="17"/>
      <c r="K76" s="17"/>
      <c r="L76" s="17"/>
      <c r="M76" s="17"/>
      <c r="N76" s="17"/>
      <c r="O76" s="17"/>
      <c r="P76" s="17"/>
      <c r="Q76" s="17"/>
      <c r="S76" s="1"/>
    </row>
    <row r="77" spans="1:19" x14ac:dyDescent="0.3">
      <c r="C77" s="17"/>
      <c r="D77" s="17"/>
      <c r="E77" s="17"/>
      <c r="F77" s="17"/>
      <c r="G77" s="17"/>
      <c r="H77" s="17"/>
      <c r="I77" s="17"/>
      <c r="J77" s="17"/>
      <c r="K77" s="17"/>
      <c r="L77" s="17"/>
      <c r="M77" s="17"/>
      <c r="N77" s="17"/>
      <c r="O77" s="17"/>
      <c r="P77" s="17"/>
      <c r="Q77" s="17"/>
      <c r="S77" s="1"/>
    </row>
    <row r="78" spans="1:19" x14ac:dyDescent="0.3">
      <c r="C78" s="17"/>
      <c r="D78" s="17"/>
      <c r="E78" s="17"/>
      <c r="F78" s="17"/>
      <c r="G78" s="17"/>
      <c r="H78" s="17"/>
      <c r="I78" s="17"/>
      <c r="J78" s="17"/>
      <c r="K78" s="17"/>
      <c r="L78" s="17"/>
      <c r="M78" s="17"/>
      <c r="N78" s="17"/>
      <c r="O78" s="17"/>
      <c r="P78" s="17"/>
      <c r="Q78" s="17"/>
      <c r="S78" s="1"/>
    </row>
    <row r="80" spans="1:19" x14ac:dyDescent="0.3">
      <c r="C80" s="17"/>
      <c r="D80" s="17"/>
      <c r="E80" s="17"/>
      <c r="F80" s="17"/>
      <c r="G80" s="17"/>
      <c r="H80" s="17"/>
      <c r="I80" s="17"/>
      <c r="J80" s="17"/>
      <c r="K80" s="17"/>
      <c r="L80" s="17"/>
      <c r="M80" s="17"/>
      <c r="N80" s="17"/>
      <c r="O80" s="17"/>
      <c r="P80" s="17"/>
      <c r="Q80" s="17"/>
      <c r="S80" s="1"/>
    </row>
    <row r="113" spans="2:19" x14ac:dyDescent="0.3">
      <c r="B113" s="2"/>
      <c r="S113" s="1"/>
    </row>
  </sheetData>
  <pageMargins left="0.27559055118110237" right="0.35433070866141736" top="0.47244094488188981" bottom="0.43307086614173229" header="0.31496062992125984" footer="0.31496062992125984"/>
  <pageSetup paperSize="9" scale="90" orientation="landscape"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113"/>
  <sheetViews>
    <sheetView showGridLines="0" zoomScale="80" zoomScaleNormal="80" workbookViewId="0"/>
  </sheetViews>
  <sheetFormatPr defaultColWidth="9.109375" defaultRowHeight="14.4" x14ac:dyDescent="0.3"/>
  <cols>
    <col min="1" max="1" width="5.109375" style="1" customWidth="1"/>
    <col min="2" max="2" width="69" style="1" bestFit="1" customWidth="1"/>
    <col min="3" max="18" width="12.6640625" style="4" customWidth="1"/>
    <col min="19" max="19" width="8.88671875" customWidth="1"/>
    <col min="20" max="16384" width="9.109375" style="1"/>
  </cols>
  <sheetData>
    <row r="1" spans="1:18" s="4" customFormat="1" ht="15" customHeight="1" x14ac:dyDescent="0.3">
      <c r="A1" s="3" t="s">
        <v>34</v>
      </c>
      <c r="B1" s="3"/>
    </row>
    <row r="2" spans="1:18" s="4" customFormat="1" ht="15" customHeight="1" x14ac:dyDescent="0.3">
      <c r="A2" s="5" t="s">
        <v>219</v>
      </c>
      <c r="B2" s="5"/>
    </row>
    <row r="3" spans="1:18" s="4" customFormat="1" ht="15" customHeight="1" x14ac:dyDescent="0.3">
      <c r="A3" s="5" t="s">
        <v>126</v>
      </c>
      <c r="B3" s="6"/>
    </row>
    <row r="4" spans="1:18" s="54" customFormat="1" ht="55.5" customHeight="1" x14ac:dyDescent="0.2">
      <c r="A4" s="48"/>
      <c r="B4" s="66"/>
      <c r="C4" s="52" t="s">
        <v>2</v>
      </c>
      <c r="D4" s="52" t="s">
        <v>214</v>
      </c>
      <c r="E4" s="52" t="s">
        <v>127</v>
      </c>
      <c r="F4" s="52" t="s">
        <v>1</v>
      </c>
      <c r="G4" s="52" t="s">
        <v>3</v>
      </c>
      <c r="H4" s="52" t="s">
        <v>130</v>
      </c>
      <c r="I4" s="52" t="s">
        <v>4</v>
      </c>
      <c r="J4" s="52" t="s">
        <v>0</v>
      </c>
      <c r="K4" s="52" t="s">
        <v>134</v>
      </c>
      <c r="L4" s="52" t="s">
        <v>38</v>
      </c>
      <c r="M4" s="52" t="s">
        <v>133</v>
      </c>
      <c r="N4" s="52" t="s">
        <v>136</v>
      </c>
      <c r="O4" s="52" t="s">
        <v>107</v>
      </c>
      <c r="P4" s="52" t="s">
        <v>139</v>
      </c>
      <c r="Q4" s="52" t="s">
        <v>140</v>
      </c>
      <c r="R4" s="53" t="s">
        <v>39</v>
      </c>
    </row>
    <row r="5" spans="1:18" ht="15" customHeight="1" x14ac:dyDescent="0.3">
      <c r="A5" s="55" t="s">
        <v>5</v>
      </c>
      <c r="B5" s="7" t="s">
        <v>143</v>
      </c>
      <c r="C5" s="12">
        <v>683237</v>
      </c>
      <c r="D5" s="12">
        <v>6176</v>
      </c>
      <c r="E5" s="12">
        <v>1909997</v>
      </c>
      <c r="F5" s="12">
        <v>46144</v>
      </c>
      <c r="G5" s="12">
        <v>89578</v>
      </c>
      <c r="H5" s="12">
        <v>16814</v>
      </c>
      <c r="I5" s="12">
        <v>534338</v>
      </c>
      <c r="J5" s="12">
        <v>2628032</v>
      </c>
      <c r="K5" s="12">
        <v>157848</v>
      </c>
      <c r="L5" s="12">
        <v>1193354</v>
      </c>
      <c r="M5" s="12">
        <v>496551</v>
      </c>
      <c r="N5" s="12">
        <v>68196</v>
      </c>
      <c r="O5" s="12">
        <v>105140</v>
      </c>
      <c r="P5" s="12">
        <v>54488</v>
      </c>
      <c r="Q5" s="12">
        <v>1134085</v>
      </c>
      <c r="R5" s="32">
        <v>271135</v>
      </c>
    </row>
    <row r="6" spans="1:18" ht="15" customHeight="1" x14ac:dyDescent="0.3">
      <c r="A6" s="55"/>
      <c r="B6" s="8" t="s">
        <v>144</v>
      </c>
      <c r="C6" s="69"/>
      <c r="D6" s="69"/>
      <c r="E6" s="69"/>
      <c r="F6" s="69"/>
      <c r="G6" s="69"/>
      <c r="H6" s="69"/>
      <c r="I6" s="69"/>
      <c r="J6" s="69"/>
      <c r="K6" s="69"/>
      <c r="L6" s="69"/>
      <c r="M6" s="69"/>
      <c r="N6" s="69"/>
      <c r="O6" s="69"/>
      <c r="P6" s="69"/>
      <c r="Q6" s="69"/>
      <c r="R6" s="68"/>
    </row>
    <row r="7" spans="1:18" ht="15" customHeight="1" x14ac:dyDescent="0.3">
      <c r="A7" s="55" t="s">
        <v>6</v>
      </c>
      <c r="B7" s="7" t="s">
        <v>145</v>
      </c>
      <c r="C7" s="12">
        <v>284356</v>
      </c>
      <c r="D7" s="12">
        <v>1194</v>
      </c>
      <c r="E7" s="12">
        <v>679871</v>
      </c>
      <c r="F7" s="12">
        <v>20930</v>
      </c>
      <c r="G7" s="12">
        <v>29053</v>
      </c>
      <c r="H7" s="12">
        <v>3823</v>
      </c>
      <c r="I7" s="12">
        <v>281165</v>
      </c>
      <c r="J7" s="12">
        <v>1483164</v>
      </c>
      <c r="K7" s="12">
        <v>138238</v>
      </c>
      <c r="L7" s="12">
        <v>678870</v>
      </c>
      <c r="M7" s="12">
        <v>169168</v>
      </c>
      <c r="N7" s="12">
        <v>29850</v>
      </c>
      <c r="O7" s="12">
        <v>32714</v>
      </c>
      <c r="P7" s="12">
        <v>8557</v>
      </c>
      <c r="Q7" s="12">
        <v>402084</v>
      </c>
      <c r="R7" s="32">
        <v>214025</v>
      </c>
    </row>
    <row r="8" spans="1:18" ht="15" customHeight="1" x14ac:dyDescent="0.3">
      <c r="A8" s="55"/>
      <c r="B8" s="8" t="s">
        <v>146</v>
      </c>
      <c r="C8" s="69"/>
      <c r="D8" s="69"/>
      <c r="E8" s="69"/>
      <c r="F8" s="69"/>
      <c r="G8" s="69"/>
      <c r="H8" s="69"/>
      <c r="I8" s="69"/>
      <c r="J8" s="69"/>
      <c r="K8" s="69"/>
      <c r="L8" s="69"/>
      <c r="M8" s="69"/>
      <c r="N8" s="69"/>
      <c r="O8" s="69"/>
      <c r="P8" s="69"/>
      <c r="Q8" s="69"/>
      <c r="R8" s="68"/>
    </row>
    <row r="9" spans="1:18" ht="15" customHeight="1" x14ac:dyDescent="0.3">
      <c r="A9" s="56" t="s">
        <v>7</v>
      </c>
      <c r="B9" s="9" t="s">
        <v>147</v>
      </c>
      <c r="C9" s="31">
        <v>398881</v>
      </c>
      <c r="D9" s="31">
        <v>4982</v>
      </c>
      <c r="E9" s="31">
        <v>1230126</v>
      </c>
      <c r="F9" s="31">
        <v>25214</v>
      </c>
      <c r="G9" s="31">
        <v>60525</v>
      </c>
      <c r="H9" s="31">
        <v>12991</v>
      </c>
      <c r="I9" s="31">
        <v>253173</v>
      </c>
      <c r="J9" s="31">
        <v>1144868</v>
      </c>
      <c r="K9" s="31">
        <v>19610</v>
      </c>
      <c r="L9" s="31">
        <v>514484</v>
      </c>
      <c r="M9" s="31">
        <v>327383</v>
      </c>
      <c r="N9" s="31">
        <v>38346</v>
      </c>
      <c r="O9" s="31">
        <v>72426</v>
      </c>
      <c r="P9" s="31">
        <v>45931</v>
      </c>
      <c r="Q9" s="31">
        <v>732001</v>
      </c>
      <c r="R9" s="34">
        <v>57110</v>
      </c>
    </row>
    <row r="10" spans="1:18" ht="15" customHeight="1" x14ac:dyDescent="0.3">
      <c r="A10" s="56"/>
      <c r="B10" s="10" t="s">
        <v>148</v>
      </c>
      <c r="C10" s="69"/>
      <c r="D10" s="69"/>
      <c r="E10" s="69"/>
      <c r="F10" s="69"/>
      <c r="G10" s="69"/>
      <c r="H10" s="69"/>
      <c r="I10" s="69"/>
      <c r="J10" s="69"/>
      <c r="K10" s="69"/>
      <c r="L10" s="69"/>
      <c r="M10" s="69"/>
      <c r="N10" s="69"/>
      <c r="O10" s="69"/>
      <c r="P10" s="69"/>
      <c r="Q10" s="69"/>
      <c r="R10" s="68"/>
    </row>
    <row r="11" spans="1:18" ht="15" customHeight="1" x14ac:dyDescent="0.3">
      <c r="A11" s="55" t="s">
        <v>8</v>
      </c>
      <c r="B11" s="7" t="s">
        <v>149</v>
      </c>
      <c r="C11" s="12">
        <v>8528</v>
      </c>
      <c r="D11" s="12">
        <v>95</v>
      </c>
      <c r="E11" s="12">
        <v>7714</v>
      </c>
      <c r="F11" s="12">
        <v>929</v>
      </c>
      <c r="G11" s="12">
        <v>0</v>
      </c>
      <c r="H11" s="12">
        <v>0</v>
      </c>
      <c r="I11" s="12">
        <v>11647</v>
      </c>
      <c r="J11" s="12">
        <v>52388</v>
      </c>
      <c r="K11" s="12">
        <v>722</v>
      </c>
      <c r="L11" s="12">
        <v>37832</v>
      </c>
      <c r="M11" s="12">
        <v>1204</v>
      </c>
      <c r="N11" s="12">
        <v>1971</v>
      </c>
      <c r="O11" s="12">
        <v>0</v>
      </c>
      <c r="P11" s="12">
        <v>1789</v>
      </c>
      <c r="Q11" s="12">
        <v>4198</v>
      </c>
      <c r="R11" s="32">
        <v>0</v>
      </c>
    </row>
    <row r="12" spans="1:18" ht="15" customHeight="1" x14ac:dyDescent="0.3">
      <c r="A12" s="55"/>
      <c r="B12" s="8" t="s">
        <v>150</v>
      </c>
      <c r="C12" s="12"/>
      <c r="D12" s="12"/>
      <c r="E12" s="12"/>
      <c r="F12" s="12"/>
      <c r="G12" s="12"/>
      <c r="H12" s="12"/>
      <c r="I12" s="12"/>
      <c r="J12" s="12"/>
      <c r="K12" s="12"/>
      <c r="L12" s="12"/>
      <c r="M12" s="12"/>
      <c r="N12" s="12"/>
      <c r="O12" s="12"/>
      <c r="P12" s="12"/>
      <c r="Q12" s="12"/>
      <c r="R12" s="32"/>
    </row>
    <row r="13" spans="1:18" ht="15" customHeight="1" x14ac:dyDescent="0.3">
      <c r="A13" s="55" t="s">
        <v>9</v>
      </c>
      <c r="B13" s="7" t="s">
        <v>151</v>
      </c>
      <c r="C13" s="12">
        <v>297507</v>
      </c>
      <c r="D13" s="12">
        <v>5362</v>
      </c>
      <c r="E13" s="12">
        <v>743854</v>
      </c>
      <c r="F13" s="12">
        <v>9680</v>
      </c>
      <c r="G13" s="12">
        <v>3508</v>
      </c>
      <c r="H13" s="12">
        <v>2688</v>
      </c>
      <c r="I13" s="12">
        <v>135963</v>
      </c>
      <c r="J13" s="12">
        <v>584068</v>
      </c>
      <c r="K13" s="12">
        <v>29556</v>
      </c>
      <c r="L13" s="12">
        <v>378370</v>
      </c>
      <c r="M13" s="12">
        <v>122850</v>
      </c>
      <c r="N13" s="12">
        <v>33645</v>
      </c>
      <c r="O13" s="12">
        <v>10877</v>
      </c>
      <c r="P13" s="12">
        <v>20534</v>
      </c>
      <c r="Q13" s="12">
        <v>376872</v>
      </c>
      <c r="R13" s="32">
        <v>52684</v>
      </c>
    </row>
    <row r="14" spans="1:18" ht="15" customHeight="1" x14ac:dyDescent="0.3">
      <c r="A14" s="55"/>
      <c r="B14" s="8" t="s">
        <v>35</v>
      </c>
      <c r="C14" s="12"/>
      <c r="D14" s="12"/>
      <c r="E14" s="12"/>
      <c r="F14" s="12"/>
      <c r="G14" s="12"/>
      <c r="H14" s="12"/>
      <c r="I14" s="12"/>
      <c r="J14" s="12"/>
      <c r="K14" s="12"/>
      <c r="L14" s="12"/>
      <c r="M14" s="12"/>
      <c r="N14" s="12"/>
      <c r="O14" s="12"/>
      <c r="P14" s="12"/>
      <c r="Q14" s="12"/>
      <c r="R14" s="32"/>
    </row>
    <row r="15" spans="1:18" ht="15" customHeight="1" x14ac:dyDescent="0.3">
      <c r="A15" s="55" t="s">
        <v>10</v>
      </c>
      <c r="B15" s="7" t="s">
        <v>152</v>
      </c>
      <c r="C15" s="12">
        <v>-38119</v>
      </c>
      <c r="D15" s="12">
        <v>-2071</v>
      </c>
      <c r="E15" s="12">
        <v>-100020</v>
      </c>
      <c r="F15" s="12">
        <v>-2019</v>
      </c>
      <c r="G15" s="12">
        <v>-561</v>
      </c>
      <c r="H15" s="12">
        <v>-390</v>
      </c>
      <c r="I15" s="12">
        <v>-34474</v>
      </c>
      <c r="J15" s="12">
        <v>-120489</v>
      </c>
      <c r="K15" s="12">
        <v>-1149</v>
      </c>
      <c r="L15" s="12">
        <v>-113003</v>
      </c>
      <c r="M15" s="12">
        <v>-17706</v>
      </c>
      <c r="N15" s="12">
        <v>-6550</v>
      </c>
      <c r="O15" s="12">
        <v>-680</v>
      </c>
      <c r="P15" s="12">
        <v>-6226</v>
      </c>
      <c r="Q15" s="12">
        <v>-71129</v>
      </c>
      <c r="R15" s="32">
        <v>-7497</v>
      </c>
    </row>
    <row r="16" spans="1:18" ht="15" customHeight="1" x14ac:dyDescent="0.3">
      <c r="A16" s="55"/>
      <c r="B16" s="8" t="s">
        <v>153</v>
      </c>
      <c r="C16" s="12"/>
      <c r="D16" s="12"/>
      <c r="E16" s="12"/>
      <c r="F16" s="12"/>
      <c r="G16" s="12"/>
      <c r="H16" s="12"/>
      <c r="I16" s="12"/>
      <c r="J16" s="12"/>
      <c r="K16" s="12"/>
      <c r="L16" s="12"/>
      <c r="M16" s="12"/>
      <c r="N16" s="12"/>
      <c r="O16" s="12"/>
      <c r="P16" s="12"/>
      <c r="Q16" s="12"/>
      <c r="R16" s="32"/>
    </row>
    <row r="17" spans="1:18" ht="15" customHeight="1" x14ac:dyDescent="0.3">
      <c r="A17" s="55" t="s">
        <v>11</v>
      </c>
      <c r="B17" s="7" t="s">
        <v>154</v>
      </c>
      <c r="C17" s="12">
        <v>12800</v>
      </c>
      <c r="D17" s="12">
        <v>-113</v>
      </c>
      <c r="E17" s="12">
        <v>94492</v>
      </c>
      <c r="F17" s="12">
        <v>-9265</v>
      </c>
      <c r="G17" s="12">
        <v>-3462</v>
      </c>
      <c r="H17" s="12">
        <v>1747</v>
      </c>
      <c r="I17" s="12">
        <v>-18194</v>
      </c>
      <c r="J17" s="12">
        <v>-682</v>
      </c>
      <c r="K17" s="12">
        <v>20930</v>
      </c>
      <c r="L17" s="12">
        <v>22905</v>
      </c>
      <c r="M17" s="12">
        <v>13442</v>
      </c>
      <c r="N17" s="12">
        <v>-2231</v>
      </c>
      <c r="O17" s="12">
        <v>0</v>
      </c>
      <c r="P17" s="12">
        <v>-19</v>
      </c>
      <c r="Q17" s="12">
        <v>-38428</v>
      </c>
      <c r="R17" s="32">
        <v>-27581</v>
      </c>
    </row>
    <row r="18" spans="1:18" ht="15" customHeight="1" x14ac:dyDescent="0.3">
      <c r="A18" s="55"/>
      <c r="B18" s="8" t="s">
        <v>155</v>
      </c>
      <c r="C18" s="12"/>
      <c r="D18" s="12"/>
      <c r="E18" s="12"/>
      <c r="F18" s="12"/>
      <c r="G18" s="12"/>
      <c r="H18" s="12"/>
      <c r="I18" s="12"/>
      <c r="J18" s="12"/>
      <c r="K18" s="12"/>
      <c r="L18" s="12"/>
      <c r="M18" s="12"/>
      <c r="N18" s="12"/>
      <c r="O18" s="12"/>
      <c r="P18" s="12"/>
      <c r="Q18" s="12"/>
      <c r="R18" s="32"/>
    </row>
    <row r="19" spans="1:18" ht="15" customHeight="1" x14ac:dyDescent="0.3">
      <c r="A19" s="55" t="s">
        <v>12</v>
      </c>
      <c r="B19" s="7" t="s">
        <v>156</v>
      </c>
      <c r="C19" s="12">
        <v>23877</v>
      </c>
      <c r="D19" s="12">
        <v>2784</v>
      </c>
      <c r="E19" s="12">
        <v>157225</v>
      </c>
      <c r="F19" s="12">
        <v>51541</v>
      </c>
      <c r="G19" s="12">
        <v>29429</v>
      </c>
      <c r="H19" s="12">
        <v>3521</v>
      </c>
      <c r="I19" s="12">
        <v>53736</v>
      </c>
      <c r="J19" s="12">
        <v>93985</v>
      </c>
      <c r="K19" s="12">
        <v>-5446</v>
      </c>
      <c r="L19" s="12">
        <v>116429</v>
      </c>
      <c r="M19" s="12">
        <v>41239</v>
      </c>
      <c r="N19" s="12">
        <v>-705</v>
      </c>
      <c r="O19" s="12">
        <v>659</v>
      </c>
      <c r="P19" s="12">
        <v>0</v>
      </c>
      <c r="Q19" s="12">
        <v>112601</v>
      </c>
      <c r="R19" s="32">
        <v>995</v>
      </c>
    </row>
    <row r="20" spans="1:18" ht="15" customHeight="1" x14ac:dyDescent="0.3">
      <c r="A20" s="55"/>
      <c r="B20" s="8" t="s">
        <v>157</v>
      </c>
      <c r="C20" s="12"/>
      <c r="D20" s="12"/>
      <c r="E20" s="12"/>
      <c r="F20" s="12"/>
      <c r="G20" s="12"/>
      <c r="H20" s="12"/>
      <c r="I20" s="12"/>
      <c r="J20" s="12"/>
      <c r="K20" s="12"/>
      <c r="L20" s="12"/>
      <c r="M20" s="12"/>
      <c r="N20" s="12"/>
      <c r="O20" s="12"/>
      <c r="P20" s="12"/>
      <c r="Q20" s="12"/>
      <c r="R20" s="32"/>
    </row>
    <row r="21" spans="1:18" ht="15" customHeight="1" x14ac:dyDescent="0.3">
      <c r="A21" s="55" t="s">
        <v>13</v>
      </c>
      <c r="B21" s="7" t="s">
        <v>158</v>
      </c>
      <c r="C21" s="12">
        <v>11194</v>
      </c>
      <c r="D21" s="12">
        <v>-39</v>
      </c>
      <c r="E21" s="12">
        <v>84592</v>
      </c>
      <c r="F21" s="12">
        <v>-2863</v>
      </c>
      <c r="G21" s="12">
        <v>-7356</v>
      </c>
      <c r="H21" s="12">
        <v>-843</v>
      </c>
      <c r="I21" s="12">
        <v>1445</v>
      </c>
      <c r="J21" s="12">
        <v>29935</v>
      </c>
      <c r="K21" s="12">
        <v>131</v>
      </c>
      <c r="L21" s="12">
        <v>-6576</v>
      </c>
      <c r="M21" s="12">
        <v>1768</v>
      </c>
      <c r="N21" s="12">
        <v>1462</v>
      </c>
      <c r="O21" s="12">
        <v>0</v>
      </c>
      <c r="P21" s="12">
        <v>0</v>
      </c>
      <c r="Q21" s="12">
        <v>10149</v>
      </c>
      <c r="R21" s="32">
        <v>26365</v>
      </c>
    </row>
    <row r="22" spans="1:18" ht="15" customHeight="1" x14ac:dyDescent="0.3">
      <c r="A22" s="55"/>
      <c r="B22" s="8" t="s">
        <v>159</v>
      </c>
      <c r="C22" s="12"/>
      <c r="D22" s="12"/>
      <c r="E22" s="12"/>
      <c r="F22" s="12"/>
      <c r="G22" s="12"/>
      <c r="H22" s="12"/>
      <c r="I22" s="12"/>
      <c r="J22" s="12"/>
      <c r="K22" s="12"/>
      <c r="L22" s="12"/>
      <c r="M22" s="12"/>
      <c r="N22" s="12"/>
      <c r="O22" s="12"/>
      <c r="P22" s="12"/>
      <c r="Q22" s="12"/>
      <c r="R22" s="32"/>
    </row>
    <row r="23" spans="1:18" ht="15" customHeight="1" x14ac:dyDescent="0.3">
      <c r="A23" s="55" t="s">
        <v>14</v>
      </c>
      <c r="B23" s="7" t="s">
        <v>160</v>
      </c>
      <c r="C23" s="12">
        <v>1040</v>
      </c>
      <c r="D23" s="12">
        <v>14</v>
      </c>
      <c r="E23" s="12">
        <v>-6277</v>
      </c>
      <c r="F23" s="12">
        <v>3966</v>
      </c>
      <c r="G23" s="12">
        <v>-451</v>
      </c>
      <c r="H23" s="12">
        <v>-561</v>
      </c>
      <c r="I23" s="12">
        <v>12161</v>
      </c>
      <c r="J23" s="12">
        <v>-43781</v>
      </c>
      <c r="K23" s="12">
        <v>2</v>
      </c>
      <c r="L23" s="12">
        <v>-27411</v>
      </c>
      <c r="M23" s="12">
        <v>-21255</v>
      </c>
      <c r="N23" s="12">
        <v>-552</v>
      </c>
      <c r="O23" s="12">
        <v>0</v>
      </c>
      <c r="P23" s="12">
        <v>0</v>
      </c>
      <c r="Q23" s="12">
        <v>60452</v>
      </c>
      <c r="R23" s="32">
        <v>10752</v>
      </c>
    </row>
    <row r="24" spans="1:18" ht="15" customHeight="1" x14ac:dyDescent="0.3">
      <c r="A24" s="55"/>
      <c r="B24" s="8" t="s">
        <v>161</v>
      </c>
      <c r="C24" s="12"/>
      <c r="D24" s="12"/>
      <c r="E24" s="12"/>
      <c r="F24" s="12"/>
      <c r="G24" s="12"/>
      <c r="H24" s="12"/>
      <c r="I24" s="12"/>
      <c r="J24" s="12"/>
      <c r="K24" s="12"/>
      <c r="L24" s="12"/>
      <c r="M24" s="12"/>
      <c r="N24" s="12"/>
      <c r="O24" s="12"/>
      <c r="P24" s="12"/>
      <c r="Q24" s="12"/>
      <c r="R24" s="32"/>
    </row>
    <row r="25" spans="1:18" ht="15" customHeight="1" x14ac:dyDescent="0.3">
      <c r="A25" s="55" t="s">
        <v>15</v>
      </c>
      <c r="B25" s="7" t="s">
        <v>162</v>
      </c>
      <c r="C25" s="12">
        <v>209037</v>
      </c>
      <c r="D25" s="12">
        <v>0</v>
      </c>
      <c r="E25" s="12">
        <v>18733</v>
      </c>
      <c r="F25" s="12">
        <v>0</v>
      </c>
      <c r="G25" s="12">
        <v>0</v>
      </c>
      <c r="H25" s="12">
        <v>0</v>
      </c>
      <c r="I25" s="12">
        <v>0</v>
      </c>
      <c r="J25" s="12">
        <v>0</v>
      </c>
      <c r="K25" s="12">
        <v>0</v>
      </c>
      <c r="L25" s="12">
        <v>49201</v>
      </c>
      <c r="M25" s="12">
        <v>405451</v>
      </c>
      <c r="N25" s="12">
        <v>0</v>
      </c>
      <c r="O25" s="12">
        <v>0</v>
      </c>
      <c r="P25" s="12">
        <v>0</v>
      </c>
      <c r="Q25" s="12">
        <v>35294</v>
      </c>
      <c r="R25" s="32">
        <v>0</v>
      </c>
    </row>
    <row r="26" spans="1:18" ht="15" customHeight="1" x14ac:dyDescent="0.3">
      <c r="A26" s="55"/>
      <c r="B26" s="8" t="s">
        <v>163</v>
      </c>
      <c r="C26" s="12"/>
      <c r="D26" s="12"/>
      <c r="E26" s="12"/>
      <c r="F26" s="12"/>
      <c r="G26" s="12"/>
      <c r="H26" s="12"/>
      <c r="I26" s="12"/>
      <c r="J26" s="12"/>
      <c r="K26" s="12"/>
      <c r="L26" s="12"/>
      <c r="M26" s="12"/>
      <c r="N26" s="12"/>
      <c r="O26" s="12"/>
      <c r="P26" s="12"/>
      <c r="Q26" s="12"/>
      <c r="R26" s="32"/>
    </row>
    <row r="27" spans="1:18" ht="15" customHeight="1" x14ac:dyDescent="0.3">
      <c r="A27" s="55" t="s">
        <v>16</v>
      </c>
      <c r="B27" s="7" t="s">
        <v>164</v>
      </c>
      <c r="C27" s="12">
        <v>-1844242</v>
      </c>
      <c r="D27" s="12">
        <v>0</v>
      </c>
      <c r="E27" s="12">
        <v>-9214</v>
      </c>
      <c r="F27" s="12">
        <v>0</v>
      </c>
      <c r="G27" s="12">
        <v>0</v>
      </c>
      <c r="H27" s="12">
        <v>0</v>
      </c>
      <c r="I27" s="12">
        <v>0</v>
      </c>
      <c r="J27" s="12">
        <v>0</v>
      </c>
      <c r="K27" s="12">
        <v>0</v>
      </c>
      <c r="L27" s="12">
        <v>-167744</v>
      </c>
      <c r="M27" s="12">
        <v>-246564</v>
      </c>
      <c r="N27" s="12">
        <v>0</v>
      </c>
      <c r="O27" s="12">
        <v>0</v>
      </c>
      <c r="P27" s="12">
        <v>0</v>
      </c>
      <c r="Q27" s="12">
        <v>-8612</v>
      </c>
      <c r="R27" s="32">
        <v>0</v>
      </c>
    </row>
    <row r="28" spans="1:18" ht="15" customHeight="1" x14ac:dyDescent="0.3">
      <c r="A28" s="55"/>
      <c r="B28" s="8" t="s">
        <v>165</v>
      </c>
      <c r="C28" s="12"/>
      <c r="D28" s="12"/>
      <c r="E28" s="12"/>
      <c r="F28" s="12"/>
      <c r="G28" s="12"/>
      <c r="H28" s="12"/>
      <c r="I28" s="12"/>
      <c r="J28" s="12"/>
      <c r="K28" s="12"/>
      <c r="L28" s="12"/>
      <c r="M28" s="12"/>
      <c r="N28" s="12"/>
      <c r="O28" s="12"/>
      <c r="P28" s="12"/>
      <c r="Q28" s="12"/>
      <c r="R28" s="32"/>
    </row>
    <row r="29" spans="1:18" ht="15" customHeight="1" x14ac:dyDescent="0.3">
      <c r="A29" s="55" t="s">
        <v>17</v>
      </c>
      <c r="B29" s="7" t="s">
        <v>166</v>
      </c>
      <c r="C29" s="12">
        <v>1659817</v>
      </c>
      <c r="D29" s="12">
        <v>0</v>
      </c>
      <c r="E29" s="12">
        <v>-4554</v>
      </c>
      <c r="F29" s="12">
        <v>0</v>
      </c>
      <c r="G29" s="12">
        <v>0</v>
      </c>
      <c r="H29" s="12">
        <v>0</v>
      </c>
      <c r="I29" s="12">
        <v>0</v>
      </c>
      <c r="J29" s="12">
        <v>0</v>
      </c>
      <c r="K29" s="12">
        <v>0</v>
      </c>
      <c r="L29" s="12">
        <v>105345</v>
      </c>
      <c r="M29" s="12">
        <v>-139226</v>
      </c>
      <c r="N29" s="12">
        <v>0</v>
      </c>
      <c r="O29" s="12">
        <v>0</v>
      </c>
      <c r="P29" s="12">
        <v>0</v>
      </c>
      <c r="Q29" s="12">
        <v>-16309</v>
      </c>
      <c r="R29" s="32">
        <v>0</v>
      </c>
    </row>
    <row r="30" spans="1:18" ht="15" customHeight="1" x14ac:dyDescent="0.3">
      <c r="A30" s="55"/>
      <c r="B30" s="8" t="s">
        <v>167</v>
      </c>
      <c r="C30" s="12"/>
      <c r="D30" s="12"/>
      <c r="E30" s="12"/>
      <c r="F30" s="12"/>
      <c r="G30" s="12"/>
      <c r="H30" s="12"/>
      <c r="I30" s="12"/>
      <c r="J30" s="12"/>
      <c r="K30" s="12"/>
      <c r="L30" s="12"/>
      <c r="M30" s="12"/>
      <c r="N30" s="12"/>
      <c r="O30" s="12"/>
      <c r="P30" s="12"/>
      <c r="Q30" s="12"/>
      <c r="R30" s="32"/>
    </row>
    <row r="31" spans="1:18" ht="15" customHeight="1" x14ac:dyDescent="0.3">
      <c r="A31" s="55" t="s">
        <v>18</v>
      </c>
      <c r="B31" s="7" t="s">
        <v>168</v>
      </c>
      <c r="C31" s="12">
        <v>313971</v>
      </c>
      <c r="D31" s="12">
        <v>-563</v>
      </c>
      <c r="E31" s="12">
        <v>-155262</v>
      </c>
      <c r="F31" s="12">
        <v>-1491</v>
      </c>
      <c r="G31" s="12">
        <v>-1701</v>
      </c>
      <c r="H31" s="12">
        <v>374</v>
      </c>
      <c r="I31" s="12">
        <v>-43935</v>
      </c>
      <c r="J31" s="12">
        <v>-193141</v>
      </c>
      <c r="K31" s="12">
        <v>768</v>
      </c>
      <c r="L31" s="12">
        <v>26614</v>
      </c>
      <c r="M31" s="12">
        <v>-203585</v>
      </c>
      <c r="N31" s="12">
        <v>-1771</v>
      </c>
      <c r="O31" s="12">
        <v>7000</v>
      </c>
      <c r="P31" s="12">
        <v>4768</v>
      </c>
      <c r="Q31" s="12">
        <v>-55</v>
      </c>
      <c r="R31" s="32">
        <v>-3958</v>
      </c>
    </row>
    <row r="32" spans="1:18" ht="15" customHeight="1" x14ac:dyDescent="0.3">
      <c r="A32" s="55"/>
      <c r="B32" s="8" t="s">
        <v>169</v>
      </c>
      <c r="C32" s="13"/>
      <c r="D32" s="13"/>
      <c r="E32" s="13"/>
      <c r="F32" s="13"/>
      <c r="G32" s="13"/>
      <c r="H32" s="13"/>
      <c r="I32" s="13"/>
      <c r="J32" s="13"/>
      <c r="K32" s="13"/>
      <c r="L32" s="13"/>
      <c r="M32" s="13"/>
      <c r="N32" s="13"/>
      <c r="O32" s="13"/>
      <c r="P32" s="13"/>
      <c r="Q32" s="13"/>
      <c r="R32" s="29"/>
    </row>
    <row r="33" spans="1:18" ht="15" customHeight="1" x14ac:dyDescent="0.3">
      <c r="A33" s="56" t="s">
        <v>19</v>
      </c>
      <c r="B33" s="9" t="s">
        <v>170</v>
      </c>
      <c r="C33" s="31">
        <v>1054291</v>
      </c>
      <c r="D33" s="31">
        <v>10451</v>
      </c>
      <c r="E33" s="31">
        <v>2061409</v>
      </c>
      <c r="F33" s="31">
        <v>75692</v>
      </c>
      <c r="G33" s="31">
        <v>79931</v>
      </c>
      <c r="H33" s="31">
        <v>19527</v>
      </c>
      <c r="I33" s="31">
        <v>371522</v>
      </c>
      <c r="J33" s="31">
        <v>1547151</v>
      </c>
      <c r="K33" s="31">
        <v>65124</v>
      </c>
      <c r="L33" s="31">
        <v>936446</v>
      </c>
      <c r="M33" s="31">
        <v>285001</v>
      </c>
      <c r="N33" s="31">
        <v>63615</v>
      </c>
      <c r="O33" s="31">
        <v>90282</v>
      </c>
      <c r="P33" s="31">
        <v>66777</v>
      </c>
      <c r="Q33" s="31">
        <v>1197034</v>
      </c>
      <c r="R33" s="34">
        <v>108870</v>
      </c>
    </row>
    <row r="34" spans="1:18" ht="15" customHeight="1" x14ac:dyDescent="0.3">
      <c r="A34" s="56"/>
      <c r="B34" s="10" t="s">
        <v>171</v>
      </c>
      <c r="C34" s="14"/>
      <c r="D34" s="14"/>
      <c r="E34" s="14"/>
      <c r="F34" s="14"/>
      <c r="G34" s="14"/>
      <c r="H34" s="14"/>
      <c r="I34" s="14"/>
      <c r="J34" s="14"/>
      <c r="K34" s="14"/>
      <c r="L34" s="14"/>
      <c r="M34" s="14"/>
      <c r="N34" s="14"/>
      <c r="O34" s="14"/>
      <c r="P34" s="14"/>
      <c r="Q34" s="14"/>
      <c r="R34" s="33"/>
    </row>
    <row r="35" spans="1:18" ht="15" customHeight="1" x14ac:dyDescent="0.3">
      <c r="A35" s="55" t="s">
        <v>20</v>
      </c>
      <c r="B35" s="7" t="s">
        <v>172</v>
      </c>
      <c r="C35" s="13">
        <v>307996</v>
      </c>
      <c r="D35" s="13">
        <v>4349</v>
      </c>
      <c r="E35" s="13">
        <v>356602</v>
      </c>
      <c r="F35" s="13">
        <v>18581</v>
      </c>
      <c r="G35" s="13">
        <v>11596</v>
      </c>
      <c r="H35" s="13">
        <v>6717</v>
      </c>
      <c r="I35" s="13">
        <v>165505</v>
      </c>
      <c r="J35" s="13">
        <v>705850</v>
      </c>
      <c r="K35" s="13">
        <v>13740</v>
      </c>
      <c r="L35" s="13">
        <v>303463</v>
      </c>
      <c r="M35" s="13">
        <v>201091</v>
      </c>
      <c r="N35" s="13">
        <v>22169</v>
      </c>
      <c r="O35" s="13">
        <v>18240</v>
      </c>
      <c r="P35" s="13">
        <v>10743</v>
      </c>
      <c r="Q35" s="13">
        <v>286870</v>
      </c>
      <c r="R35" s="29">
        <v>92956</v>
      </c>
    </row>
    <row r="36" spans="1:18" ht="15" customHeight="1" x14ac:dyDescent="0.3">
      <c r="A36" s="55"/>
      <c r="B36" s="8" t="s">
        <v>173</v>
      </c>
      <c r="C36" s="69"/>
      <c r="D36" s="69"/>
      <c r="E36" s="69"/>
      <c r="F36" s="69"/>
      <c r="G36" s="69"/>
      <c r="H36" s="69"/>
      <c r="I36" s="69"/>
      <c r="J36" s="69"/>
      <c r="K36" s="69"/>
      <c r="L36" s="69"/>
      <c r="M36" s="69"/>
      <c r="N36" s="69"/>
      <c r="O36" s="69"/>
      <c r="P36" s="69"/>
      <c r="Q36" s="69"/>
      <c r="R36" s="68"/>
    </row>
    <row r="37" spans="1:18" ht="15" customHeight="1" x14ac:dyDescent="0.3">
      <c r="A37" s="55" t="s">
        <v>21</v>
      </c>
      <c r="B37" s="7" t="s">
        <v>174</v>
      </c>
      <c r="C37" s="13">
        <v>168571</v>
      </c>
      <c r="D37" s="13">
        <v>3487</v>
      </c>
      <c r="E37" s="13">
        <v>373570</v>
      </c>
      <c r="F37" s="13">
        <v>7658</v>
      </c>
      <c r="G37" s="13">
        <v>9509</v>
      </c>
      <c r="H37" s="13">
        <v>5069</v>
      </c>
      <c r="I37" s="13">
        <v>94024</v>
      </c>
      <c r="J37" s="13">
        <v>439615</v>
      </c>
      <c r="K37" s="13">
        <v>8537</v>
      </c>
      <c r="L37" s="13">
        <v>231352</v>
      </c>
      <c r="M37" s="13">
        <v>112685</v>
      </c>
      <c r="N37" s="13">
        <v>29716</v>
      </c>
      <c r="O37" s="13">
        <v>14991</v>
      </c>
      <c r="P37" s="13">
        <v>14459</v>
      </c>
      <c r="Q37" s="13">
        <v>218650</v>
      </c>
      <c r="R37" s="29">
        <v>56569</v>
      </c>
    </row>
    <row r="38" spans="1:18" ht="15" customHeight="1" x14ac:dyDescent="0.3">
      <c r="A38" s="55"/>
      <c r="B38" s="8" t="s">
        <v>175</v>
      </c>
      <c r="C38" s="13"/>
      <c r="D38" s="13"/>
      <c r="E38" s="13"/>
      <c r="F38" s="13"/>
      <c r="G38" s="13"/>
      <c r="H38" s="13"/>
      <c r="I38" s="13"/>
      <c r="J38" s="13"/>
      <c r="K38" s="13"/>
      <c r="L38" s="13"/>
      <c r="M38" s="13"/>
      <c r="N38" s="13"/>
      <c r="O38" s="13"/>
      <c r="P38" s="13"/>
      <c r="Q38" s="13"/>
      <c r="R38" s="29"/>
    </row>
    <row r="39" spans="1:18" ht="15" customHeight="1" x14ac:dyDescent="0.3">
      <c r="A39" s="55" t="s">
        <v>22</v>
      </c>
      <c r="B39" s="7" t="s">
        <v>176</v>
      </c>
      <c r="C39" s="13">
        <v>21370</v>
      </c>
      <c r="D39" s="13">
        <v>594</v>
      </c>
      <c r="E39" s="13">
        <v>49824</v>
      </c>
      <c r="F39" s="13">
        <v>1576</v>
      </c>
      <c r="G39" s="13">
        <v>1454</v>
      </c>
      <c r="H39" s="13">
        <v>713</v>
      </c>
      <c r="I39" s="13">
        <v>24270</v>
      </c>
      <c r="J39" s="13">
        <v>94870</v>
      </c>
      <c r="K39" s="13">
        <v>1565</v>
      </c>
      <c r="L39" s="13">
        <v>56061</v>
      </c>
      <c r="M39" s="13">
        <v>27567</v>
      </c>
      <c r="N39" s="13">
        <v>8016</v>
      </c>
      <c r="O39" s="13">
        <v>2029</v>
      </c>
      <c r="P39" s="13">
        <v>988</v>
      </c>
      <c r="Q39" s="13">
        <v>37591</v>
      </c>
      <c r="R39" s="29">
        <v>6415</v>
      </c>
    </row>
    <row r="40" spans="1:18" ht="15" customHeight="1" x14ac:dyDescent="0.3">
      <c r="A40" s="55"/>
      <c r="B40" s="8" t="s">
        <v>177</v>
      </c>
      <c r="C40" s="13"/>
      <c r="D40" s="13"/>
      <c r="E40" s="13"/>
      <c r="F40" s="13"/>
      <c r="G40" s="13"/>
      <c r="H40" s="13"/>
      <c r="I40" s="13"/>
      <c r="J40" s="13"/>
      <c r="K40" s="13"/>
      <c r="L40" s="13"/>
      <c r="M40" s="13"/>
      <c r="N40" s="13"/>
      <c r="O40" s="13"/>
      <c r="P40" s="13"/>
      <c r="Q40" s="13"/>
      <c r="R40" s="29"/>
    </row>
    <row r="41" spans="1:18" ht="15" customHeight="1" x14ac:dyDescent="0.3">
      <c r="A41" s="55" t="s">
        <v>23</v>
      </c>
      <c r="B41" s="7" t="s">
        <v>178</v>
      </c>
      <c r="C41" s="13">
        <v>1391</v>
      </c>
      <c r="D41" s="13">
        <v>-38</v>
      </c>
      <c r="E41" s="13">
        <v>88387</v>
      </c>
      <c r="F41" s="13">
        <v>-10883</v>
      </c>
      <c r="G41" s="13">
        <v>-1122</v>
      </c>
      <c r="H41" s="13">
        <v>-500</v>
      </c>
      <c r="I41" s="13">
        <v>-6308</v>
      </c>
      <c r="J41" s="13">
        <v>232829</v>
      </c>
      <c r="K41" s="13">
        <v>-5385</v>
      </c>
      <c r="L41" s="13">
        <v>52319</v>
      </c>
      <c r="M41" s="13">
        <v>-180081</v>
      </c>
      <c r="N41" s="13">
        <v>-4436</v>
      </c>
      <c r="O41" s="13">
        <v>6163</v>
      </c>
      <c r="P41" s="13">
        <v>3188</v>
      </c>
      <c r="Q41" s="13">
        <v>32422</v>
      </c>
      <c r="R41" s="29">
        <v>2380</v>
      </c>
    </row>
    <row r="42" spans="1:18" ht="15" customHeight="1" x14ac:dyDescent="0.3">
      <c r="A42" s="55"/>
      <c r="B42" s="8" t="s">
        <v>179</v>
      </c>
      <c r="C42" s="13"/>
      <c r="D42" s="13"/>
      <c r="E42" s="13"/>
      <c r="F42" s="13"/>
      <c r="G42" s="13"/>
      <c r="H42" s="13"/>
      <c r="I42" s="13"/>
      <c r="J42" s="13"/>
      <c r="K42" s="13"/>
      <c r="L42" s="13"/>
      <c r="M42" s="13"/>
      <c r="N42" s="13"/>
      <c r="O42" s="13"/>
      <c r="P42" s="13"/>
      <c r="Q42" s="13"/>
      <c r="R42" s="29"/>
    </row>
    <row r="43" spans="1:18" ht="15" customHeight="1" x14ac:dyDescent="0.3">
      <c r="A43" s="55" t="s">
        <v>24</v>
      </c>
      <c r="B43" s="7" t="s">
        <v>180</v>
      </c>
      <c r="C43" s="13">
        <v>19276</v>
      </c>
      <c r="D43" s="13">
        <v>1476</v>
      </c>
      <c r="E43" s="13">
        <v>1116916</v>
      </c>
      <c r="F43" s="13">
        <v>3</v>
      </c>
      <c r="G43" s="13">
        <v>3560</v>
      </c>
      <c r="H43" s="13">
        <v>-1076</v>
      </c>
      <c r="I43" s="13">
        <v>182479</v>
      </c>
      <c r="J43" s="13">
        <v>2396399</v>
      </c>
      <c r="K43" s="13">
        <v>17141</v>
      </c>
      <c r="L43" s="13">
        <v>672578</v>
      </c>
      <c r="M43" s="13">
        <v>-8033</v>
      </c>
      <c r="N43" s="13">
        <v>-647</v>
      </c>
      <c r="O43" s="13">
        <v>0</v>
      </c>
      <c r="P43" s="13">
        <v>-1136</v>
      </c>
      <c r="Q43" s="13">
        <v>44284</v>
      </c>
      <c r="R43" s="29">
        <v>49269</v>
      </c>
    </row>
    <row r="44" spans="1:18" ht="15" customHeight="1" x14ac:dyDescent="0.3">
      <c r="A44" s="55"/>
      <c r="B44" s="8" t="s">
        <v>181</v>
      </c>
      <c r="C44" s="13"/>
      <c r="D44" s="13"/>
      <c r="E44" s="13"/>
      <c r="F44" s="13"/>
      <c r="G44" s="13"/>
      <c r="H44" s="13"/>
      <c r="I44" s="13"/>
      <c r="J44" s="13"/>
      <c r="K44" s="13"/>
      <c r="L44" s="13"/>
      <c r="M44" s="13"/>
      <c r="N44" s="13"/>
      <c r="O44" s="13"/>
      <c r="P44" s="13"/>
      <c r="Q44" s="13"/>
      <c r="R44" s="29"/>
    </row>
    <row r="45" spans="1:18" ht="15" customHeight="1" x14ac:dyDescent="0.3">
      <c r="A45" s="55" t="s">
        <v>25</v>
      </c>
      <c r="B45" s="7" t="s">
        <v>182</v>
      </c>
      <c r="C45" s="13">
        <v>25189</v>
      </c>
      <c r="D45" s="13">
        <v>1073</v>
      </c>
      <c r="E45" s="13">
        <v>274419</v>
      </c>
      <c r="F45" s="13">
        <v>283</v>
      </c>
      <c r="G45" s="13">
        <v>9857</v>
      </c>
      <c r="H45" s="13">
        <v>192</v>
      </c>
      <c r="I45" s="13">
        <v>44484</v>
      </c>
      <c r="J45" s="13">
        <v>0</v>
      </c>
      <c r="K45" s="13">
        <v>16710</v>
      </c>
      <c r="L45" s="13">
        <v>365883</v>
      </c>
      <c r="M45" s="13">
        <v>962</v>
      </c>
      <c r="N45" s="13">
        <v>0</v>
      </c>
      <c r="O45" s="13">
        <v>0</v>
      </c>
      <c r="P45" s="13">
        <v>0</v>
      </c>
      <c r="Q45" s="13">
        <v>34978</v>
      </c>
      <c r="R45" s="29">
        <v>4780</v>
      </c>
    </row>
    <row r="46" spans="1:18" ht="15" customHeight="1" x14ac:dyDescent="0.3">
      <c r="A46" s="55"/>
      <c r="B46" s="8" t="s">
        <v>183</v>
      </c>
      <c r="C46" s="69"/>
      <c r="D46" s="69"/>
      <c r="E46" s="69"/>
      <c r="F46" s="69"/>
      <c r="G46" s="69"/>
      <c r="H46" s="69"/>
      <c r="I46" s="69"/>
      <c r="J46" s="69"/>
      <c r="K46" s="69"/>
      <c r="L46" s="69"/>
      <c r="M46" s="69"/>
      <c r="N46" s="69"/>
      <c r="O46" s="69"/>
      <c r="P46" s="69"/>
      <c r="Q46" s="69"/>
      <c r="R46" s="68"/>
    </row>
    <row r="47" spans="1:18" ht="15" customHeight="1" x14ac:dyDescent="0.3">
      <c r="A47" s="55" t="s">
        <v>26</v>
      </c>
      <c r="B47" s="7" t="s">
        <v>184</v>
      </c>
      <c r="C47" s="13">
        <v>9903</v>
      </c>
      <c r="D47" s="13">
        <v>0</v>
      </c>
      <c r="E47" s="13">
        <v>118269</v>
      </c>
      <c r="F47" s="13">
        <v>31</v>
      </c>
      <c r="G47" s="13">
        <v>2414</v>
      </c>
      <c r="H47" s="13">
        <v>2087</v>
      </c>
      <c r="I47" s="13">
        <v>40833</v>
      </c>
      <c r="J47" s="13">
        <v>387714</v>
      </c>
      <c r="K47" s="13">
        <v>0</v>
      </c>
      <c r="L47" s="13">
        <v>283929</v>
      </c>
      <c r="M47" s="13">
        <v>36252</v>
      </c>
      <c r="N47" s="13">
        <v>615</v>
      </c>
      <c r="O47" s="13">
        <v>10</v>
      </c>
      <c r="P47" s="13">
        <v>1002</v>
      </c>
      <c r="Q47" s="13">
        <v>11538</v>
      </c>
      <c r="R47" s="29">
        <v>1230</v>
      </c>
    </row>
    <row r="48" spans="1:18" ht="15" customHeight="1" x14ac:dyDescent="0.3">
      <c r="A48" s="55"/>
      <c r="B48" s="8" t="s">
        <v>185</v>
      </c>
      <c r="C48" s="13"/>
      <c r="D48" s="13"/>
      <c r="E48" s="13"/>
      <c r="F48" s="13"/>
      <c r="G48" s="13"/>
      <c r="H48" s="13"/>
      <c r="I48" s="13"/>
      <c r="J48" s="13"/>
      <c r="K48" s="13"/>
      <c r="L48" s="13"/>
      <c r="M48" s="13"/>
      <c r="N48" s="13"/>
      <c r="O48" s="13"/>
      <c r="P48" s="13"/>
      <c r="Q48" s="13"/>
      <c r="R48" s="29"/>
    </row>
    <row r="49" spans="1:18" ht="15" customHeight="1" x14ac:dyDescent="0.3">
      <c r="A49" s="55" t="s">
        <v>27</v>
      </c>
      <c r="B49" s="7" t="s">
        <v>186</v>
      </c>
      <c r="C49" s="13">
        <v>0</v>
      </c>
      <c r="D49" s="13">
        <v>0</v>
      </c>
      <c r="E49" s="13">
        <v>0</v>
      </c>
      <c r="F49" s="13">
        <v>0</v>
      </c>
      <c r="G49" s="13">
        <v>0</v>
      </c>
      <c r="H49" s="13">
        <v>0</v>
      </c>
      <c r="I49" s="13">
        <v>0</v>
      </c>
      <c r="J49" s="13">
        <v>10821</v>
      </c>
      <c r="K49" s="13">
        <v>0</v>
      </c>
      <c r="L49" s="13">
        <v>0</v>
      </c>
      <c r="M49" s="13">
        <v>0</v>
      </c>
      <c r="N49" s="13">
        <v>0</v>
      </c>
      <c r="O49" s="13">
        <v>0</v>
      </c>
      <c r="P49" s="13">
        <v>0</v>
      </c>
      <c r="Q49" s="13">
        <v>598</v>
      </c>
      <c r="R49" s="29">
        <v>0</v>
      </c>
    </row>
    <row r="50" spans="1:18" ht="15" customHeight="1" x14ac:dyDescent="0.3">
      <c r="A50" s="55"/>
      <c r="B50" s="8" t="s">
        <v>187</v>
      </c>
      <c r="C50" s="69"/>
      <c r="D50" s="69"/>
      <c r="E50" s="69"/>
      <c r="F50" s="69"/>
      <c r="G50" s="69"/>
      <c r="H50" s="69"/>
      <c r="I50" s="69"/>
      <c r="J50" s="69"/>
      <c r="K50" s="69"/>
      <c r="L50" s="69"/>
      <c r="M50" s="69"/>
      <c r="N50" s="69"/>
      <c r="O50" s="69"/>
      <c r="P50" s="69"/>
      <c r="Q50" s="69"/>
      <c r="R50" s="68"/>
    </row>
    <row r="51" spans="1:18" ht="15" customHeight="1" x14ac:dyDescent="0.3">
      <c r="A51" s="55" t="s">
        <v>28</v>
      </c>
      <c r="B51" s="7" t="s">
        <v>188</v>
      </c>
      <c r="C51" s="13">
        <v>26190</v>
      </c>
      <c r="D51" s="13">
        <v>0</v>
      </c>
      <c r="E51" s="13">
        <v>80525</v>
      </c>
      <c r="F51" s="13">
        <v>0</v>
      </c>
      <c r="G51" s="13">
        <v>0</v>
      </c>
      <c r="H51" s="13">
        <v>0</v>
      </c>
      <c r="I51" s="13">
        <v>250</v>
      </c>
      <c r="J51" s="13">
        <v>47480</v>
      </c>
      <c r="K51" s="13">
        <v>-199</v>
      </c>
      <c r="L51" s="13">
        <v>4074</v>
      </c>
      <c r="M51" s="13">
        <v>304</v>
      </c>
      <c r="N51" s="13">
        <v>0</v>
      </c>
      <c r="O51" s="13">
        <v>0</v>
      </c>
      <c r="P51" s="13">
        <v>0</v>
      </c>
      <c r="Q51" s="13">
        <v>16478</v>
      </c>
      <c r="R51" s="29">
        <v>166</v>
      </c>
    </row>
    <row r="52" spans="1:18" ht="15" customHeight="1" x14ac:dyDescent="0.3">
      <c r="A52" s="55"/>
      <c r="B52" s="8" t="s">
        <v>189</v>
      </c>
      <c r="C52" s="13"/>
      <c r="D52" s="13"/>
      <c r="E52" s="13"/>
      <c r="F52" s="13"/>
      <c r="G52" s="13"/>
      <c r="H52" s="13"/>
      <c r="I52" s="13"/>
      <c r="J52" s="13"/>
      <c r="K52" s="13"/>
      <c r="L52" s="13"/>
      <c r="M52" s="13"/>
      <c r="N52" s="13"/>
      <c r="O52" s="13"/>
      <c r="P52" s="13"/>
      <c r="Q52" s="13"/>
      <c r="R52" s="29"/>
    </row>
    <row r="53" spans="1:18" ht="15" customHeight="1" x14ac:dyDescent="0.3">
      <c r="A53" s="56" t="s">
        <v>29</v>
      </c>
      <c r="B53" s="9" t="s">
        <v>190</v>
      </c>
      <c r="C53" s="14">
        <v>526785</v>
      </c>
      <c r="D53" s="14">
        <v>-490</v>
      </c>
      <c r="E53" s="14">
        <v>-236053</v>
      </c>
      <c r="F53" s="14">
        <v>58443</v>
      </c>
      <c r="G53" s="14">
        <v>42663</v>
      </c>
      <c r="H53" s="14">
        <v>6325</v>
      </c>
      <c r="I53" s="14">
        <v>-173515</v>
      </c>
      <c r="J53" s="14">
        <v>-2651825</v>
      </c>
      <c r="K53" s="14">
        <v>12617</v>
      </c>
      <c r="L53" s="14">
        <v>-1025065</v>
      </c>
      <c r="M53" s="14">
        <v>94862</v>
      </c>
      <c r="N53" s="14">
        <v>8182</v>
      </c>
      <c r="O53" s="14">
        <v>48849</v>
      </c>
      <c r="P53" s="14">
        <v>37533</v>
      </c>
      <c r="Q53" s="14">
        <v>547777</v>
      </c>
      <c r="R53" s="33">
        <v>-104563</v>
      </c>
    </row>
    <row r="54" spans="1:18" ht="15" customHeight="1" x14ac:dyDescent="0.3">
      <c r="A54" s="56"/>
      <c r="B54" s="10" t="s">
        <v>191</v>
      </c>
      <c r="C54" s="14"/>
      <c r="D54" s="14"/>
      <c r="E54" s="14"/>
      <c r="F54" s="14"/>
      <c r="G54" s="14"/>
      <c r="H54" s="14"/>
      <c r="I54" s="14"/>
      <c r="J54" s="14"/>
      <c r="K54" s="14"/>
      <c r="L54" s="14"/>
      <c r="M54" s="14"/>
      <c r="N54" s="14"/>
      <c r="O54" s="14"/>
      <c r="P54" s="14"/>
      <c r="Q54" s="14"/>
      <c r="R54" s="33"/>
    </row>
    <row r="55" spans="1:18" ht="15" customHeight="1" x14ac:dyDescent="0.3">
      <c r="A55" s="55" t="s">
        <v>192</v>
      </c>
      <c r="B55" s="7" t="s">
        <v>193</v>
      </c>
      <c r="C55" s="15">
        <v>44690</v>
      </c>
      <c r="D55" s="15">
        <v>-127</v>
      </c>
      <c r="E55" s="15">
        <v>-381868</v>
      </c>
      <c r="F55" s="15">
        <v>14731</v>
      </c>
      <c r="G55" s="15">
        <v>11950</v>
      </c>
      <c r="H55" s="15">
        <v>2250</v>
      </c>
      <c r="I55" s="15">
        <v>-96244</v>
      </c>
      <c r="J55" s="15">
        <v>-826654</v>
      </c>
      <c r="K55" s="15">
        <v>11184</v>
      </c>
      <c r="L55" s="15">
        <v>-227594</v>
      </c>
      <c r="M55" s="15">
        <v>36420</v>
      </c>
      <c r="N55" s="15">
        <v>11478</v>
      </c>
      <c r="O55" s="15">
        <v>14162</v>
      </c>
      <c r="P55" s="15">
        <v>13082</v>
      </c>
      <c r="Q55" s="15">
        <v>151902</v>
      </c>
      <c r="R55" s="35">
        <v>-9771</v>
      </c>
    </row>
    <row r="56" spans="1:18" ht="15" customHeight="1" x14ac:dyDescent="0.3">
      <c r="A56" s="55"/>
      <c r="B56" s="8" t="s">
        <v>194</v>
      </c>
      <c r="C56" s="15"/>
      <c r="D56" s="15"/>
      <c r="E56" s="15"/>
      <c r="F56" s="15"/>
      <c r="G56" s="15"/>
      <c r="H56" s="15"/>
      <c r="I56" s="15"/>
      <c r="J56" s="15"/>
      <c r="K56" s="15"/>
      <c r="L56" s="15"/>
      <c r="M56" s="15"/>
      <c r="N56" s="15"/>
      <c r="O56" s="15"/>
      <c r="P56" s="15"/>
      <c r="Q56" s="15"/>
      <c r="R56" s="35"/>
    </row>
    <row r="57" spans="1:18" ht="15" customHeight="1" x14ac:dyDescent="0.3">
      <c r="A57" s="56"/>
      <c r="B57" s="7" t="s">
        <v>195</v>
      </c>
      <c r="C57" s="13">
        <v>38825</v>
      </c>
      <c r="D57" s="13">
        <v>240</v>
      </c>
      <c r="E57" s="13">
        <v>113424</v>
      </c>
      <c r="F57" s="13">
        <v>14805</v>
      </c>
      <c r="G57" s="13">
        <v>12515</v>
      </c>
      <c r="H57" s="13">
        <v>1500</v>
      </c>
      <c r="I57" s="13">
        <v>1697</v>
      </c>
      <c r="J57" s="13">
        <v>-247019</v>
      </c>
      <c r="K57" s="13">
        <v>1622</v>
      </c>
      <c r="L57" s="13">
        <v>16330</v>
      </c>
      <c r="M57" s="13">
        <v>24275</v>
      </c>
      <c r="N57" s="13">
        <v>4164</v>
      </c>
      <c r="O57" s="13">
        <v>3886</v>
      </c>
      <c r="P57" s="13">
        <v>9792</v>
      </c>
      <c r="Q57" s="13">
        <v>53703</v>
      </c>
      <c r="R57" s="29">
        <v>-7109</v>
      </c>
    </row>
    <row r="58" spans="1:18" ht="15" customHeight="1" x14ac:dyDescent="0.3">
      <c r="A58" s="56"/>
      <c r="B58" s="40" t="s">
        <v>196</v>
      </c>
      <c r="C58" s="69"/>
      <c r="D58" s="69"/>
      <c r="E58" s="69"/>
      <c r="F58" s="69"/>
      <c r="G58" s="69"/>
      <c r="H58" s="69"/>
      <c r="I58" s="69"/>
      <c r="J58" s="69"/>
      <c r="K58" s="69"/>
      <c r="L58" s="69"/>
      <c r="M58" s="69"/>
      <c r="N58" s="69"/>
      <c r="O58" s="69"/>
      <c r="P58" s="69"/>
      <c r="Q58" s="69"/>
      <c r="R58" s="68"/>
    </row>
    <row r="59" spans="1:18" ht="15" customHeight="1" x14ac:dyDescent="0.3">
      <c r="A59" s="56"/>
      <c r="B59" s="7" t="s">
        <v>197</v>
      </c>
      <c r="C59" s="13">
        <v>5865</v>
      </c>
      <c r="D59" s="13">
        <v>-367</v>
      </c>
      <c r="E59" s="13">
        <v>-495292</v>
      </c>
      <c r="F59" s="13">
        <v>-74</v>
      </c>
      <c r="G59" s="13">
        <v>-565</v>
      </c>
      <c r="H59" s="13">
        <v>750</v>
      </c>
      <c r="I59" s="13">
        <v>-97941</v>
      </c>
      <c r="J59" s="13">
        <v>-579635</v>
      </c>
      <c r="K59" s="13">
        <v>9562</v>
      </c>
      <c r="L59" s="13">
        <v>-243924</v>
      </c>
      <c r="M59" s="13">
        <v>12145</v>
      </c>
      <c r="N59" s="13">
        <v>7314</v>
      </c>
      <c r="O59" s="13">
        <v>10276</v>
      </c>
      <c r="P59" s="13">
        <v>3290</v>
      </c>
      <c r="Q59" s="13">
        <v>98199</v>
      </c>
      <c r="R59" s="29">
        <v>-2662</v>
      </c>
    </row>
    <row r="60" spans="1:18" ht="15" customHeight="1" x14ac:dyDescent="0.3">
      <c r="A60" s="56"/>
      <c r="B60" s="40" t="s">
        <v>198</v>
      </c>
      <c r="C60" s="13"/>
      <c r="D60" s="13"/>
      <c r="E60" s="13"/>
      <c r="F60" s="13"/>
      <c r="G60" s="13"/>
      <c r="H60" s="13"/>
      <c r="I60" s="13"/>
      <c r="J60" s="13"/>
      <c r="K60" s="13"/>
      <c r="L60" s="13"/>
      <c r="M60" s="13"/>
      <c r="N60" s="13"/>
      <c r="O60" s="13"/>
      <c r="P60" s="13"/>
      <c r="Q60" s="13"/>
      <c r="R60" s="29"/>
    </row>
    <row r="61" spans="1:18" ht="15" customHeight="1" x14ac:dyDescent="0.3">
      <c r="A61" s="56" t="s">
        <v>30</v>
      </c>
      <c r="B61" s="9" t="s">
        <v>199</v>
      </c>
      <c r="C61" s="14">
        <v>482095</v>
      </c>
      <c r="D61" s="14">
        <v>-363</v>
      </c>
      <c r="E61" s="14">
        <v>145815</v>
      </c>
      <c r="F61" s="14">
        <v>43712</v>
      </c>
      <c r="G61" s="14">
        <v>30713</v>
      </c>
      <c r="H61" s="14">
        <v>4075</v>
      </c>
      <c r="I61" s="14">
        <v>-77271</v>
      </c>
      <c r="J61" s="14">
        <v>-1825171</v>
      </c>
      <c r="K61" s="14">
        <v>1433</v>
      </c>
      <c r="L61" s="14">
        <v>-797471</v>
      </c>
      <c r="M61" s="14">
        <v>58442</v>
      </c>
      <c r="N61" s="14">
        <v>-3296</v>
      </c>
      <c r="O61" s="14">
        <v>34687</v>
      </c>
      <c r="P61" s="14">
        <v>24451</v>
      </c>
      <c r="Q61" s="14">
        <v>395875</v>
      </c>
      <c r="R61" s="33">
        <v>-94792</v>
      </c>
    </row>
    <row r="62" spans="1:18" ht="15" customHeight="1" x14ac:dyDescent="0.3">
      <c r="A62" s="56"/>
      <c r="B62" s="10" t="s">
        <v>200</v>
      </c>
      <c r="C62" s="14"/>
      <c r="D62" s="14"/>
      <c r="E62" s="14"/>
      <c r="F62" s="14"/>
      <c r="G62" s="14"/>
      <c r="H62" s="14"/>
      <c r="I62" s="14"/>
      <c r="J62" s="14"/>
      <c r="K62" s="14"/>
      <c r="L62" s="14"/>
      <c r="M62" s="14"/>
      <c r="N62" s="14"/>
      <c r="O62" s="14"/>
      <c r="P62" s="14"/>
      <c r="Q62" s="14"/>
      <c r="R62" s="33"/>
    </row>
    <row r="63" spans="1:18" ht="15" customHeight="1" x14ac:dyDescent="0.3">
      <c r="A63" s="55" t="s">
        <v>31</v>
      </c>
      <c r="B63" s="57" t="s">
        <v>201</v>
      </c>
      <c r="C63" s="13">
        <v>337739</v>
      </c>
      <c r="D63" s="13">
        <v>0</v>
      </c>
      <c r="E63" s="13">
        <v>45228</v>
      </c>
      <c r="F63" s="13">
        <v>0</v>
      </c>
      <c r="G63" s="13">
        <v>0</v>
      </c>
      <c r="H63" s="13">
        <v>0</v>
      </c>
      <c r="I63" s="13">
        <v>-7184</v>
      </c>
      <c r="J63" s="13">
        <v>0</v>
      </c>
      <c r="K63" s="13">
        <v>0</v>
      </c>
      <c r="L63" s="13">
        <v>0</v>
      </c>
      <c r="M63" s="13">
        <v>0</v>
      </c>
      <c r="N63" s="13">
        <v>0</v>
      </c>
      <c r="O63" s="13">
        <v>0</v>
      </c>
      <c r="P63" s="13">
        <v>0</v>
      </c>
      <c r="Q63" s="13">
        <v>6582</v>
      </c>
      <c r="R63" s="29">
        <v>0</v>
      </c>
    </row>
    <row r="64" spans="1:18" ht="15" customHeight="1" x14ac:dyDescent="0.3">
      <c r="A64" s="55"/>
      <c r="B64" s="58" t="s">
        <v>202</v>
      </c>
      <c r="C64" s="69"/>
      <c r="D64" s="69"/>
      <c r="E64" s="69"/>
      <c r="F64" s="69"/>
      <c r="G64" s="69"/>
      <c r="H64" s="69"/>
      <c r="I64" s="69"/>
      <c r="J64" s="69"/>
      <c r="K64" s="69"/>
      <c r="L64" s="69"/>
      <c r="M64" s="69"/>
      <c r="N64" s="69"/>
      <c r="O64" s="69"/>
      <c r="P64" s="69"/>
      <c r="Q64" s="69"/>
      <c r="R64" s="68"/>
    </row>
    <row r="65" spans="1:18" ht="15" customHeight="1" x14ac:dyDescent="0.3">
      <c r="A65" s="55" t="s">
        <v>32</v>
      </c>
      <c r="B65" s="7" t="s">
        <v>203</v>
      </c>
      <c r="C65" s="13">
        <v>168865</v>
      </c>
      <c r="D65" s="13">
        <v>-6</v>
      </c>
      <c r="E65" s="13">
        <v>121877</v>
      </c>
      <c r="F65" s="13">
        <v>0</v>
      </c>
      <c r="G65" s="13">
        <v>22</v>
      </c>
      <c r="H65" s="13">
        <v>70</v>
      </c>
      <c r="I65" s="13">
        <v>2029</v>
      </c>
      <c r="J65" s="13">
        <v>34352</v>
      </c>
      <c r="K65" s="13">
        <v>0</v>
      </c>
      <c r="L65" s="13">
        <v>-9141</v>
      </c>
      <c r="M65" s="13">
        <v>117</v>
      </c>
      <c r="N65" s="13">
        <v>0</v>
      </c>
      <c r="O65" s="13">
        <v>0</v>
      </c>
      <c r="P65" s="13">
        <v>0</v>
      </c>
      <c r="Q65" s="13">
        <v>201</v>
      </c>
      <c r="R65" s="29">
        <v>1389</v>
      </c>
    </row>
    <row r="66" spans="1:18" ht="15" customHeight="1" x14ac:dyDescent="0.3">
      <c r="A66" s="55"/>
      <c r="B66" s="8" t="s">
        <v>204</v>
      </c>
      <c r="C66" s="13"/>
      <c r="D66" s="13"/>
      <c r="E66" s="13"/>
      <c r="F66" s="13"/>
      <c r="G66" s="13"/>
      <c r="H66" s="13"/>
      <c r="I66" s="13"/>
      <c r="J66" s="13"/>
      <c r="K66" s="13"/>
      <c r="L66" s="13"/>
      <c r="M66" s="13"/>
      <c r="N66" s="13"/>
      <c r="O66" s="13"/>
      <c r="P66" s="13"/>
      <c r="Q66" s="13"/>
      <c r="R66" s="29"/>
    </row>
    <row r="67" spans="1:18" ht="15" customHeight="1" x14ac:dyDescent="0.3">
      <c r="A67" s="59" t="s">
        <v>33</v>
      </c>
      <c r="B67" s="60" t="s">
        <v>205</v>
      </c>
      <c r="C67" s="61">
        <v>313230</v>
      </c>
      <c r="D67" s="61">
        <v>-357</v>
      </c>
      <c r="E67" s="61">
        <v>23938</v>
      </c>
      <c r="F67" s="61">
        <v>43712</v>
      </c>
      <c r="G67" s="61">
        <v>30691</v>
      </c>
      <c r="H67" s="61">
        <v>4005</v>
      </c>
      <c r="I67" s="61">
        <v>-86484</v>
      </c>
      <c r="J67" s="61">
        <v>-1859523</v>
      </c>
      <c r="K67" s="61">
        <v>1433</v>
      </c>
      <c r="L67" s="61">
        <v>-788330</v>
      </c>
      <c r="M67" s="61">
        <v>58325</v>
      </c>
      <c r="N67" s="61">
        <v>-3296</v>
      </c>
      <c r="O67" s="61">
        <v>34687</v>
      </c>
      <c r="P67" s="61">
        <v>24451</v>
      </c>
      <c r="Q67" s="61">
        <v>395674</v>
      </c>
      <c r="R67" s="62">
        <v>-96181</v>
      </c>
    </row>
    <row r="68" spans="1:18" ht="15" customHeight="1" x14ac:dyDescent="0.3">
      <c r="C68" s="14"/>
      <c r="D68" s="14"/>
      <c r="E68" s="14"/>
      <c r="F68" s="14"/>
      <c r="G68" s="14"/>
      <c r="H68" s="14"/>
      <c r="I68" s="14"/>
      <c r="J68" s="14"/>
      <c r="K68" s="14"/>
      <c r="L68" s="14"/>
      <c r="M68" s="14"/>
      <c r="N68" s="14"/>
      <c r="O68" s="14"/>
      <c r="P68" s="14"/>
      <c r="Q68" s="14"/>
      <c r="R68" s="14"/>
    </row>
    <row r="69" spans="1:18" ht="15" customHeight="1" x14ac:dyDescent="0.3">
      <c r="A69" s="4" t="s">
        <v>36</v>
      </c>
      <c r="C69" s="17"/>
      <c r="D69" s="17"/>
      <c r="E69" s="17"/>
      <c r="F69" s="17"/>
      <c r="G69" s="17"/>
      <c r="H69" s="17"/>
      <c r="I69" s="17"/>
      <c r="J69" s="17"/>
      <c r="K69" s="17"/>
      <c r="L69" s="17"/>
      <c r="M69" s="17"/>
      <c r="N69" s="17"/>
      <c r="O69" s="17"/>
      <c r="P69" s="17"/>
      <c r="Q69" s="17"/>
      <c r="R69" s="17"/>
    </row>
    <row r="70" spans="1:18" ht="15" customHeight="1" x14ac:dyDescent="0.3">
      <c r="A70" s="11" t="s">
        <v>37</v>
      </c>
      <c r="C70" s="17"/>
      <c r="D70" s="17"/>
      <c r="E70" s="17"/>
      <c r="F70" s="17"/>
      <c r="G70" s="17"/>
      <c r="H70" s="17"/>
      <c r="I70" s="17"/>
      <c r="J70" s="17"/>
      <c r="K70" s="17"/>
      <c r="L70" s="17"/>
      <c r="M70" s="17"/>
      <c r="N70" s="17"/>
      <c r="O70" s="17"/>
      <c r="P70" s="17"/>
      <c r="Q70" s="17"/>
      <c r="R70" s="17"/>
    </row>
    <row r="71" spans="1:18" ht="15" customHeight="1" x14ac:dyDescent="0.3"/>
    <row r="72" spans="1:18" ht="15" customHeight="1" x14ac:dyDescent="0.3">
      <c r="C72" s="16"/>
      <c r="D72" s="16"/>
      <c r="E72" s="16"/>
      <c r="F72" s="16"/>
      <c r="G72" s="16"/>
      <c r="H72" s="16"/>
      <c r="I72" s="16"/>
      <c r="J72" s="16"/>
      <c r="K72" s="16"/>
      <c r="L72" s="16"/>
      <c r="M72" s="16"/>
      <c r="N72" s="16"/>
      <c r="O72" s="16"/>
      <c r="P72" s="16"/>
      <c r="Q72" s="16"/>
      <c r="R72" s="16"/>
    </row>
    <row r="73" spans="1:18" x14ac:dyDescent="0.3">
      <c r="C73" s="17"/>
      <c r="D73" s="17"/>
      <c r="E73" s="17"/>
      <c r="F73" s="17"/>
      <c r="G73" s="17"/>
      <c r="H73" s="17"/>
      <c r="I73" s="17"/>
      <c r="J73" s="17"/>
      <c r="K73" s="17"/>
      <c r="L73" s="17"/>
      <c r="M73" s="17"/>
      <c r="N73" s="17"/>
      <c r="O73" s="17"/>
      <c r="P73" s="17"/>
      <c r="Q73" s="17"/>
      <c r="R73" s="17"/>
    </row>
    <row r="74" spans="1:18" x14ac:dyDescent="0.3">
      <c r="C74" s="17"/>
      <c r="D74" s="17"/>
      <c r="E74" s="17"/>
      <c r="F74" s="17"/>
      <c r="G74" s="17"/>
      <c r="H74" s="17"/>
      <c r="I74" s="17"/>
      <c r="J74" s="17"/>
      <c r="K74" s="17"/>
      <c r="L74" s="17"/>
      <c r="M74" s="17"/>
      <c r="N74" s="17"/>
      <c r="O74" s="17"/>
      <c r="P74" s="17"/>
      <c r="Q74" s="17"/>
      <c r="R74" s="17"/>
    </row>
    <row r="76" spans="1:18" x14ac:dyDescent="0.3">
      <c r="C76" s="17"/>
      <c r="D76" s="17"/>
      <c r="E76" s="17"/>
      <c r="F76" s="17"/>
      <c r="G76" s="17"/>
      <c r="H76" s="17"/>
      <c r="I76" s="17"/>
      <c r="J76" s="17"/>
      <c r="K76" s="17"/>
      <c r="L76" s="17"/>
      <c r="M76" s="17"/>
      <c r="N76" s="17"/>
      <c r="O76" s="17"/>
      <c r="P76" s="17"/>
      <c r="Q76" s="17"/>
      <c r="R76" s="17"/>
    </row>
    <row r="77" spans="1:18" x14ac:dyDescent="0.3">
      <c r="C77" s="17"/>
      <c r="D77" s="17"/>
      <c r="E77" s="17"/>
      <c r="F77" s="17"/>
      <c r="G77" s="17"/>
      <c r="H77" s="17"/>
      <c r="I77" s="17"/>
      <c r="J77" s="17"/>
      <c r="K77" s="17"/>
      <c r="L77" s="17"/>
      <c r="M77" s="17"/>
      <c r="N77" s="17"/>
      <c r="O77" s="17"/>
      <c r="P77" s="17"/>
      <c r="Q77" s="17"/>
      <c r="R77" s="17"/>
    </row>
    <row r="78" spans="1:18" x14ac:dyDescent="0.3">
      <c r="C78" s="17"/>
      <c r="D78" s="17"/>
      <c r="E78" s="17"/>
      <c r="F78" s="17"/>
      <c r="G78" s="17"/>
      <c r="H78" s="17"/>
      <c r="I78" s="17"/>
      <c r="J78" s="17"/>
      <c r="K78" s="17"/>
      <c r="L78" s="17"/>
      <c r="M78" s="17"/>
      <c r="N78" s="17"/>
      <c r="O78" s="17"/>
      <c r="P78" s="17"/>
      <c r="Q78" s="17"/>
      <c r="R78" s="17"/>
    </row>
    <row r="80" spans="1:18" x14ac:dyDescent="0.3">
      <c r="C80" s="17"/>
      <c r="D80" s="17"/>
      <c r="E80" s="17"/>
      <c r="F80" s="17"/>
      <c r="G80" s="17"/>
      <c r="H80" s="17"/>
      <c r="I80" s="17"/>
      <c r="J80" s="17"/>
      <c r="K80" s="17"/>
      <c r="L80" s="17"/>
      <c r="M80" s="17"/>
      <c r="N80" s="17"/>
      <c r="O80" s="17"/>
      <c r="P80" s="17"/>
      <c r="Q80" s="17"/>
      <c r="R80" s="17"/>
    </row>
    <row r="113" spans="2:2" x14ac:dyDescent="0.3">
      <c r="B113" s="2"/>
    </row>
  </sheetData>
  <pageMargins left="0.27559055118110237" right="0.35433070866141736" top="0.47244094488188981" bottom="0.43307086614173229" header="0.31496062992125984" footer="0.31496062992125984"/>
  <pageSetup paperSize="9" scale="40" orientation="landscape"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113"/>
  <sheetViews>
    <sheetView showGridLines="0" zoomScaleNormal="100" workbookViewId="0">
      <selection activeCell="C3" sqref="C3:T3"/>
    </sheetView>
  </sheetViews>
  <sheetFormatPr defaultColWidth="9.109375" defaultRowHeight="14.4" x14ac:dyDescent="0.3"/>
  <cols>
    <col min="1" max="1" width="5.109375" style="1" customWidth="1"/>
    <col min="2" max="2" width="69" style="1" bestFit="1" customWidth="1"/>
    <col min="3" max="19" width="12.6640625" style="4" customWidth="1"/>
    <col min="20" max="21" width="8.88671875" customWidth="1"/>
    <col min="22" max="16384" width="9.109375" style="1"/>
  </cols>
  <sheetData>
    <row r="1" spans="1:21" s="4" customFormat="1" ht="15" customHeight="1" x14ac:dyDescent="0.3">
      <c r="A1" s="3" t="s">
        <v>34</v>
      </c>
      <c r="B1" s="3"/>
    </row>
    <row r="2" spans="1:21" s="4" customFormat="1" ht="15" customHeight="1" x14ac:dyDescent="0.3">
      <c r="A2" s="5" t="s">
        <v>242</v>
      </c>
      <c r="B2" s="5"/>
    </row>
    <row r="3" spans="1:21" s="4" customFormat="1" ht="15" customHeight="1" x14ac:dyDescent="0.3">
      <c r="A3" s="5" t="s">
        <v>126</v>
      </c>
      <c r="B3" s="6"/>
    </row>
    <row r="4" spans="1:21" s="54" customFormat="1" ht="30" customHeight="1" x14ac:dyDescent="0.2">
      <c r="A4" s="48"/>
      <c r="B4" s="66"/>
      <c r="C4" s="50" t="s">
        <v>2</v>
      </c>
      <c r="D4" s="50" t="s">
        <v>243</v>
      </c>
      <c r="E4" s="52" t="s">
        <v>127</v>
      </c>
      <c r="F4" s="52" t="s">
        <v>1</v>
      </c>
      <c r="G4" s="50" t="s">
        <v>3</v>
      </c>
      <c r="H4" s="52" t="s">
        <v>130</v>
      </c>
      <c r="I4" s="50" t="s">
        <v>4</v>
      </c>
      <c r="J4" s="50" t="s">
        <v>0</v>
      </c>
      <c r="K4" s="50" t="s">
        <v>134</v>
      </c>
      <c r="L4" s="50" t="s">
        <v>38</v>
      </c>
      <c r="M4" s="50" t="s">
        <v>133</v>
      </c>
      <c r="N4" s="50" t="s">
        <v>136</v>
      </c>
      <c r="O4" s="50" t="s">
        <v>244</v>
      </c>
      <c r="P4" s="50" t="s">
        <v>139</v>
      </c>
      <c r="Q4" s="50" t="s">
        <v>140</v>
      </c>
      <c r="R4" s="50" t="s">
        <v>39</v>
      </c>
      <c r="S4" s="67" t="s">
        <v>142</v>
      </c>
    </row>
    <row r="5" spans="1:21" ht="15" customHeight="1" x14ac:dyDescent="0.3">
      <c r="A5" s="55" t="s">
        <v>5</v>
      </c>
      <c r="B5" s="7" t="s">
        <v>143</v>
      </c>
      <c r="C5" s="12">
        <v>565811</v>
      </c>
      <c r="D5" s="12">
        <v>3355</v>
      </c>
      <c r="E5" s="12">
        <v>965476</v>
      </c>
      <c r="F5" s="12">
        <v>23194</v>
      </c>
      <c r="G5" s="12">
        <v>44007</v>
      </c>
      <c r="H5" s="12">
        <v>8873</v>
      </c>
      <c r="I5" s="12">
        <v>284564</v>
      </c>
      <c r="J5" s="12">
        <v>1378132</v>
      </c>
      <c r="K5" s="12">
        <v>80863</v>
      </c>
      <c r="L5" s="12">
        <v>621556</v>
      </c>
      <c r="M5" s="12">
        <v>234030</v>
      </c>
      <c r="N5" s="12">
        <v>35805</v>
      </c>
      <c r="O5" s="12">
        <v>51934</v>
      </c>
      <c r="P5" s="12">
        <v>27949</v>
      </c>
      <c r="Q5" s="12">
        <v>573392</v>
      </c>
      <c r="R5" s="12">
        <v>126254</v>
      </c>
      <c r="S5" s="32">
        <v>117193</v>
      </c>
      <c r="U5" s="1"/>
    </row>
    <row r="6" spans="1:21" ht="15" customHeight="1" x14ac:dyDescent="0.3">
      <c r="A6" s="55"/>
      <c r="B6" s="8" t="s">
        <v>144</v>
      </c>
      <c r="C6" s="13"/>
      <c r="D6" s="13"/>
      <c r="E6" s="13"/>
      <c r="F6" s="13"/>
      <c r="G6" s="13"/>
      <c r="H6" s="13"/>
      <c r="I6" s="13"/>
      <c r="J6" s="13"/>
      <c r="K6" s="13"/>
      <c r="L6" s="13"/>
      <c r="M6" s="13"/>
      <c r="N6" s="13"/>
      <c r="O6" s="13"/>
      <c r="P6" s="13"/>
      <c r="Q6" s="13"/>
      <c r="R6" s="13"/>
      <c r="S6" s="29"/>
      <c r="U6" s="1"/>
    </row>
    <row r="7" spans="1:21" ht="15" customHeight="1" x14ac:dyDescent="0.3">
      <c r="A7" s="55" t="s">
        <v>6</v>
      </c>
      <c r="B7" s="7" t="s">
        <v>145</v>
      </c>
      <c r="C7" s="13">
        <v>209467</v>
      </c>
      <c r="D7" s="13">
        <v>680</v>
      </c>
      <c r="E7" s="13">
        <v>364672</v>
      </c>
      <c r="F7" s="13">
        <v>10564</v>
      </c>
      <c r="G7" s="13">
        <v>14084</v>
      </c>
      <c r="H7" s="13">
        <v>2153</v>
      </c>
      <c r="I7" s="13">
        <v>157269</v>
      </c>
      <c r="J7" s="13">
        <v>809435</v>
      </c>
      <c r="K7" s="13">
        <v>70436</v>
      </c>
      <c r="L7" s="13">
        <v>359512</v>
      </c>
      <c r="M7" s="13">
        <v>67256</v>
      </c>
      <c r="N7" s="13">
        <v>15222</v>
      </c>
      <c r="O7" s="13">
        <v>15916</v>
      </c>
      <c r="P7" s="13">
        <v>4265</v>
      </c>
      <c r="Q7" s="13">
        <v>204444</v>
      </c>
      <c r="R7" s="13">
        <v>103360</v>
      </c>
      <c r="S7" s="29">
        <v>24612</v>
      </c>
      <c r="U7" s="1"/>
    </row>
    <row r="8" spans="1:21" ht="15" customHeight="1" x14ac:dyDescent="0.3">
      <c r="A8" s="55"/>
      <c r="B8" s="8" t="s">
        <v>146</v>
      </c>
      <c r="C8" s="13"/>
      <c r="D8" s="13"/>
      <c r="E8" s="13"/>
      <c r="F8" s="13"/>
      <c r="G8" s="13"/>
      <c r="H8" s="13"/>
      <c r="I8" s="13"/>
      <c r="J8" s="13"/>
      <c r="K8" s="13"/>
      <c r="L8" s="13"/>
      <c r="M8" s="13"/>
      <c r="N8" s="13"/>
      <c r="O8" s="13"/>
      <c r="P8" s="13"/>
      <c r="Q8" s="13"/>
      <c r="R8" s="13"/>
      <c r="S8" s="29"/>
      <c r="U8" s="1"/>
    </row>
    <row r="9" spans="1:21" ht="15" customHeight="1" x14ac:dyDescent="0.3">
      <c r="A9" s="56" t="s">
        <v>7</v>
      </c>
      <c r="B9" s="9" t="s">
        <v>147</v>
      </c>
      <c r="C9" s="14">
        <v>356344</v>
      </c>
      <c r="D9" s="14">
        <v>2675</v>
      </c>
      <c r="E9" s="14">
        <v>600804</v>
      </c>
      <c r="F9" s="14">
        <v>12630</v>
      </c>
      <c r="G9" s="14">
        <v>29923</v>
      </c>
      <c r="H9" s="14">
        <v>6720</v>
      </c>
      <c r="I9" s="14">
        <v>127295</v>
      </c>
      <c r="J9" s="14">
        <v>568697</v>
      </c>
      <c r="K9" s="14">
        <v>10427</v>
      </c>
      <c r="L9" s="14">
        <v>262044</v>
      </c>
      <c r="M9" s="14">
        <v>166774</v>
      </c>
      <c r="N9" s="14">
        <v>20583</v>
      </c>
      <c r="O9" s="14">
        <v>36018</v>
      </c>
      <c r="P9" s="14">
        <v>23684</v>
      </c>
      <c r="Q9" s="14">
        <v>368948</v>
      </c>
      <c r="R9" s="14">
        <v>22894</v>
      </c>
      <c r="S9" s="33">
        <v>92581</v>
      </c>
      <c r="U9" s="1"/>
    </row>
    <row r="10" spans="1:21" ht="15" customHeight="1" x14ac:dyDescent="0.3">
      <c r="A10" s="56"/>
      <c r="B10" s="10" t="s">
        <v>148</v>
      </c>
      <c r="C10" s="14"/>
      <c r="D10" s="14"/>
      <c r="E10" s="14"/>
      <c r="F10" s="14"/>
      <c r="G10" s="14"/>
      <c r="H10" s="14"/>
      <c r="I10" s="14"/>
      <c r="J10" s="14"/>
      <c r="K10" s="14"/>
      <c r="L10" s="14"/>
      <c r="M10" s="14"/>
      <c r="N10" s="14"/>
      <c r="O10" s="14"/>
      <c r="P10" s="14"/>
      <c r="Q10" s="14"/>
      <c r="R10" s="14"/>
      <c r="S10" s="33"/>
      <c r="U10" s="1"/>
    </row>
    <row r="11" spans="1:21" ht="15" customHeight="1" x14ac:dyDescent="0.3">
      <c r="A11" s="55" t="s">
        <v>8</v>
      </c>
      <c r="B11" s="7" t="s">
        <v>149</v>
      </c>
      <c r="C11" s="13">
        <v>3910</v>
      </c>
      <c r="D11" s="13">
        <v>95</v>
      </c>
      <c r="E11" s="13">
        <v>5804</v>
      </c>
      <c r="F11" s="13">
        <v>537</v>
      </c>
      <c r="G11" s="13">
        <v>0</v>
      </c>
      <c r="H11" s="13">
        <v>0</v>
      </c>
      <c r="I11" s="13">
        <v>2711</v>
      </c>
      <c r="J11" s="13">
        <v>29640</v>
      </c>
      <c r="K11" s="13">
        <v>350</v>
      </c>
      <c r="L11" s="13">
        <v>31766</v>
      </c>
      <c r="M11" s="13">
        <v>875</v>
      </c>
      <c r="N11" s="13">
        <v>247</v>
      </c>
      <c r="O11" s="13">
        <v>0</v>
      </c>
      <c r="P11" s="13">
        <v>9882</v>
      </c>
      <c r="Q11" s="13">
        <v>330</v>
      </c>
      <c r="R11" s="13">
        <v>0</v>
      </c>
      <c r="S11" s="29">
        <v>0</v>
      </c>
      <c r="U11" s="1"/>
    </row>
    <row r="12" spans="1:21" ht="15" customHeight="1" x14ac:dyDescent="0.3">
      <c r="A12" s="55"/>
      <c r="B12" s="8" t="s">
        <v>150</v>
      </c>
      <c r="C12" s="13"/>
      <c r="D12" s="13"/>
      <c r="E12" s="13"/>
      <c r="F12" s="13"/>
      <c r="G12" s="13"/>
      <c r="H12" s="13"/>
      <c r="I12" s="13"/>
      <c r="J12" s="13"/>
      <c r="K12" s="13"/>
      <c r="L12" s="13"/>
      <c r="M12" s="13"/>
      <c r="N12" s="13"/>
      <c r="O12" s="13"/>
      <c r="P12" s="13"/>
      <c r="Q12" s="13"/>
      <c r="R12" s="13"/>
      <c r="S12" s="29"/>
      <c r="U12" s="1"/>
    </row>
    <row r="13" spans="1:21" ht="15" customHeight="1" x14ac:dyDescent="0.3">
      <c r="A13" s="55" t="s">
        <v>9</v>
      </c>
      <c r="B13" s="7" t="s">
        <v>151</v>
      </c>
      <c r="C13" s="13">
        <v>178362</v>
      </c>
      <c r="D13" s="13">
        <v>2991</v>
      </c>
      <c r="E13" s="13">
        <v>369704</v>
      </c>
      <c r="F13" s="13">
        <v>4511</v>
      </c>
      <c r="G13" s="13">
        <v>1709</v>
      </c>
      <c r="H13" s="13">
        <v>1080</v>
      </c>
      <c r="I13" s="13">
        <v>66166</v>
      </c>
      <c r="J13" s="13">
        <v>291489</v>
      </c>
      <c r="K13" s="13">
        <v>18205</v>
      </c>
      <c r="L13" s="13">
        <v>189068</v>
      </c>
      <c r="M13" s="13">
        <v>58847</v>
      </c>
      <c r="N13" s="13">
        <v>17492</v>
      </c>
      <c r="O13" s="13">
        <v>5411</v>
      </c>
      <c r="P13" s="13">
        <v>0</v>
      </c>
      <c r="Q13" s="13">
        <v>192364</v>
      </c>
      <c r="R13" s="13">
        <v>33335</v>
      </c>
      <c r="S13" s="29">
        <v>30840</v>
      </c>
      <c r="U13" s="1"/>
    </row>
    <row r="14" spans="1:21" ht="15" customHeight="1" x14ac:dyDescent="0.3">
      <c r="A14" s="55"/>
      <c r="B14" s="8" t="s">
        <v>35</v>
      </c>
      <c r="C14" s="13"/>
      <c r="D14" s="13"/>
      <c r="E14" s="13"/>
      <c r="F14" s="13"/>
      <c r="G14" s="13"/>
      <c r="H14" s="13"/>
      <c r="I14" s="13"/>
      <c r="J14" s="13"/>
      <c r="K14" s="13"/>
      <c r="L14" s="13"/>
      <c r="M14" s="13"/>
      <c r="N14" s="13"/>
      <c r="O14" s="13"/>
      <c r="P14" s="13"/>
      <c r="Q14" s="13"/>
      <c r="R14" s="13"/>
      <c r="S14" s="29"/>
      <c r="U14" s="1"/>
    </row>
    <row r="15" spans="1:21" ht="15" customHeight="1" x14ac:dyDescent="0.3">
      <c r="A15" s="55" t="s">
        <v>10</v>
      </c>
      <c r="B15" s="7" t="s">
        <v>152</v>
      </c>
      <c r="C15" s="13">
        <v>-24472</v>
      </c>
      <c r="D15" s="13">
        <v>-1116</v>
      </c>
      <c r="E15" s="13">
        <v>-49373</v>
      </c>
      <c r="F15" s="13">
        <v>-1022</v>
      </c>
      <c r="G15" s="13">
        <v>-270</v>
      </c>
      <c r="H15" s="13">
        <v>-201</v>
      </c>
      <c r="I15" s="13">
        <v>-16830</v>
      </c>
      <c r="J15" s="13">
        <v>-61341</v>
      </c>
      <c r="K15" s="13">
        <v>-714</v>
      </c>
      <c r="L15" s="13">
        <v>-55662</v>
      </c>
      <c r="M15" s="13">
        <v>-17993</v>
      </c>
      <c r="N15" s="13">
        <v>-3241</v>
      </c>
      <c r="O15" s="13">
        <v>-288</v>
      </c>
      <c r="P15" s="13">
        <v>-2914</v>
      </c>
      <c r="Q15" s="13">
        <v>-33865</v>
      </c>
      <c r="R15" s="13">
        <v>-4668</v>
      </c>
      <c r="S15" s="29">
        <v>-4580</v>
      </c>
      <c r="U15" s="1"/>
    </row>
    <row r="16" spans="1:21" ht="15" customHeight="1" x14ac:dyDescent="0.3">
      <c r="A16" s="55"/>
      <c r="B16" s="8" t="s">
        <v>153</v>
      </c>
      <c r="C16" s="13"/>
      <c r="D16" s="13"/>
      <c r="E16" s="13"/>
      <c r="F16" s="13"/>
      <c r="G16" s="13"/>
      <c r="H16" s="13"/>
      <c r="I16" s="13"/>
      <c r="J16" s="13"/>
      <c r="K16" s="13"/>
      <c r="L16" s="13"/>
      <c r="M16" s="13"/>
      <c r="N16" s="13"/>
      <c r="O16" s="13"/>
      <c r="P16" s="13"/>
      <c r="Q16" s="13"/>
      <c r="R16" s="13"/>
      <c r="S16" s="29"/>
      <c r="U16" s="1"/>
    </row>
    <row r="17" spans="1:21" ht="15" customHeight="1" x14ac:dyDescent="0.3">
      <c r="A17" s="55" t="s">
        <v>11</v>
      </c>
      <c r="B17" s="7" t="s">
        <v>154</v>
      </c>
      <c r="C17" s="13">
        <v>8897</v>
      </c>
      <c r="D17" s="13">
        <v>399</v>
      </c>
      <c r="E17" s="13">
        <v>80120</v>
      </c>
      <c r="F17" s="13">
        <v>10054</v>
      </c>
      <c r="G17" s="13">
        <v>-10985</v>
      </c>
      <c r="H17" s="13">
        <v>1327</v>
      </c>
      <c r="I17" s="13">
        <v>-29078</v>
      </c>
      <c r="J17" s="13">
        <v>12161</v>
      </c>
      <c r="K17" s="13">
        <v>7072</v>
      </c>
      <c r="L17" s="13">
        <v>-28385</v>
      </c>
      <c r="M17" s="13">
        <v>7647</v>
      </c>
      <c r="N17" s="13">
        <v>-3325</v>
      </c>
      <c r="O17" s="13">
        <v>0</v>
      </c>
      <c r="P17" s="13">
        <v>0</v>
      </c>
      <c r="Q17" s="13">
        <v>-33578</v>
      </c>
      <c r="R17" s="13">
        <v>1111</v>
      </c>
      <c r="S17" s="29">
        <v>5586</v>
      </c>
      <c r="U17" s="1"/>
    </row>
    <row r="18" spans="1:21" ht="15" customHeight="1" x14ac:dyDescent="0.3">
      <c r="A18" s="55"/>
      <c r="B18" s="8" t="s">
        <v>155</v>
      </c>
      <c r="C18" s="13"/>
      <c r="D18" s="13"/>
      <c r="E18" s="13"/>
      <c r="F18" s="13"/>
      <c r="G18" s="13"/>
      <c r="H18" s="13"/>
      <c r="I18" s="13"/>
      <c r="J18" s="13"/>
      <c r="K18" s="13"/>
      <c r="L18" s="13"/>
      <c r="M18" s="13"/>
      <c r="N18" s="13"/>
      <c r="O18" s="13"/>
      <c r="P18" s="13"/>
      <c r="Q18" s="13"/>
      <c r="R18" s="13"/>
      <c r="S18" s="29"/>
      <c r="U18" s="1"/>
    </row>
    <row r="19" spans="1:21" ht="15" customHeight="1" x14ac:dyDescent="0.3">
      <c r="A19" s="55" t="s">
        <v>12</v>
      </c>
      <c r="B19" s="7" t="s">
        <v>156</v>
      </c>
      <c r="C19" s="13">
        <v>24455</v>
      </c>
      <c r="D19" s="13">
        <v>538</v>
      </c>
      <c r="E19" s="13">
        <v>124612</v>
      </c>
      <c r="F19" s="13">
        <v>23152</v>
      </c>
      <c r="G19" s="13">
        <v>25229</v>
      </c>
      <c r="H19" s="13">
        <v>1522</v>
      </c>
      <c r="I19" s="13">
        <v>40204</v>
      </c>
      <c r="J19" s="13">
        <v>69461</v>
      </c>
      <c r="K19" s="13">
        <v>-3024</v>
      </c>
      <c r="L19" s="13">
        <v>76130</v>
      </c>
      <c r="M19" s="13">
        <v>29113</v>
      </c>
      <c r="N19" s="13">
        <v>438</v>
      </c>
      <c r="O19" s="13">
        <v>659</v>
      </c>
      <c r="P19" s="13">
        <v>0</v>
      </c>
      <c r="Q19" s="13">
        <v>90519</v>
      </c>
      <c r="R19" s="13">
        <v>1526</v>
      </c>
      <c r="S19" s="29">
        <v>0</v>
      </c>
      <c r="U19" s="1"/>
    </row>
    <row r="20" spans="1:21" ht="15" customHeight="1" x14ac:dyDescent="0.3">
      <c r="A20" s="55"/>
      <c r="B20" s="8" t="s">
        <v>157</v>
      </c>
      <c r="C20" s="13"/>
      <c r="D20" s="13"/>
      <c r="E20" s="13"/>
      <c r="F20" s="13"/>
      <c r="G20" s="13"/>
      <c r="H20" s="13"/>
      <c r="I20" s="13"/>
      <c r="J20" s="13"/>
      <c r="K20" s="13"/>
      <c r="L20" s="13"/>
      <c r="M20" s="13"/>
      <c r="N20" s="13"/>
      <c r="O20" s="13"/>
      <c r="P20" s="13"/>
      <c r="Q20" s="13"/>
      <c r="R20" s="13"/>
      <c r="S20" s="29"/>
      <c r="U20" s="1"/>
    </row>
    <row r="21" spans="1:21" ht="15" customHeight="1" x14ac:dyDescent="0.3">
      <c r="A21" s="55" t="s">
        <v>13</v>
      </c>
      <c r="B21" s="7" t="s">
        <v>158</v>
      </c>
      <c r="C21" s="13">
        <v>70539</v>
      </c>
      <c r="D21" s="13">
        <v>-734</v>
      </c>
      <c r="E21" s="13">
        <v>44120</v>
      </c>
      <c r="F21" s="13">
        <v>-1843</v>
      </c>
      <c r="G21" s="13">
        <v>-4016</v>
      </c>
      <c r="H21" s="13">
        <v>-714</v>
      </c>
      <c r="I21" s="13">
        <v>9969</v>
      </c>
      <c r="J21" s="13">
        <v>47293</v>
      </c>
      <c r="K21" s="13">
        <v>1</v>
      </c>
      <c r="L21" s="13">
        <v>-8727</v>
      </c>
      <c r="M21" s="13">
        <v>652</v>
      </c>
      <c r="N21" s="13">
        <v>656</v>
      </c>
      <c r="O21" s="13">
        <v>0</v>
      </c>
      <c r="P21" s="13">
        <v>0</v>
      </c>
      <c r="Q21" s="13">
        <v>4403</v>
      </c>
      <c r="R21" s="13">
        <v>5188</v>
      </c>
      <c r="S21" s="29">
        <v>1783</v>
      </c>
      <c r="U21" s="1"/>
    </row>
    <row r="22" spans="1:21" ht="15" customHeight="1" x14ac:dyDescent="0.3">
      <c r="A22" s="55"/>
      <c r="B22" s="8" t="s">
        <v>159</v>
      </c>
      <c r="C22" s="13"/>
      <c r="D22" s="13"/>
      <c r="E22" s="13"/>
      <c r="F22" s="13"/>
      <c r="G22" s="13"/>
      <c r="H22" s="13"/>
      <c r="I22" s="13"/>
      <c r="J22" s="13"/>
      <c r="K22" s="13"/>
      <c r="L22" s="13"/>
      <c r="M22" s="13"/>
      <c r="N22" s="13"/>
      <c r="O22" s="13"/>
      <c r="P22" s="13"/>
      <c r="Q22" s="13"/>
      <c r="R22" s="13"/>
      <c r="S22" s="29"/>
      <c r="U22" s="1"/>
    </row>
    <row r="23" spans="1:21" ht="15" customHeight="1" x14ac:dyDescent="0.3">
      <c r="A23" s="55" t="s">
        <v>14</v>
      </c>
      <c r="B23" s="7" t="s">
        <v>160</v>
      </c>
      <c r="C23" s="13">
        <v>1328</v>
      </c>
      <c r="D23" s="13">
        <v>15</v>
      </c>
      <c r="E23" s="13">
        <v>-4480</v>
      </c>
      <c r="F23" s="13">
        <v>3097</v>
      </c>
      <c r="G23" s="13">
        <v>-54</v>
      </c>
      <c r="H23" s="13">
        <v>-552</v>
      </c>
      <c r="I23" s="13">
        <v>12233</v>
      </c>
      <c r="J23" s="13">
        <v>-176333</v>
      </c>
      <c r="K23" s="13">
        <v>0</v>
      </c>
      <c r="L23" s="13">
        <v>-841</v>
      </c>
      <c r="M23" s="13">
        <v>-1191</v>
      </c>
      <c r="N23" s="13">
        <v>-430</v>
      </c>
      <c r="O23" s="13">
        <v>0</v>
      </c>
      <c r="P23" s="13">
        <v>0</v>
      </c>
      <c r="Q23" s="13">
        <v>26905</v>
      </c>
      <c r="R23" s="13">
        <v>41</v>
      </c>
      <c r="S23" s="29">
        <v>-627</v>
      </c>
      <c r="U23" s="1"/>
    </row>
    <row r="24" spans="1:21" ht="15" customHeight="1" x14ac:dyDescent="0.3">
      <c r="A24" s="55"/>
      <c r="B24" s="8" t="s">
        <v>161</v>
      </c>
      <c r="C24" s="13"/>
      <c r="D24" s="13"/>
      <c r="E24" s="13"/>
      <c r="F24" s="13"/>
      <c r="G24" s="13"/>
      <c r="H24" s="13"/>
      <c r="I24" s="13"/>
      <c r="J24" s="13"/>
      <c r="K24" s="13"/>
      <c r="L24" s="13"/>
      <c r="M24" s="13"/>
      <c r="N24" s="13"/>
      <c r="O24" s="13"/>
      <c r="P24" s="13"/>
      <c r="Q24" s="13"/>
      <c r="R24" s="13"/>
      <c r="S24" s="29"/>
      <c r="U24" s="1"/>
    </row>
    <row r="25" spans="1:21" ht="15" customHeight="1" x14ac:dyDescent="0.3">
      <c r="A25" s="55" t="s">
        <v>15</v>
      </c>
      <c r="B25" s="7" t="s">
        <v>162</v>
      </c>
      <c r="C25" s="13">
        <v>129751</v>
      </c>
      <c r="D25" s="13">
        <v>0</v>
      </c>
      <c r="E25" s="13">
        <v>9941</v>
      </c>
      <c r="F25" s="13">
        <v>0</v>
      </c>
      <c r="G25" s="13">
        <v>0</v>
      </c>
      <c r="H25" s="13">
        <v>0</v>
      </c>
      <c r="I25" s="13">
        <v>0</v>
      </c>
      <c r="J25" s="13">
        <v>0</v>
      </c>
      <c r="K25" s="13">
        <v>0</v>
      </c>
      <c r="L25" s="13">
        <v>22086</v>
      </c>
      <c r="M25" s="13">
        <v>165005</v>
      </c>
      <c r="N25" s="13">
        <v>0</v>
      </c>
      <c r="O25" s="13">
        <v>0</v>
      </c>
      <c r="P25" s="13">
        <v>0</v>
      </c>
      <c r="Q25" s="13">
        <v>17652</v>
      </c>
      <c r="R25" s="13">
        <v>0</v>
      </c>
      <c r="S25" s="29">
        <v>0</v>
      </c>
      <c r="U25" s="1"/>
    </row>
    <row r="26" spans="1:21" ht="15" customHeight="1" x14ac:dyDescent="0.3">
      <c r="A26" s="55"/>
      <c r="B26" s="8" t="s">
        <v>163</v>
      </c>
      <c r="C26" s="13"/>
      <c r="D26" s="13"/>
      <c r="E26" s="13"/>
      <c r="F26" s="13"/>
      <c r="G26" s="13"/>
      <c r="H26" s="13"/>
      <c r="I26" s="13"/>
      <c r="J26" s="13"/>
      <c r="K26" s="13"/>
      <c r="L26" s="13"/>
      <c r="M26" s="13"/>
      <c r="N26" s="13"/>
      <c r="O26" s="13"/>
      <c r="P26" s="13"/>
      <c r="Q26" s="13"/>
      <c r="R26" s="13"/>
      <c r="S26" s="29"/>
      <c r="U26" s="1"/>
    </row>
    <row r="27" spans="1:21" ht="15" customHeight="1" x14ac:dyDescent="0.3">
      <c r="A27" s="55" t="s">
        <v>16</v>
      </c>
      <c r="B27" s="7" t="s">
        <v>164</v>
      </c>
      <c r="C27" s="13">
        <v>-1126567</v>
      </c>
      <c r="D27" s="13">
        <v>0</v>
      </c>
      <c r="E27" s="13">
        <v>-3991</v>
      </c>
      <c r="F27" s="13">
        <v>0</v>
      </c>
      <c r="G27" s="13">
        <v>0</v>
      </c>
      <c r="H27" s="13">
        <v>0</v>
      </c>
      <c r="I27" s="13">
        <v>0</v>
      </c>
      <c r="J27" s="13">
        <v>0</v>
      </c>
      <c r="K27" s="13">
        <v>0</v>
      </c>
      <c r="L27" s="13">
        <v>-95812</v>
      </c>
      <c r="M27" s="13">
        <v>125411</v>
      </c>
      <c r="N27" s="13">
        <v>0</v>
      </c>
      <c r="O27" s="13">
        <v>0</v>
      </c>
      <c r="P27" s="13">
        <v>0</v>
      </c>
      <c r="Q27" s="13">
        <v>-2413</v>
      </c>
      <c r="R27" s="13">
        <v>0</v>
      </c>
      <c r="S27" s="29">
        <v>0</v>
      </c>
      <c r="U27" s="1"/>
    </row>
    <row r="28" spans="1:21" ht="15" customHeight="1" x14ac:dyDescent="0.3">
      <c r="A28" s="55"/>
      <c r="B28" s="8" t="s">
        <v>165</v>
      </c>
      <c r="C28" s="13"/>
      <c r="D28" s="13"/>
      <c r="E28" s="13"/>
      <c r="F28" s="13"/>
      <c r="G28" s="13"/>
      <c r="H28" s="13"/>
      <c r="I28" s="13"/>
      <c r="J28" s="13"/>
      <c r="K28" s="13"/>
      <c r="L28" s="13"/>
      <c r="M28" s="13"/>
      <c r="N28" s="13"/>
      <c r="O28" s="13"/>
      <c r="P28" s="13"/>
      <c r="Q28" s="13"/>
      <c r="R28" s="13"/>
      <c r="S28" s="29"/>
      <c r="U28" s="1"/>
    </row>
    <row r="29" spans="1:21" ht="15" customHeight="1" x14ac:dyDescent="0.3">
      <c r="A29" s="55" t="s">
        <v>17</v>
      </c>
      <c r="B29" s="7" t="s">
        <v>166</v>
      </c>
      <c r="C29" s="13">
        <v>1010310</v>
      </c>
      <c r="D29" s="13">
        <v>0</v>
      </c>
      <c r="E29" s="13">
        <v>-3201</v>
      </c>
      <c r="F29" s="13">
        <v>0</v>
      </c>
      <c r="G29" s="13">
        <v>0</v>
      </c>
      <c r="H29" s="13">
        <v>0</v>
      </c>
      <c r="I29" s="13">
        <v>0</v>
      </c>
      <c r="J29" s="13">
        <v>0</v>
      </c>
      <c r="K29" s="13">
        <v>0</v>
      </c>
      <c r="L29" s="13">
        <v>65608</v>
      </c>
      <c r="M29" s="13">
        <v>-32978</v>
      </c>
      <c r="N29" s="13">
        <v>0</v>
      </c>
      <c r="O29" s="13">
        <v>0</v>
      </c>
      <c r="P29" s="13">
        <v>0</v>
      </c>
      <c r="Q29" s="13">
        <v>-9782</v>
      </c>
      <c r="R29" s="13">
        <v>0</v>
      </c>
      <c r="S29" s="29">
        <v>0</v>
      </c>
      <c r="U29" s="1"/>
    </row>
    <row r="30" spans="1:21" ht="15" customHeight="1" x14ac:dyDescent="0.3">
      <c r="A30" s="55"/>
      <c r="B30" s="8" t="s">
        <v>167</v>
      </c>
      <c r="C30" s="13"/>
      <c r="D30" s="13"/>
      <c r="E30" s="13"/>
      <c r="F30" s="13"/>
      <c r="G30" s="13"/>
      <c r="H30" s="13"/>
      <c r="I30" s="13"/>
      <c r="J30" s="13"/>
      <c r="K30" s="13"/>
      <c r="L30" s="13"/>
      <c r="M30" s="13"/>
      <c r="N30" s="13"/>
      <c r="O30" s="13"/>
      <c r="P30" s="13"/>
      <c r="Q30" s="13"/>
      <c r="R30" s="13"/>
      <c r="S30" s="29"/>
      <c r="U30" s="1"/>
    </row>
    <row r="31" spans="1:21" ht="15" customHeight="1" x14ac:dyDescent="0.3">
      <c r="A31" s="55" t="s">
        <v>18</v>
      </c>
      <c r="B31" s="7" t="s">
        <v>168</v>
      </c>
      <c r="C31" s="13">
        <v>-30497</v>
      </c>
      <c r="D31" s="13">
        <v>-116</v>
      </c>
      <c r="E31" s="13">
        <v>-107130</v>
      </c>
      <c r="F31" s="13">
        <v>-1205</v>
      </c>
      <c r="G31" s="13">
        <v>-843</v>
      </c>
      <c r="H31" s="13">
        <v>192</v>
      </c>
      <c r="I31" s="13">
        <v>-18377</v>
      </c>
      <c r="J31" s="13">
        <v>-26407</v>
      </c>
      <c r="K31" s="13">
        <v>-380</v>
      </c>
      <c r="L31" s="13">
        <v>-50382</v>
      </c>
      <c r="M31" s="13">
        <v>-262742</v>
      </c>
      <c r="N31" s="13">
        <v>-4120</v>
      </c>
      <c r="O31" s="13">
        <v>3825</v>
      </c>
      <c r="P31" s="13">
        <v>3442</v>
      </c>
      <c r="Q31" s="13">
        <v>-5854</v>
      </c>
      <c r="R31" s="13">
        <v>3384</v>
      </c>
      <c r="S31" s="29">
        <v>-2700</v>
      </c>
      <c r="U31" s="1"/>
    </row>
    <row r="32" spans="1:21" ht="15" customHeight="1" x14ac:dyDescent="0.3">
      <c r="A32" s="55"/>
      <c r="B32" s="8" t="s">
        <v>169</v>
      </c>
      <c r="C32" s="13"/>
      <c r="D32" s="13"/>
      <c r="E32" s="13"/>
      <c r="F32" s="13"/>
      <c r="G32" s="13"/>
      <c r="H32" s="13"/>
      <c r="I32" s="13"/>
      <c r="J32" s="13"/>
      <c r="K32" s="13"/>
      <c r="L32" s="13"/>
      <c r="M32" s="13"/>
      <c r="N32" s="13"/>
      <c r="O32" s="13"/>
      <c r="P32" s="13"/>
      <c r="Q32" s="13"/>
      <c r="R32" s="13"/>
      <c r="S32" s="29"/>
      <c r="U32" s="1"/>
    </row>
    <row r="33" spans="1:21" ht="15" customHeight="1" x14ac:dyDescent="0.3">
      <c r="A33" s="56" t="s">
        <v>19</v>
      </c>
      <c r="B33" s="9" t="s">
        <v>170</v>
      </c>
      <c r="C33" s="14">
        <v>602360</v>
      </c>
      <c r="D33" s="14">
        <v>4747</v>
      </c>
      <c r="E33" s="14">
        <v>1066930</v>
      </c>
      <c r="F33" s="14">
        <v>49911</v>
      </c>
      <c r="G33" s="14">
        <v>40693</v>
      </c>
      <c r="H33" s="14">
        <v>9374</v>
      </c>
      <c r="I33" s="14">
        <v>194293</v>
      </c>
      <c r="J33" s="14">
        <v>754660</v>
      </c>
      <c r="K33" s="14">
        <v>31937</v>
      </c>
      <c r="L33" s="14">
        <v>406893</v>
      </c>
      <c r="M33" s="14">
        <v>239420</v>
      </c>
      <c r="N33" s="14">
        <v>28300</v>
      </c>
      <c r="O33" s="14">
        <v>45625</v>
      </c>
      <c r="P33" s="14">
        <v>34094</v>
      </c>
      <c r="Q33" s="14">
        <v>615629</v>
      </c>
      <c r="R33" s="14">
        <v>62811</v>
      </c>
      <c r="S33" s="33">
        <v>122883</v>
      </c>
      <c r="U33" s="1"/>
    </row>
    <row r="34" spans="1:21" ht="15" customHeight="1" x14ac:dyDescent="0.3">
      <c r="A34" s="56"/>
      <c r="B34" s="10" t="s">
        <v>171</v>
      </c>
      <c r="C34" s="14"/>
      <c r="D34" s="14"/>
      <c r="E34" s="14"/>
      <c r="F34" s="14"/>
      <c r="G34" s="14"/>
      <c r="H34" s="14"/>
      <c r="I34" s="14"/>
      <c r="J34" s="14"/>
      <c r="K34" s="14"/>
      <c r="L34" s="14"/>
      <c r="M34" s="14"/>
      <c r="N34" s="14"/>
      <c r="O34" s="14"/>
      <c r="P34" s="14"/>
      <c r="Q34" s="14"/>
      <c r="R34" s="14"/>
      <c r="S34" s="33"/>
      <c r="U34" s="1"/>
    </row>
    <row r="35" spans="1:21" ht="15" customHeight="1" x14ac:dyDescent="0.3">
      <c r="A35" s="55" t="s">
        <v>20</v>
      </c>
      <c r="B35" s="7" t="s">
        <v>172</v>
      </c>
      <c r="C35" s="13">
        <v>194861</v>
      </c>
      <c r="D35" s="13">
        <v>2128</v>
      </c>
      <c r="E35" s="13">
        <v>273686</v>
      </c>
      <c r="F35" s="13">
        <v>9068</v>
      </c>
      <c r="G35" s="13">
        <v>5653</v>
      </c>
      <c r="H35" s="13">
        <v>2711</v>
      </c>
      <c r="I35" s="13">
        <v>130224</v>
      </c>
      <c r="J35" s="13">
        <v>374528</v>
      </c>
      <c r="K35" s="13">
        <v>7263</v>
      </c>
      <c r="L35" s="13">
        <v>156980</v>
      </c>
      <c r="M35" s="13">
        <v>96587</v>
      </c>
      <c r="N35" s="13">
        <v>13495</v>
      </c>
      <c r="O35" s="13">
        <v>9081</v>
      </c>
      <c r="P35" s="13">
        <v>4855</v>
      </c>
      <c r="Q35" s="13">
        <v>167163</v>
      </c>
      <c r="R35" s="13">
        <v>49060</v>
      </c>
      <c r="S35" s="29">
        <v>16502</v>
      </c>
      <c r="U35" s="1"/>
    </row>
    <row r="36" spans="1:21" ht="15" customHeight="1" x14ac:dyDescent="0.3">
      <c r="A36" s="55"/>
      <c r="B36" s="8" t="s">
        <v>173</v>
      </c>
      <c r="C36" s="13"/>
      <c r="D36" s="13"/>
      <c r="E36" s="13"/>
      <c r="F36" s="13"/>
      <c r="G36" s="13"/>
      <c r="H36" s="13"/>
      <c r="I36" s="13"/>
      <c r="J36" s="13"/>
      <c r="K36" s="13"/>
      <c r="L36" s="13"/>
      <c r="M36" s="13"/>
      <c r="N36" s="13"/>
      <c r="O36" s="13"/>
      <c r="P36" s="13"/>
      <c r="Q36" s="13"/>
      <c r="R36" s="13"/>
      <c r="S36" s="29"/>
      <c r="U36" s="1"/>
    </row>
    <row r="37" spans="1:21" ht="15" customHeight="1" x14ac:dyDescent="0.3">
      <c r="A37" s="55" t="s">
        <v>21</v>
      </c>
      <c r="B37" s="7" t="s">
        <v>174</v>
      </c>
      <c r="C37" s="13">
        <v>127632</v>
      </c>
      <c r="D37" s="13">
        <v>1566</v>
      </c>
      <c r="E37" s="13">
        <v>184885</v>
      </c>
      <c r="F37" s="13">
        <v>3272</v>
      </c>
      <c r="G37" s="13">
        <v>4188</v>
      </c>
      <c r="H37" s="13">
        <v>2405</v>
      </c>
      <c r="I37" s="13">
        <v>52328</v>
      </c>
      <c r="J37" s="13">
        <v>216700</v>
      </c>
      <c r="K37" s="13">
        <v>3997</v>
      </c>
      <c r="L37" s="13">
        <v>118216</v>
      </c>
      <c r="M37" s="13">
        <v>53282</v>
      </c>
      <c r="N37" s="13">
        <v>13850</v>
      </c>
      <c r="O37" s="13">
        <v>6844</v>
      </c>
      <c r="P37" s="13">
        <v>7092</v>
      </c>
      <c r="Q37" s="13">
        <v>101719</v>
      </c>
      <c r="R37" s="13">
        <v>26957</v>
      </c>
      <c r="S37" s="29">
        <v>39855</v>
      </c>
      <c r="U37" s="1"/>
    </row>
    <row r="38" spans="1:21" ht="15" customHeight="1" x14ac:dyDescent="0.3">
      <c r="A38" s="55"/>
      <c r="B38" s="8" t="s">
        <v>175</v>
      </c>
      <c r="C38" s="13"/>
      <c r="D38" s="13"/>
      <c r="E38" s="13"/>
      <c r="F38" s="13"/>
      <c r="G38" s="13"/>
      <c r="H38" s="13"/>
      <c r="I38" s="13"/>
      <c r="J38" s="13"/>
      <c r="K38" s="13"/>
      <c r="L38" s="13"/>
      <c r="M38" s="13"/>
      <c r="N38" s="13"/>
      <c r="O38" s="13"/>
      <c r="P38" s="13"/>
      <c r="Q38" s="13"/>
      <c r="R38" s="13"/>
      <c r="S38" s="29"/>
      <c r="U38" s="1"/>
    </row>
    <row r="39" spans="1:21" ht="15" customHeight="1" x14ac:dyDescent="0.3">
      <c r="A39" s="55" t="s">
        <v>22</v>
      </c>
      <c r="B39" s="7" t="s">
        <v>176</v>
      </c>
      <c r="C39" s="13">
        <v>17001</v>
      </c>
      <c r="D39" s="13">
        <v>310</v>
      </c>
      <c r="E39" s="13">
        <v>25480</v>
      </c>
      <c r="F39" s="13">
        <v>790</v>
      </c>
      <c r="G39" s="13">
        <v>665</v>
      </c>
      <c r="H39" s="13">
        <v>284</v>
      </c>
      <c r="I39" s="13">
        <v>13394</v>
      </c>
      <c r="J39" s="13">
        <v>48041</v>
      </c>
      <c r="K39" s="13">
        <v>743</v>
      </c>
      <c r="L39" s="13">
        <v>28980</v>
      </c>
      <c r="M39" s="13">
        <v>13375</v>
      </c>
      <c r="N39" s="13">
        <v>3969</v>
      </c>
      <c r="O39" s="13">
        <v>768</v>
      </c>
      <c r="P39" s="13">
        <v>475</v>
      </c>
      <c r="Q39" s="13">
        <v>18376</v>
      </c>
      <c r="R39" s="13">
        <v>3084</v>
      </c>
      <c r="S39" s="29">
        <v>1585</v>
      </c>
      <c r="U39" s="1"/>
    </row>
    <row r="40" spans="1:21" ht="15" customHeight="1" x14ac:dyDescent="0.3">
      <c r="A40" s="55"/>
      <c r="B40" s="8" t="s">
        <v>177</v>
      </c>
      <c r="C40" s="13"/>
      <c r="D40" s="13"/>
      <c r="E40" s="13"/>
      <c r="F40" s="13"/>
      <c r="G40" s="13"/>
      <c r="H40" s="13"/>
      <c r="I40" s="13"/>
      <c r="J40" s="13"/>
      <c r="K40" s="13"/>
      <c r="L40" s="13"/>
      <c r="M40" s="13"/>
      <c r="N40" s="13"/>
      <c r="O40" s="13"/>
      <c r="P40" s="13"/>
      <c r="Q40" s="13"/>
      <c r="R40" s="13"/>
      <c r="S40" s="29"/>
      <c r="U40" s="1"/>
    </row>
    <row r="41" spans="1:21" ht="15" customHeight="1" x14ac:dyDescent="0.3">
      <c r="A41" s="55" t="s">
        <v>23</v>
      </c>
      <c r="B41" s="7" t="s">
        <v>178</v>
      </c>
      <c r="C41" s="13">
        <v>4100</v>
      </c>
      <c r="D41" s="13">
        <v>-38</v>
      </c>
      <c r="E41" s="13">
        <v>9473</v>
      </c>
      <c r="F41" s="13">
        <v>-264</v>
      </c>
      <c r="G41" s="13">
        <v>82</v>
      </c>
      <c r="H41" s="13">
        <v>0</v>
      </c>
      <c r="I41" s="13">
        <v>-10969</v>
      </c>
      <c r="J41" s="13">
        <v>-17425</v>
      </c>
      <c r="K41" s="13">
        <v>321</v>
      </c>
      <c r="L41" s="13">
        <v>59262</v>
      </c>
      <c r="M41" s="13">
        <v>32916</v>
      </c>
      <c r="N41" s="13">
        <v>-1273</v>
      </c>
      <c r="O41" s="13">
        <v>3094</v>
      </c>
      <c r="P41" s="13">
        <v>392</v>
      </c>
      <c r="Q41" s="13">
        <v>944</v>
      </c>
      <c r="R41" s="13">
        <v>-4051</v>
      </c>
      <c r="S41" s="29">
        <v>-1194</v>
      </c>
      <c r="U41" s="1"/>
    </row>
    <row r="42" spans="1:21" ht="15" customHeight="1" x14ac:dyDescent="0.3">
      <c r="A42" s="55"/>
      <c r="B42" s="8" t="s">
        <v>179</v>
      </c>
      <c r="C42" s="13"/>
      <c r="D42" s="13"/>
      <c r="E42" s="13"/>
      <c r="F42" s="13"/>
      <c r="G42" s="13"/>
      <c r="H42" s="13"/>
      <c r="I42" s="13"/>
      <c r="J42" s="13"/>
      <c r="K42" s="13"/>
      <c r="L42" s="13"/>
      <c r="M42" s="13"/>
      <c r="N42" s="13"/>
      <c r="O42" s="13"/>
      <c r="P42" s="13"/>
      <c r="Q42" s="13"/>
      <c r="R42" s="13"/>
      <c r="S42" s="29"/>
      <c r="U42" s="1"/>
    </row>
    <row r="43" spans="1:21" ht="15" customHeight="1" x14ac:dyDescent="0.3">
      <c r="A43" s="55" t="s">
        <v>24</v>
      </c>
      <c r="B43" s="7" t="s">
        <v>180</v>
      </c>
      <c r="C43" s="13">
        <v>38989</v>
      </c>
      <c r="D43" s="13">
        <v>-74</v>
      </c>
      <c r="E43" s="13">
        <v>618678</v>
      </c>
      <c r="F43" s="13">
        <v>26</v>
      </c>
      <c r="G43" s="13">
        <v>2559</v>
      </c>
      <c r="H43" s="13">
        <v>-137</v>
      </c>
      <c r="I43" s="13">
        <v>93137</v>
      </c>
      <c r="J43" s="13">
        <v>302522</v>
      </c>
      <c r="K43" s="13">
        <v>-3</v>
      </c>
      <c r="L43" s="13">
        <v>282362</v>
      </c>
      <c r="M43" s="13">
        <v>19294</v>
      </c>
      <c r="N43" s="13">
        <v>-3343</v>
      </c>
      <c r="O43" s="13">
        <v>0</v>
      </c>
      <c r="P43" s="13">
        <v>383</v>
      </c>
      <c r="Q43" s="13">
        <v>41266</v>
      </c>
      <c r="R43" s="13">
        <v>5443</v>
      </c>
      <c r="S43" s="29">
        <v>13235</v>
      </c>
      <c r="U43" s="1"/>
    </row>
    <row r="44" spans="1:21" ht="15" customHeight="1" x14ac:dyDescent="0.3">
      <c r="A44" s="55"/>
      <c r="B44" s="8" t="s">
        <v>181</v>
      </c>
      <c r="C44" s="13"/>
      <c r="D44" s="13"/>
      <c r="E44" s="13"/>
      <c r="F44" s="13"/>
      <c r="G44" s="13"/>
      <c r="H44" s="13"/>
      <c r="I44" s="13"/>
      <c r="J44" s="13"/>
      <c r="K44" s="13"/>
      <c r="L44" s="13"/>
      <c r="M44" s="13"/>
      <c r="N44" s="13"/>
      <c r="O44" s="13"/>
      <c r="P44" s="13"/>
      <c r="Q44" s="13"/>
      <c r="R44" s="13"/>
      <c r="S44" s="29"/>
      <c r="U44" s="1"/>
    </row>
    <row r="45" spans="1:21" ht="15" customHeight="1" x14ac:dyDescent="0.3">
      <c r="A45" s="55" t="s">
        <v>25</v>
      </c>
      <c r="B45" s="7" t="s">
        <v>182</v>
      </c>
      <c r="C45" s="13">
        <v>25218</v>
      </c>
      <c r="D45" s="13">
        <v>531</v>
      </c>
      <c r="E45" s="13">
        <v>171996</v>
      </c>
      <c r="F45" s="13">
        <v>0</v>
      </c>
      <c r="G45" s="13">
        <v>8604</v>
      </c>
      <c r="H45" s="13">
        <v>901</v>
      </c>
      <c r="I45" s="13">
        <v>38060</v>
      </c>
      <c r="J45" s="13">
        <v>0</v>
      </c>
      <c r="K45" s="13">
        <v>14339</v>
      </c>
      <c r="L45" s="13">
        <v>125468</v>
      </c>
      <c r="M45" s="13">
        <v>-491</v>
      </c>
      <c r="N45" s="13">
        <v>0</v>
      </c>
      <c r="O45" s="13">
        <v>0</v>
      </c>
      <c r="P45" s="13">
        <v>28</v>
      </c>
      <c r="Q45" s="13">
        <v>2189</v>
      </c>
      <c r="R45" s="13">
        <v>3943</v>
      </c>
      <c r="S45" s="29">
        <v>195</v>
      </c>
      <c r="U45" s="1"/>
    </row>
    <row r="46" spans="1:21" ht="15" customHeight="1" x14ac:dyDescent="0.3">
      <c r="A46" s="55"/>
      <c r="B46" s="8" t="s">
        <v>183</v>
      </c>
      <c r="C46" s="13"/>
      <c r="D46" s="13"/>
      <c r="E46" s="13"/>
      <c r="F46" s="13"/>
      <c r="G46" s="13"/>
      <c r="H46" s="13"/>
      <c r="I46" s="13"/>
      <c r="J46" s="13"/>
      <c r="K46" s="13"/>
      <c r="L46" s="13"/>
      <c r="M46" s="13"/>
      <c r="N46" s="13"/>
      <c r="O46" s="13"/>
      <c r="P46" s="13"/>
      <c r="Q46" s="13"/>
      <c r="R46" s="13"/>
      <c r="S46" s="29"/>
      <c r="U46" s="1"/>
    </row>
    <row r="47" spans="1:21" ht="15" customHeight="1" x14ac:dyDescent="0.3">
      <c r="A47" s="55" t="s">
        <v>26</v>
      </c>
      <c r="B47" s="7" t="s">
        <v>184</v>
      </c>
      <c r="C47" s="13">
        <v>6369</v>
      </c>
      <c r="D47" s="13">
        <v>0</v>
      </c>
      <c r="E47" s="13">
        <v>16483</v>
      </c>
      <c r="F47" s="13">
        <v>14</v>
      </c>
      <c r="G47" s="13">
        <v>4</v>
      </c>
      <c r="H47" s="13">
        <v>-460</v>
      </c>
      <c r="I47" s="13">
        <v>12726</v>
      </c>
      <c r="J47" s="13">
        <v>43324</v>
      </c>
      <c r="K47" s="13">
        <v>-7</v>
      </c>
      <c r="L47" s="13">
        <v>109607</v>
      </c>
      <c r="M47" s="13">
        <v>6790</v>
      </c>
      <c r="N47" s="13">
        <v>794</v>
      </c>
      <c r="O47" s="13">
        <v>0</v>
      </c>
      <c r="P47" s="13">
        <v>-100</v>
      </c>
      <c r="Q47" s="13">
        <v>8948</v>
      </c>
      <c r="R47" s="13">
        <v>-2298</v>
      </c>
      <c r="S47" s="29">
        <v>0</v>
      </c>
      <c r="U47" s="1"/>
    </row>
    <row r="48" spans="1:21" ht="15" customHeight="1" x14ac:dyDescent="0.3">
      <c r="A48" s="55"/>
      <c r="B48" s="8" t="s">
        <v>185</v>
      </c>
      <c r="C48" s="13"/>
      <c r="D48" s="13"/>
      <c r="E48" s="13"/>
      <c r="F48" s="13"/>
      <c r="G48" s="13"/>
      <c r="H48" s="13"/>
      <c r="I48" s="13"/>
      <c r="J48" s="13"/>
      <c r="K48" s="13"/>
      <c r="L48" s="13"/>
      <c r="M48" s="13"/>
      <c r="N48" s="13"/>
      <c r="O48" s="13"/>
      <c r="P48" s="13"/>
      <c r="Q48" s="13"/>
      <c r="R48" s="13"/>
      <c r="S48" s="29"/>
      <c r="U48" s="1"/>
    </row>
    <row r="49" spans="1:21" ht="15" customHeight="1" x14ac:dyDescent="0.3">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13">
        <v>0</v>
      </c>
      <c r="R49" s="13">
        <v>0</v>
      </c>
      <c r="S49" s="29">
        <v>0</v>
      </c>
      <c r="U49" s="1"/>
    </row>
    <row r="50" spans="1:21" ht="15" customHeight="1" x14ac:dyDescent="0.3">
      <c r="A50" s="55"/>
      <c r="B50" s="8" t="s">
        <v>187</v>
      </c>
      <c r="C50" s="13"/>
      <c r="D50" s="13"/>
      <c r="E50" s="13"/>
      <c r="F50" s="13"/>
      <c r="G50" s="13"/>
      <c r="H50" s="13"/>
      <c r="I50" s="13"/>
      <c r="J50" s="13"/>
      <c r="K50" s="13"/>
      <c r="L50" s="13"/>
      <c r="M50" s="13"/>
      <c r="N50" s="13"/>
      <c r="O50" s="13"/>
      <c r="P50" s="13"/>
      <c r="Q50" s="13"/>
      <c r="R50" s="13"/>
      <c r="S50" s="29"/>
      <c r="U50" s="1"/>
    </row>
    <row r="51" spans="1:21" ht="15" customHeight="1" x14ac:dyDescent="0.3">
      <c r="A51" s="55" t="s">
        <v>28</v>
      </c>
      <c r="B51" s="7" t="s">
        <v>188</v>
      </c>
      <c r="C51" s="13">
        <v>21357</v>
      </c>
      <c r="D51" s="13">
        <v>0</v>
      </c>
      <c r="E51" s="13">
        <v>37716</v>
      </c>
      <c r="F51" s="13">
        <v>0</v>
      </c>
      <c r="G51" s="13">
        <v>0</v>
      </c>
      <c r="H51" s="13">
        <v>0</v>
      </c>
      <c r="I51" s="13">
        <v>19</v>
      </c>
      <c r="J51" s="13">
        <v>19920</v>
      </c>
      <c r="K51" s="13">
        <v>144</v>
      </c>
      <c r="L51" s="13">
        <v>2706</v>
      </c>
      <c r="M51" s="13">
        <v>451</v>
      </c>
      <c r="N51" s="13">
        <v>0</v>
      </c>
      <c r="O51" s="13">
        <v>0</v>
      </c>
      <c r="P51" s="13">
        <v>0</v>
      </c>
      <c r="Q51" s="13">
        <v>3068</v>
      </c>
      <c r="R51" s="13">
        <v>533</v>
      </c>
      <c r="S51" s="29">
        <v>0</v>
      </c>
      <c r="U51" s="1"/>
    </row>
    <row r="52" spans="1:21" ht="15" customHeight="1" x14ac:dyDescent="0.3">
      <c r="A52" s="55"/>
      <c r="B52" s="8" t="s">
        <v>189</v>
      </c>
      <c r="C52" s="13"/>
      <c r="D52" s="13"/>
      <c r="E52" s="13"/>
      <c r="F52" s="13"/>
      <c r="G52" s="13"/>
      <c r="H52" s="13"/>
      <c r="I52" s="13"/>
      <c r="J52" s="13"/>
      <c r="K52" s="13"/>
      <c r="L52" s="13"/>
      <c r="M52" s="13"/>
      <c r="N52" s="13"/>
      <c r="O52" s="13"/>
      <c r="P52" s="13"/>
      <c r="Q52" s="13"/>
      <c r="R52" s="13"/>
      <c r="S52" s="29"/>
      <c r="U52" s="1"/>
    </row>
    <row r="53" spans="1:21" ht="15" customHeight="1" x14ac:dyDescent="0.3">
      <c r="A53" s="56" t="s">
        <v>29</v>
      </c>
      <c r="B53" s="9" t="s">
        <v>190</v>
      </c>
      <c r="C53" s="14">
        <v>209547</v>
      </c>
      <c r="D53" s="14">
        <v>324</v>
      </c>
      <c r="E53" s="14">
        <v>-196035</v>
      </c>
      <c r="F53" s="14">
        <v>37005</v>
      </c>
      <c r="G53" s="14">
        <v>18938</v>
      </c>
      <c r="H53" s="14">
        <v>3670</v>
      </c>
      <c r="I53" s="14">
        <v>-134588</v>
      </c>
      <c r="J53" s="14">
        <v>-193110</v>
      </c>
      <c r="K53" s="14">
        <v>5428</v>
      </c>
      <c r="L53" s="14">
        <v>-471276</v>
      </c>
      <c r="M53" s="14">
        <v>18118</v>
      </c>
      <c r="N53" s="14">
        <v>808</v>
      </c>
      <c r="O53" s="14">
        <v>25838</v>
      </c>
      <c r="P53" s="14">
        <v>20969</v>
      </c>
      <c r="Q53" s="14">
        <v>278092</v>
      </c>
      <c r="R53" s="14">
        <v>-18794</v>
      </c>
      <c r="S53" s="33">
        <v>52705</v>
      </c>
      <c r="U53" s="1"/>
    </row>
    <row r="54" spans="1:21" ht="15" customHeight="1" x14ac:dyDescent="0.3">
      <c r="A54" s="56"/>
      <c r="B54" s="10" t="s">
        <v>191</v>
      </c>
      <c r="C54" s="14"/>
      <c r="D54" s="14"/>
      <c r="E54" s="14"/>
      <c r="F54" s="14"/>
      <c r="G54" s="14"/>
      <c r="H54" s="14"/>
      <c r="I54" s="14"/>
      <c r="J54" s="14"/>
      <c r="K54" s="14"/>
      <c r="L54" s="14"/>
      <c r="M54" s="14"/>
      <c r="N54" s="14"/>
      <c r="O54" s="14"/>
      <c r="P54" s="14"/>
      <c r="Q54" s="14"/>
      <c r="R54" s="14"/>
      <c r="S54" s="33"/>
      <c r="U54" s="1"/>
    </row>
    <row r="55" spans="1:21" ht="15" customHeight="1" x14ac:dyDescent="0.3">
      <c r="A55" s="55" t="s">
        <v>192</v>
      </c>
      <c r="B55" s="7" t="s">
        <v>193</v>
      </c>
      <c r="C55" s="15">
        <v>21545</v>
      </c>
      <c r="D55" s="15">
        <v>239</v>
      </c>
      <c r="E55" s="15">
        <v>-78301</v>
      </c>
      <c r="F55" s="15">
        <v>10299</v>
      </c>
      <c r="G55" s="15">
        <v>4552</v>
      </c>
      <c r="H55" s="15">
        <v>1077</v>
      </c>
      <c r="I55" s="15">
        <v>-68072</v>
      </c>
      <c r="J55" s="15">
        <v>-12537</v>
      </c>
      <c r="K55" s="15">
        <v>2799</v>
      </c>
      <c r="L55" s="15">
        <v>-100652</v>
      </c>
      <c r="M55" s="15">
        <v>15631</v>
      </c>
      <c r="N55" s="15">
        <v>5784</v>
      </c>
      <c r="O55" s="15">
        <v>6800</v>
      </c>
      <c r="P55" s="15">
        <v>7166</v>
      </c>
      <c r="Q55" s="15">
        <v>81742</v>
      </c>
      <c r="R55" s="15">
        <v>1518</v>
      </c>
      <c r="S55" s="35">
        <v>8245</v>
      </c>
      <c r="U55" s="1"/>
    </row>
    <row r="56" spans="1:21" ht="15" customHeight="1" x14ac:dyDescent="0.3">
      <c r="A56" s="55"/>
      <c r="B56" s="8" t="s">
        <v>194</v>
      </c>
      <c r="C56" s="15"/>
      <c r="D56" s="15"/>
      <c r="E56" s="15"/>
      <c r="F56" s="15"/>
      <c r="G56" s="15"/>
      <c r="H56" s="15"/>
      <c r="I56" s="15"/>
      <c r="J56" s="15"/>
      <c r="K56" s="15"/>
      <c r="L56" s="15"/>
      <c r="M56" s="15"/>
      <c r="N56" s="15"/>
      <c r="O56" s="15"/>
      <c r="P56" s="15"/>
      <c r="Q56" s="15"/>
      <c r="R56" s="15"/>
      <c r="S56" s="35"/>
      <c r="U56" s="1"/>
    </row>
    <row r="57" spans="1:21" ht="15" customHeight="1" x14ac:dyDescent="0.3">
      <c r="A57" s="56"/>
      <c r="B57" s="7" t="s">
        <v>195</v>
      </c>
      <c r="C57" s="13">
        <v>34773</v>
      </c>
      <c r="D57" s="13">
        <v>239</v>
      </c>
      <c r="E57" s="13">
        <v>56447</v>
      </c>
      <c r="F57" s="13">
        <v>10099</v>
      </c>
      <c r="G57" s="13">
        <v>6881</v>
      </c>
      <c r="H57" s="13">
        <v>1228</v>
      </c>
      <c r="I57" s="13">
        <v>3702</v>
      </c>
      <c r="J57" s="13">
        <v>105281</v>
      </c>
      <c r="K57" s="13">
        <v>1505</v>
      </c>
      <c r="L57" s="13">
        <v>6323</v>
      </c>
      <c r="M57" s="13">
        <v>13459</v>
      </c>
      <c r="N57" s="13">
        <v>2133</v>
      </c>
      <c r="O57" s="13">
        <v>-9778</v>
      </c>
      <c r="P57" s="13">
        <v>5866</v>
      </c>
      <c r="Q57" s="13">
        <v>37739</v>
      </c>
      <c r="R57" s="13">
        <v>-5041</v>
      </c>
      <c r="S57" s="29">
        <v>8245</v>
      </c>
      <c r="U57" s="1"/>
    </row>
    <row r="58" spans="1:21" ht="15" customHeight="1" x14ac:dyDescent="0.3">
      <c r="A58" s="56"/>
      <c r="B58" s="40" t="s">
        <v>196</v>
      </c>
      <c r="C58" s="13"/>
      <c r="D58" s="13"/>
      <c r="E58" s="13"/>
      <c r="F58" s="13"/>
      <c r="G58" s="13"/>
      <c r="H58" s="13"/>
      <c r="I58" s="13"/>
      <c r="J58" s="13"/>
      <c r="K58" s="13"/>
      <c r="L58" s="13"/>
      <c r="M58" s="13"/>
      <c r="N58" s="13"/>
      <c r="O58" s="13"/>
      <c r="P58" s="13"/>
      <c r="Q58" s="13"/>
      <c r="R58" s="13"/>
      <c r="S58" s="29"/>
      <c r="U58" s="1"/>
    </row>
    <row r="59" spans="1:21" ht="15" customHeight="1" x14ac:dyDescent="0.3">
      <c r="A59" s="56"/>
      <c r="B59" s="7" t="s">
        <v>197</v>
      </c>
      <c r="C59" s="13">
        <v>-13228</v>
      </c>
      <c r="D59" s="13">
        <v>0</v>
      </c>
      <c r="E59" s="13">
        <v>-134748</v>
      </c>
      <c r="F59" s="13">
        <v>200</v>
      </c>
      <c r="G59" s="13">
        <v>-2329</v>
      </c>
      <c r="H59" s="13">
        <v>-151</v>
      </c>
      <c r="I59" s="13">
        <v>-71774</v>
      </c>
      <c r="J59" s="13">
        <v>-117818</v>
      </c>
      <c r="K59" s="13">
        <v>1294</v>
      </c>
      <c r="L59" s="13">
        <v>-106975</v>
      </c>
      <c r="M59" s="13">
        <v>2172</v>
      </c>
      <c r="N59" s="13">
        <v>3651</v>
      </c>
      <c r="O59" s="13">
        <v>16578</v>
      </c>
      <c r="P59" s="13">
        <v>1300</v>
      </c>
      <c r="Q59" s="13">
        <v>44003</v>
      </c>
      <c r="R59" s="13">
        <v>6559</v>
      </c>
      <c r="S59" s="29">
        <v>0</v>
      </c>
      <c r="U59" s="1"/>
    </row>
    <row r="60" spans="1:21" ht="15" customHeight="1" x14ac:dyDescent="0.3">
      <c r="A60" s="56"/>
      <c r="B60" s="40" t="s">
        <v>198</v>
      </c>
      <c r="C60" s="13"/>
      <c r="D60" s="13"/>
      <c r="E60" s="13"/>
      <c r="F60" s="13"/>
      <c r="G60" s="13"/>
      <c r="H60" s="13"/>
      <c r="I60" s="13"/>
      <c r="J60" s="13"/>
      <c r="K60" s="13"/>
      <c r="L60" s="13"/>
      <c r="M60" s="13"/>
      <c r="N60" s="13"/>
      <c r="O60" s="13"/>
      <c r="P60" s="13"/>
      <c r="Q60" s="13"/>
      <c r="R60" s="13"/>
      <c r="S60" s="29"/>
      <c r="U60" s="1"/>
    </row>
    <row r="61" spans="1:21" ht="15" customHeight="1" x14ac:dyDescent="0.3">
      <c r="A61" s="56" t="s">
        <v>30</v>
      </c>
      <c r="B61" s="9" t="s">
        <v>199</v>
      </c>
      <c r="C61" s="14">
        <v>188002</v>
      </c>
      <c r="D61" s="14">
        <v>85</v>
      </c>
      <c r="E61" s="14">
        <v>-117734</v>
      </c>
      <c r="F61" s="14">
        <v>26706</v>
      </c>
      <c r="G61" s="14">
        <v>14386</v>
      </c>
      <c r="H61" s="14">
        <v>2593</v>
      </c>
      <c r="I61" s="14">
        <v>-66516</v>
      </c>
      <c r="J61" s="14">
        <v>-180573</v>
      </c>
      <c r="K61" s="14">
        <v>2629</v>
      </c>
      <c r="L61" s="14">
        <v>-370624</v>
      </c>
      <c r="M61" s="14">
        <v>2487</v>
      </c>
      <c r="N61" s="14">
        <v>-4976</v>
      </c>
      <c r="O61" s="14">
        <v>19038</v>
      </c>
      <c r="P61" s="14">
        <v>13803</v>
      </c>
      <c r="Q61" s="14">
        <v>196350</v>
      </c>
      <c r="R61" s="14">
        <v>-20312</v>
      </c>
      <c r="S61" s="33">
        <v>44460</v>
      </c>
      <c r="U61" s="1"/>
    </row>
    <row r="62" spans="1:21" ht="15" customHeight="1" x14ac:dyDescent="0.3">
      <c r="A62" s="56"/>
      <c r="B62" s="10" t="s">
        <v>200</v>
      </c>
      <c r="C62" s="14"/>
      <c r="D62" s="14"/>
      <c r="E62" s="14"/>
      <c r="F62" s="14"/>
      <c r="G62" s="14"/>
      <c r="H62" s="14"/>
      <c r="I62" s="14"/>
      <c r="J62" s="14"/>
      <c r="K62" s="14"/>
      <c r="L62" s="14"/>
      <c r="M62" s="14"/>
      <c r="N62" s="14"/>
      <c r="O62" s="14"/>
      <c r="P62" s="14"/>
      <c r="Q62" s="14"/>
      <c r="R62" s="14"/>
      <c r="S62" s="33"/>
      <c r="U62" s="1"/>
    </row>
    <row r="63" spans="1:21" ht="15" customHeight="1" x14ac:dyDescent="0.3">
      <c r="A63" s="55" t="s">
        <v>31</v>
      </c>
      <c r="B63" s="57" t="s">
        <v>201</v>
      </c>
      <c r="C63" s="13">
        <v>0</v>
      </c>
      <c r="D63" s="13">
        <v>0</v>
      </c>
      <c r="E63" s="13">
        <v>45227</v>
      </c>
      <c r="F63" s="13">
        <v>0</v>
      </c>
      <c r="G63" s="13">
        <v>14387</v>
      </c>
      <c r="H63" s="13">
        <v>0</v>
      </c>
      <c r="I63" s="13">
        <v>0</v>
      </c>
      <c r="J63" s="13">
        <v>0</v>
      </c>
      <c r="K63" s="13">
        <v>0</v>
      </c>
      <c r="L63" s="13">
        <v>0</v>
      </c>
      <c r="M63" s="13">
        <v>0</v>
      </c>
      <c r="N63" s="13">
        <v>0</v>
      </c>
      <c r="O63" s="13">
        <v>0</v>
      </c>
      <c r="P63" s="13">
        <v>0</v>
      </c>
      <c r="Q63" s="13">
        <v>3833</v>
      </c>
      <c r="R63" s="13">
        <v>0</v>
      </c>
      <c r="S63" s="29">
        <v>0</v>
      </c>
      <c r="U63" s="1"/>
    </row>
    <row r="64" spans="1:21" ht="15" customHeight="1" x14ac:dyDescent="0.3">
      <c r="A64" s="55"/>
      <c r="B64" s="58" t="s">
        <v>202</v>
      </c>
      <c r="C64" s="13"/>
      <c r="D64" s="13"/>
      <c r="E64" s="13"/>
      <c r="F64" s="13"/>
      <c r="G64" s="13"/>
      <c r="H64" s="13"/>
      <c r="I64" s="13"/>
      <c r="J64" s="13"/>
      <c r="K64" s="13"/>
      <c r="L64" s="13"/>
      <c r="M64" s="13"/>
      <c r="N64" s="13"/>
      <c r="O64" s="13"/>
      <c r="P64" s="13"/>
      <c r="Q64" s="13"/>
      <c r="R64" s="13"/>
      <c r="S64" s="29"/>
      <c r="U64" s="1"/>
    </row>
    <row r="65" spans="1:21" ht="15" customHeight="1" x14ac:dyDescent="0.3">
      <c r="A65" s="55" t="s">
        <v>32</v>
      </c>
      <c r="B65" s="7" t="s">
        <v>203</v>
      </c>
      <c r="C65" s="13">
        <v>82072</v>
      </c>
      <c r="D65" s="13">
        <v>33</v>
      </c>
      <c r="E65" s="13">
        <v>79517</v>
      </c>
      <c r="F65" s="13">
        <v>0</v>
      </c>
      <c r="G65" s="13">
        <v>10</v>
      </c>
      <c r="H65" s="13">
        <v>53</v>
      </c>
      <c r="I65" s="13">
        <v>1111</v>
      </c>
      <c r="J65" s="13">
        <v>24670</v>
      </c>
      <c r="K65" s="13">
        <v>0</v>
      </c>
      <c r="L65" s="13">
        <v>-8004</v>
      </c>
      <c r="M65" s="13">
        <v>66</v>
      </c>
      <c r="N65" s="13">
        <v>0</v>
      </c>
      <c r="O65" s="13">
        <v>0</v>
      </c>
      <c r="P65" s="13">
        <v>0</v>
      </c>
      <c r="Q65" s="13">
        <v>102</v>
      </c>
      <c r="R65" s="13">
        <v>1039</v>
      </c>
      <c r="S65" s="29">
        <v>0</v>
      </c>
      <c r="U65" s="1"/>
    </row>
    <row r="66" spans="1:21" ht="15" customHeight="1" x14ac:dyDescent="0.3">
      <c r="A66" s="55"/>
      <c r="B66" s="8" t="s">
        <v>204</v>
      </c>
      <c r="C66" s="13"/>
      <c r="D66" s="13"/>
      <c r="E66" s="13"/>
      <c r="F66" s="13"/>
      <c r="G66" s="13"/>
      <c r="H66" s="13"/>
      <c r="I66" s="13"/>
      <c r="J66" s="13"/>
      <c r="K66" s="13"/>
      <c r="L66" s="13"/>
      <c r="M66" s="13"/>
      <c r="N66" s="13"/>
      <c r="O66" s="13"/>
      <c r="P66" s="13"/>
      <c r="Q66" s="13"/>
      <c r="R66" s="13"/>
      <c r="S66" s="29"/>
      <c r="U66" s="1"/>
    </row>
    <row r="67" spans="1:21" ht="15" customHeight="1" x14ac:dyDescent="0.3">
      <c r="A67" s="59" t="s">
        <v>33</v>
      </c>
      <c r="B67" s="60" t="s">
        <v>205</v>
      </c>
      <c r="C67" s="61">
        <v>105930</v>
      </c>
      <c r="D67" s="61">
        <v>52</v>
      </c>
      <c r="E67" s="61">
        <v>-197251</v>
      </c>
      <c r="F67" s="61">
        <v>26706</v>
      </c>
      <c r="G67" s="61">
        <v>14376</v>
      </c>
      <c r="H67" s="61">
        <v>2540</v>
      </c>
      <c r="I67" s="61">
        <v>-67627</v>
      </c>
      <c r="J67" s="61">
        <v>-205243</v>
      </c>
      <c r="K67" s="61">
        <v>2629</v>
      </c>
      <c r="L67" s="61">
        <v>-362620</v>
      </c>
      <c r="M67" s="61">
        <v>2421</v>
      </c>
      <c r="N67" s="61">
        <v>-4976</v>
      </c>
      <c r="O67" s="61">
        <v>19038</v>
      </c>
      <c r="P67" s="61">
        <v>13803</v>
      </c>
      <c r="Q67" s="61">
        <v>196248</v>
      </c>
      <c r="R67" s="61">
        <v>-21351</v>
      </c>
      <c r="S67" s="62">
        <v>44460</v>
      </c>
      <c r="U67" s="1"/>
    </row>
    <row r="68" spans="1:21" ht="15" customHeight="1" x14ac:dyDescent="0.3">
      <c r="C68" s="14"/>
      <c r="D68" s="14"/>
      <c r="E68" s="14"/>
      <c r="F68" s="14"/>
      <c r="G68" s="14"/>
      <c r="H68" s="14"/>
      <c r="I68" s="14"/>
      <c r="J68" s="14"/>
      <c r="K68" s="14"/>
      <c r="L68" s="14"/>
      <c r="M68" s="14"/>
      <c r="N68" s="14"/>
      <c r="O68" s="14"/>
      <c r="P68" s="14"/>
      <c r="Q68" s="14"/>
      <c r="R68" s="14"/>
      <c r="S68" s="14"/>
      <c r="U68" s="1"/>
    </row>
    <row r="69" spans="1:21" ht="15" customHeight="1" x14ac:dyDescent="0.3">
      <c r="A69" s="4" t="s">
        <v>36</v>
      </c>
      <c r="C69" s="17"/>
      <c r="D69" s="17"/>
      <c r="E69" s="17"/>
      <c r="F69" s="17"/>
      <c r="G69" s="17"/>
      <c r="H69" s="17"/>
      <c r="I69" s="17"/>
      <c r="J69" s="17"/>
      <c r="K69" s="17"/>
      <c r="L69" s="17"/>
      <c r="M69" s="17"/>
      <c r="N69" s="17"/>
      <c r="O69" s="17"/>
      <c r="P69" s="17"/>
      <c r="Q69" s="17"/>
      <c r="R69" s="17"/>
      <c r="S69" s="17"/>
      <c r="U69" s="1"/>
    </row>
    <row r="70" spans="1:21" ht="15" customHeight="1" x14ac:dyDescent="0.3">
      <c r="A70" s="11" t="s">
        <v>37</v>
      </c>
      <c r="C70" s="17"/>
      <c r="D70" s="17"/>
      <c r="E70" s="17"/>
      <c r="F70" s="17"/>
      <c r="G70" s="17"/>
      <c r="H70" s="17"/>
      <c r="I70" s="17"/>
      <c r="J70" s="17"/>
      <c r="K70" s="17"/>
      <c r="L70" s="17"/>
      <c r="M70" s="17"/>
      <c r="N70" s="17"/>
      <c r="O70" s="17"/>
      <c r="P70" s="17"/>
      <c r="Q70" s="17"/>
      <c r="R70" s="17"/>
      <c r="S70" s="17"/>
      <c r="U70" s="1"/>
    </row>
    <row r="71" spans="1:21" ht="15" customHeight="1" x14ac:dyDescent="0.3">
      <c r="C71" s="17"/>
      <c r="D71" s="17"/>
      <c r="E71" s="17"/>
      <c r="F71" s="17"/>
      <c r="G71" s="17"/>
      <c r="H71" s="17"/>
      <c r="I71" s="17"/>
      <c r="J71" s="17"/>
      <c r="K71" s="17"/>
      <c r="L71" s="17"/>
      <c r="M71" s="17"/>
      <c r="N71" s="17"/>
      <c r="O71" s="17"/>
      <c r="P71" s="17"/>
      <c r="Q71" s="17"/>
      <c r="R71" s="17"/>
      <c r="S71" s="17"/>
      <c r="U71" s="1"/>
    </row>
    <row r="72" spans="1:21" ht="15" customHeight="1" x14ac:dyDescent="0.3">
      <c r="C72" s="16"/>
      <c r="D72" s="16"/>
      <c r="E72" s="16"/>
      <c r="F72" s="16"/>
      <c r="G72" s="16"/>
      <c r="H72" s="16"/>
      <c r="I72" s="16"/>
      <c r="J72" s="16"/>
      <c r="K72" s="16"/>
      <c r="L72" s="16"/>
      <c r="M72" s="16"/>
      <c r="N72" s="16"/>
      <c r="O72" s="16"/>
      <c r="P72" s="16"/>
      <c r="Q72" s="16"/>
      <c r="R72" s="16"/>
      <c r="S72" s="16"/>
      <c r="U72" s="1"/>
    </row>
    <row r="73" spans="1:21" x14ac:dyDescent="0.3">
      <c r="C73" s="17"/>
      <c r="D73" s="17"/>
      <c r="E73" s="17"/>
      <c r="F73" s="17"/>
      <c r="G73" s="17"/>
      <c r="H73" s="17"/>
      <c r="I73" s="17"/>
      <c r="J73" s="17"/>
      <c r="K73" s="17"/>
      <c r="L73" s="17"/>
      <c r="M73" s="17"/>
      <c r="N73" s="17"/>
      <c r="O73" s="17"/>
      <c r="P73" s="17"/>
      <c r="Q73" s="17"/>
      <c r="R73" s="17"/>
      <c r="S73" s="17"/>
      <c r="U73" s="1"/>
    </row>
    <row r="74" spans="1:21" x14ac:dyDescent="0.3">
      <c r="C74" s="17"/>
      <c r="D74" s="17"/>
      <c r="E74" s="17"/>
      <c r="F74" s="17"/>
      <c r="G74" s="17"/>
      <c r="H74" s="17"/>
      <c r="I74" s="17"/>
      <c r="J74" s="17"/>
      <c r="K74" s="17"/>
      <c r="L74" s="17"/>
      <c r="M74" s="17"/>
      <c r="N74" s="17"/>
      <c r="O74" s="17"/>
      <c r="P74" s="17"/>
      <c r="Q74" s="17"/>
      <c r="R74" s="17"/>
      <c r="S74" s="17"/>
      <c r="U74" s="1"/>
    </row>
    <row r="75" spans="1:21" x14ac:dyDescent="0.3">
      <c r="C75" s="17"/>
      <c r="D75" s="17"/>
      <c r="E75" s="17"/>
      <c r="F75" s="17"/>
      <c r="G75" s="17"/>
      <c r="H75" s="17"/>
      <c r="I75" s="17"/>
      <c r="J75" s="17"/>
      <c r="K75" s="17"/>
      <c r="L75" s="17"/>
      <c r="M75" s="17"/>
      <c r="N75" s="17"/>
      <c r="O75" s="17"/>
      <c r="P75" s="17"/>
      <c r="Q75" s="17"/>
      <c r="R75" s="17"/>
      <c r="S75" s="17"/>
      <c r="U75" s="1"/>
    </row>
    <row r="76" spans="1:21" x14ac:dyDescent="0.3">
      <c r="C76" s="17"/>
      <c r="D76" s="17"/>
      <c r="E76" s="17"/>
      <c r="F76" s="17"/>
      <c r="G76" s="17"/>
      <c r="H76" s="17"/>
      <c r="I76" s="17"/>
      <c r="J76" s="17"/>
      <c r="K76" s="17"/>
      <c r="L76" s="17"/>
      <c r="M76" s="17"/>
      <c r="N76" s="17"/>
      <c r="O76" s="17"/>
      <c r="P76" s="17"/>
      <c r="Q76" s="17"/>
      <c r="R76" s="17"/>
      <c r="S76" s="17"/>
      <c r="U76" s="1"/>
    </row>
    <row r="77" spans="1:21" x14ac:dyDescent="0.3">
      <c r="C77" s="17"/>
      <c r="D77" s="17"/>
      <c r="E77" s="17"/>
      <c r="F77" s="17"/>
      <c r="G77" s="17"/>
      <c r="H77" s="17"/>
      <c r="I77" s="17"/>
      <c r="J77" s="17"/>
      <c r="K77" s="17"/>
      <c r="L77" s="17"/>
      <c r="M77" s="17"/>
      <c r="N77" s="17"/>
      <c r="O77" s="17"/>
      <c r="P77" s="17"/>
      <c r="Q77" s="17"/>
      <c r="R77" s="17"/>
      <c r="S77" s="17"/>
      <c r="U77" s="1"/>
    </row>
    <row r="78" spans="1:21" x14ac:dyDescent="0.3">
      <c r="C78" s="17"/>
      <c r="D78" s="17"/>
      <c r="E78" s="17"/>
      <c r="F78" s="17"/>
      <c r="G78" s="17"/>
      <c r="H78" s="17"/>
      <c r="I78" s="17"/>
      <c r="J78" s="17"/>
      <c r="K78" s="17"/>
      <c r="L78" s="17"/>
      <c r="M78" s="17"/>
      <c r="N78" s="17"/>
      <c r="O78" s="17"/>
      <c r="P78" s="17"/>
      <c r="Q78" s="17"/>
      <c r="R78" s="17"/>
      <c r="S78" s="17"/>
      <c r="U78" s="1"/>
    </row>
    <row r="80" spans="1:21" x14ac:dyDescent="0.3">
      <c r="C80" s="17"/>
      <c r="D80" s="17"/>
      <c r="E80" s="17"/>
      <c r="F80" s="17"/>
      <c r="G80" s="17"/>
      <c r="H80" s="17"/>
      <c r="I80" s="17"/>
      <c r="J80" s="17"/>
      <c r="K80" s="17"/>
      <c r="L80" s="17"/>
      <c r="M80" s="17"/>
      <c r="N80" s="17"/>
      <c r="O80" s="17"/>
      <c r="P80" s="17"/>
      <c r="Q80" s="17"/>
      <c r="R80" s="17"/>
      <c r="S80" s="17"/>
      <c r="U80" s="1"/>
    </row>
    <row r="113" spans="2:21" x14ac:dyDescent="0.3">
      <c r="B113" s="2"/>
      <c r="U113" s="1"/>
    </row>
  </sheetData>
  <pageMargins left="0.27559055118110237" right="0.35433070866141736" top="0.47244094488188981" bottom="0.43307086614173229" header="0.31496062992125984" footer="0.31496062992125984"/>
  <pageSetup paperSize="9" scale="9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65074-3E85-4CB4-9E87-CDC0F237AF7A}">
  <dimension ref="A1:V122"/>
  <sheetViews>
    <sheetView showGridLines="0" tabSelected="1" topLeftCell="C1" zoomScaleNormal="100" workbookViewId="0">
      <selection activeCell="P12" sqref="P12"/>
    </sheetView>
  </sheetViews>
  <sheetFormatPr defaultColWidth="9.33203125" defaultRowHeight="14.4" x14ac:dyDescent="0.3"/>
  <cols>
    <col min="1" max="1" width="5.33203125" style="1" customWidth="1"/>
    <col min="2" max="2" width="108.6640625" style="1" bestFit="1" customWidth="1"/>
    <col min="3" max="16" width="12.6640625" style="4" customWidth="1"/>
    <col min="17" max="17" width="8.6640625" customWidth="1"/>
    <col min="18" max="16384" width="9.33203125" style="1"/>
  </cols>
  <sheetData>
    <row r="1" spans="1:17" s="4" customFormat="1" ht="15" customHeight="1" x14ac:dyDescent="0.3">
      <c r="A1" s="39" t="s">
        <v>34</v>
      </c>
      <c r="B1" s="3"/>
    </row>
    <row r="2" spans="1:17" s="4" customFormat="1" ht="15" customHeight="1" x14ac:dyDescent="0.3">
      <c r="A2" s="6" t="s">
        <v>256</v>
      </c>
      <c r="B2" s="5"/>
    </row>
    <row r="3" spans="1:17" s="4" customFormat="1" ht="15" customHeight="1" x14ac:dyDescent="0.3">
      <c r="A3" s="6" t="s">
        <v>113</v>
      </c>
      <c r="B3" s="6"/>
    </row>
    <row r="4" spans="1:17" s="54" customFormat="1" ht="30" customHeight="1" x14ac:dyDescent="0.2">
      <c r="A4" s="48"/>
      <c r="B4" s="66"/>
      <c r="C4" s="28" t="s">
        <v>122</v>
      </c>
      <c r="D4" s="28" t="s">
        <v>106</v>
      </c>
      <c r="E4" s="28" t="s">
        <v>105</v>
      </c>
      <c r="F4" s="28" t="s">
        <v>1</v>
      </c>
      <c r="G4" s="28" t="s">
        <v>3</v>
      </c>
      <c r="H4" s="28" t="s">
        <v>250</v>
      </c>
      <c r="I4" s="28" t="s">
        <v>243</v>
      </c>
      <c r="J4" s="28" t="s">
        <v>110</v>
      </c>
      <c r="K4" s="28" t="s">
        <v>4</v>
      </c>
      <c r="L4" s="28" t="s">
        <v>0</v>
      </c>
      <c r="M4" s="28" t="s">
        <v>38</v>
      </c>
      <c r="N4" s="28" t="s">
        <v>107</v>
      </c>
      <c r="O4" s="28" t="s">
        <v>140</v>
      </c>
      <c r="P4" s="43" t="s">
        <v>39</v>
      </c>
    </row>
    <row r="5" spans="1:17" ht="15" customHeight="1" x14ac:dyDescent="0.2">
      <c r="A5" s="18" t="s">
        <v>5</v>
      </c>
      <c r="B5" s="19" t="s">
        <v>40</v>
      </c>
      <c r="C5" s="12">
        <v>406692</v>
      </c>
      <c r="D5" s="12">
        <v>4715790.8896199996</v>
      </c>
      <c r="E5" s="12">
        <v>176613.66308999999</v>
      </c>
      <c r="F5" s="12">
        <v>113098.28926999999</v>
      </c>
      <c r="G5" s="12">
        <v>135645.60415</v>
      </c>
      <c r="H5" s="12">
        <v>69507.784660000005</v>
      </c>
      <c r="I5" s="12">
        <v>19997.210749999998</v>
      </c>
      <c r="J5" s="12">
        <v>1108635.18331</v>
      </c>
      <c r="K5" s="12">
        <v>694638.73103999987</v>
      </c>
      <c r="L5" s="38">
        <v>4391803.3789999997</v>
      </c>
      <c r="M5" s="12">
        <v>2372227</v>
      </c>
      <c r="N5" s="12">
        <v>261896.57528000002</v>
      </c>
      <c r="O5" s="12">
        <v>3389704.3080000002</v>
      </c>
      <c r="P5" s="32">
        <v>226571.82771000001</v>
      </c>
      <c r="Q5" s="27"/>
    </row>
    <row r="6" spans="1:17" ht="15" customHeight="1" x14ac:dyDescent="0.2">
      <c r="A6" s="18"/>
      <c r="B6" s="8" t="s">
        <v>41</v>
      </c>
      <c r="C6" s="13"/>
      <c r="D6" s="13"/>
      <c r="E6" s="13"/>
      <c r="F6" s="13"/>
      <c r="G6" s="13"/>
      <c r="H6" s="13"/>
      <c r="I6" s="13"/>
      <c r="J6" s="13"/>
      <c r="K6" s="13"/>
      <c r="L6" s="38"/>
      <c r="M6" s="13"/>
      <c r="N6" s="13"/>
      <c r="O6" s="13"/>
      <c r="P6" s="29"/>
      <c r="Q6" s="27"/>
    </row>
    <row r="7" spans="1:17" ht="15" customHeight="1" x14ac:dyDescent="0.2">
      <c r="A7" s="18" t="s">
        <v>6</v>
      </c>
      <c r="B7" s="7" t="s">
        <v>42</v>
      </c>
      <c r="C7" s="13">
        <v>153492.68763000003</v>
      </c>
      <c r="D7" s="13">
        <v>1886250.5990400002</v>
      </c>
      <c r="E7" s="13">
        <v>72948.50877</v>
      </c>
      <c r="F7" s="13">
        <v>66435.319180000006</v>
      </c>
      <c r="G7" s="13">
        <v>79323.669680000006</v>
      </c>
      <c r="H7" s="13">
        <v>26919.955160000001</v>
      </c>
      <c r="I7" s="13">
        <v>10024.890779999998</v>
      </c>
      <c r="J7" s="13">
        <v>337228.80240000004</v>
      </c>
      <c r="K7" s="13">
        <v>310246.83472000004</v>
      </c>
      <c r="L7" s="38">
        <v>1572683.96</v>
      </c>
      <c r="M7" s="13">
        <v>1196436</v>
      </c>
      <c r="N7" s="13">
        <v>129692.01621</v>
      </c>
      <c r="O7" s="13">
        <v>1799970.094</v>
      </c>
      <c r="P7" s="29">
        <v>188033.87681000002</v>
      </c>
      <c r="Q7" s="27"/>
    </row>
    <row r="8" spans="1:17" ht="15" customHeight="1" x14ac:dyDescent="0.2">
      <c r="A8" s="18"/>
      <c r="B8" s="8" t="s">
        <v>43</v>
      </c>
      <c r="C8" s="13"/>
      <c r="D8" s="13"/>
      <c r="E8" s="13"/>
      <c r="F8" s="13"/>
      <c r="G8" s="13"/>
      <c r="H8" s="13"/>
      <c r="I8" s="13"/>
      <c r="J8" s="13"/>
      <c r="K8" s="13"/>
      <c r="L8" s="38"/>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14">
        <v>0</v>
      </c>
      <c r="L9" s="38">
        <v>0</v>
      </c>
      <c r="M9" s="14">
        <v>0</v>
      </c>
      <c r="N9" s="14">
        <v>0</v>
      </c>
      <c r="O9" s="14">
        <v>0</v>
      </c>
      <c r="P9" s="33">
        <v>0</v>
      </c>
      <c r="Q9" s="27"/>
    </row>
    <row r="10" spans="1:17" ht="15" customHeight="1" x14ac:dyDescent="0.2">
      <c r="A10" s="18"/>
      <c r="B10" s="8" t="s">
        <v>45</v>
      </c>
      <c r="C10" s="14"/>
      <c r="D10" s="14"/>
      <c r="E10" s="14"/>
      <c r="F10" s="14"/>
      <c r="G10" s="14"/>
      <c r="H10" s="14"/>
      <c r="I10" s="14"/>
      <c r="J10" s="14"/>
      <c r="K10" s="14"/>
      <c r="L10" s="38"/>
      <c r="M10" s="14"/>
      <c r="N10" s="14"/>
      <c r="O10" s="14"/>
      <c r="P10" s="33"/>
      <c r="Q10" s="27"/>
    </row>
    <row r="11" spans="1:17" ht="15" customHeight="1" x14ac:dyDescent="0.2">
      <c r="A11" s="18" t="s">
        <v>8</v>
      </c>
      <c r="B11" s="20" t="s">
        <v>46</v>
      </c>
      <c r="C11" s="13">
        <v>200.53646000000003</v>
      </c>
      <c r="D11" s="13">
        <v>1016.3769</v>
      </c>
      <c r="E11" s="13">
        <v>0</v>
      </c>
      <c r="F11" s="13">
        <v>115.71778</v>
      </c>
      <c r="G11" s="13">
        <v>0</v>
      </c>
      <c r="H11" s="13">
        <v>0</v>
      </c>
      <c r="I11" s="13">
        <v>336.99549999999999</v>
      </c>
      <c r="J11" s="13">
        <v>417.91303999999997</v>
      </c>
      <c r="K11" s="13">
        <v>1150.83754</v>
      </c>
      <c r="L11" s="38">
        <v>397.346</v>
      </c>
      <c r="M11" s="13">
        <v>4306</v>
      </c>
      <c r="N11" s="13">
        <v>0</v>
      </c>
      <c r="O11" s="13">
        <v>8222.5139999999992</v>
      </c>
      <c r="P11" s="29">
        <v>0</v>
      </c>
      <c r="Q11" s="27"/>
    </row>
    <row r="12" spans="1:17" ht="15" customHeight="1" x14ac:dyDescent="0.2">
      <c r="A12" s="21"/>
      <c r="B12" s="22" t="s">
        <v>47</v>
      </c>
      <c r="C12" s="13"/>
      <c r="D12" s="13"/>
      <c r="E12" s="13"/>
      <c r="F12" s="13"/>
      <c r="G12" s="13"/>
      <c r="H12" s="13"/>
      <c r="I12" s="13"/>
      <c r="J12" s="13"/>
      <c r="K12" s="13"/>
      <c r="L12" s="38"/>
      <c r="M12" s="13"/>
      <c r="N12" s="13"/>
      <c r="O12" s="13"/>
      <c r="P12" s="29"/>
      <c r="Q12" s="27"/>
    </row>
    <row r="13" spans="1:17" ht="15" customHeight="1" x14ac:dyDescent="0.2">
      <c r="A13" s="18" t="s">
        <v>9</v>
      </c>
      <c r="B13" s="7" t="s">
        <v>48</v>
      </c>
      <c r="C13" s="13">
        <v>53404.606209999998</v>
      </c>
      <c r="D13" s="13">
        <v>997173.16485000006</v>
      </c>
      <c r="E13" s="13">
        <v>30600.846590000001</v>
      </c>
      <c r="F13" s="13">
        <v>22055.939630000001</v>
      </c>
      <c r="G13" s="13">
        <v>2027.3384099999998</v>
      </c>
      <c r="H13" s="13">
        <v>20460.750120000001</v>
      </c>
      <c r="I13" s="13">
        <v>9399.7373599999992</v>
      </c>
      <c r="J13" s="13">
        <v>239236.13059000002</v>
      </c>
      <c r="K13" s="13">
        <v>154579.4333</v>
      </c>
      <c r="L13" s="38">
        <v>754219.946</v>
      </c>
      <c r="M13" s="13">
        <v>367471</v>
      </c>
      <c r="N13" s="13">
        <v>22121.865790000003</v>
      </c>
      <c r="O13" s="13">
        <v>537727.92000000004</v>
      </c>
      <c r="P13" s="29">
        <v>22050.125319999999</v>
      </c>
      <c r="Q13" s="27"/>
    </row>
    <row r="14" spans="1:17" ht="15" customHeight="1" x14ac:dyDescent="0.2">
      <c r="A14" s="18"/>
      <c r="B14" s="8" t="s">
        <v>35</v>
      </c>
      <c r="C14" s="13"/>
      <c r="D14" s="13"/>
      <c r="E14" s="13"/>
      <c r="F14" s="13"/>
      <c r="G14" s="13"/>
      <c r="H14" s="13"/>
      <c r="I14" s="13"/>
      <c r="J14" s="13"/>
      <c r="K14" s="13"/>
      <c r="L14" s="38"/>
      <c r="M14" s="13"/>
      <c r="N14" s="13"/>
      <c r="O14" s="13"/>
      <c r="P14" s="29"/>
      <c r="Q14" s="27"/>
    </row>
    <row r="15" spans="1:17" ht="15" customHeight="1" x14ac:dyDescent="0.2">
      <c r="A15" s="18" t="s">
        <v>10</v>
      </c>
      <c r="B15" s="7" t="s">
        <v>49</v>
      </c>
      <c r="C15" s="13">
        <v>13758</v>
      </c>
      <c r="D15" s="13">
        <v>187456.72865999999</v>
      </c>
      <c r="E15" s="13">
        <v>5056.6724100000001</v>
      </c>
      <c r="F15" s="13">
        <v>4231.5772529999995</v>
      </c>
      <c r="G15" s="13">
        <v>588.03387999999995</v>
      </c>
      <c r="H15" s="13">
        <v>2550.1572099999998</v>
      </c>
      <c r="I15" s="13">
        <v>3050.3150799999999</v>
      </c>
      <c r="J15" s="13">
        <v>29568.39616</v>
      </c>
      <c r="K15" s="13">
        <v>26771.754430000001</v>
      </c>
      <c r="L15" s="38">
        <v>162586.28099999999</v>
      </c>
      <c r="M15" s="13">
        <v>44385</v>
      </c>
      <c r="N15" s="13">
        <v>1998.0085099999999</v>
      </c>
      <c r="O15" s="13">
        <v>85552.092999999993</v>
      </c>
      <c r="P15" s="29">
        <v>3319.9933599999999</v>
      </c>
      <c r="Q15" s="27"/>
    </row>
    <row r="16" spans="1:17" ht="15" customHeight="1" x14ac:dyDescent="0.2">
      <c r="A16" s="18"/>
      <c r="B16" s="8" t="s">
        <v>50</v>
      </c>
      <c r="C16" s="13"/>
      <c r="D16" s="13"/>
      <c r="E16" s="13"/>
      <c r="F16" s="13"/>
      <c r="G16" s="13"/>
      <c r="H16" s="13"/>
      <c r="I16" s="13"/>
      <c r="J16" s="13"/>
      <c r="K16" s="13"/>
      <c r="L16" s="38"/>
      <c r="M16" s="13"/>
      <c r="N16" s="13"/>
      <c r="O16" s="13"/>
      <c r="P16" s="29"/>
      <c r="Q16" s="27"/>
    </row>
    <row r="17" spans="1:17" ht="15" customHeight="1" x14ac:dyDescent="0.2">
      <c r="A17" s="18" t="s">
        <v>11</v>
      </c>
      <c r="B17" s="7" t="s">
        <v>51</v>
      </c>
      <c r="C17" s="13">
        <v>185.50135</v>
      </c>
      <c r="D17" s="13">
        <v>11962.24278</v>
      </c>
      <c r="E17" s="13">
        <v>0</v>
      </c>
      <c r="F17" s="13">
        <v>8481.41158</v>
      </c>
      <c r="G17" s="13">
        <v>13731.88855</v>
      </c>
      <c r="H17" s="13">
        <v>-455.39148</v>
      </c>
      <c r="I17" s="13">
        <v>-262.27631000000002</v>
      </c>
      <c r="J17" s="13">
        <v>68.80677</v>
      </c>
      <c r="K17" s="13">
        <v>5467.1425899999995</v>
      </c>
      <c r="L17" s="38">
        <v>19489.582999999999</v>
      </c>
      <c r="M17" s="13">
        <v>-3658</v>
      </c>
      <c r="N17" s="13">
        <v>0</v>
      </c>
      <c r="O17" s="13">
        <v>331.86</v>
      </c>
      <c r="P17" s="29">
        <v>5660.9899299999997</v>
      </c>
      <c r="Q17" s="27"/>
    </row>
    <row r="18" spans="1:17" ht="15" customHeight="1" x14ac:dyDescent="0.2">
      <c r="A18" s="18"/>
      <c r="B18" s="8" t="s">
        <v>52</v>
      </c>
      <c r="C18" s="13"/>
      <c r="D18" s="13"/>
      <c r="E18" s="13"/>
      <c r="F18" s="13"/>
      <c r="G18" s="13"/>
      <c r="H18" s="13"/>
      <c r="I18" s="13"/>
      <c r="J18" s="13"/>
      <c r="K18" s="13"/>
      <c r="L18" s="38"/>
      <c r="M18" s="13"/>
      <c r="N18" s="13"/>
      <c r="O18" s="13"/>
      <c r="P18" s="29"/>
      <c r="Q18" s="27"/>
    </row>
    <row r="19" spans="1:17" ht="15" customHeight="1" x14ac:dyDescent="0.2">
      <c r="A19" s="18" t="s">
        <v>12</v>
      </c>
      <c r="B19" s="7" t="s">
        <v>53</v>
      </c>
      <c r="C19" s="13">
        <v>1871.9493799999998</v>
      </c>
      <c r="D19" s="13">
        <v>155977.30986000001</v>
      </c>
      <c r="E19" s="13">
        <v>-167.01031</v>
      </c>
      <c r="F19" s="13">
        <v>6887.39804</v>
      </c>
      <c r="G19" s="13">
        <v>1382.6393700000001</v>
      </c>
      <c r="H19" s="13">
        <v>-963.62761</v>
      </c>
      <c r="I19" s="13">
        <v>3947.82231</v>
      </c>
      <c r="J19" s="13">
        <v>-3429.16752</v>
      </c>
      <c r="K19" s="13">
        <v>-438.33292999999998</v>
      </c>
      <c r="L19" s="38">
        <v>23930.323</v>
      </c>
      <c r="M19" s="13">
        <v>9795</v>
      </c>
      <c r="N19" s="13">
        <v>134.20314000000059</v>
      </c>
      <c r="O19" s="13">
        <v>1829.0319999999999</v>
      </c>
      <c r="P19" s="29">
        <v>-3113.5865099999996</v>
      </c>
      <c r="Q19" s="27"/>
    </row>
    <row r="20" spans="1:17" ht="15" customHeight="1" x14ac:dyDescent="0.2">
      <c r="A20" s="18"/>
      <c r="B20" s="8" t="s">
        <v>54</v>
      </c>
      <c r="C20" s="13"/>
      <c r="D20" s="13"/>
      <c r="E20" s="13"/>
      <c r="F20" s="13"/>
      <c r="G20" s="13"/>
      <c r="H20" s="13"/>
      <c r="I20" s="13"/>
      <c r="J20" s="13"/>
      <c r="K20" s="13"/>
      <c r="L20" s="38"/>
      <c r="M20" s="13"/>
      <c r="N20" s="13"/>
      <c r="O20" s="13"/>
      <c r="P20" s="29"/>
      <c r="Q20" s="27"/>
    </row>
    <row r="21" spans="1:17" ht="15" customHeight="1" x14ac:dyDescent="0.2">
      <c r="A21" s="18" t="s">
        <v>13</v>
      </c>
      <c r="B21" s="7" t="s">
        <v>55</v>
      </c>
      <c r="C21" s="13">
        <v>0</v>
      </c>
      <c r="D21" s="13">
        <v>10456.06047</v>
      </c>
      <c r="E21" s="13">
        <v>0</v>
      </c>
      <c r="F21" s="13">
        <v>0</v>
      </c>
      <c r="G21" s="13">
        <v>-344.95456000000001</v>
      </c>
      <c r="H21" s="13">
        <v>2495.4891699999998</v>
      </c>
      <c r="I21" s="13">
        <v>725.58467000000007</v>
      </c>
      <c r="J21" s="13">
        <v>5469.8602199999996</v>
      </c>
      <c r="K21" s="13">
        <v>-970.31018999999992</v>
      </c>
      <c r="L21" s="38">
        <v>19939.691999999999</v>
      </c>
      <c r="M21" s="13">
        <v>-3646</v>
      </c>
      <c r="N21" s="13">
        <v>0</v>
      </c>
      <c r="O21" s="13">
        <v>275.99099999999999</v>
      </c>
      <c r="P21" s="29">
        <v>487.68153000000001</v>
      </c>
      <c r="Q21" s="27"/>
    </row>
    <row r="22" spans="1:17" ht="15" customHeight="1" x14ac:dyDescent="0.2">
      <c r="A22" s="18"/>
      <c r="B22" s="8" t="s">
        <v>56</v>
      </c>
      <c r="C22" s="13"/>
      <c r="D22" s="13"/>
      <c r="E22" s="13"/>
      <c r="F22" s="13"/>
      <c r="G22" s="13"/>
      <c r="H22" s="13"/>
      <c r="I22" s="13"/>
      <c r="J22" s="13"/>
      <c r="K22" s="13"/>
      <c r="L22" s="38"/>
      <c r="M22" s="13"/>
      <c r="N22" s="13"/>
      <c r="O22" s="13"/>
      <c r="P22" s="29"/>
      <c r="Q22" s="27"/>
    </row>
    <row r="23" spans="1:17" ht="15" customHeight="1" x14ac:dyDescent="0.2">
      <c r="A23" s="18" t="s">
        <v>14</v>
      </c>
      <c r="B23" s="7" t="s">
        <v>108</v>
      </c>
      <c r="C23" s="13">
        <v>2180.6017999999999</v>
      </c>
      <c r="D23" s="13">
        <v>-217904.13834999999</v>
      </c>
      <c r="E23" s="13">
        <v>0</v>
      </c>
      <c r="F23" s="13">
        <v>0</v>
      </c>
      <c r="G23" s="13">
        <v>0</v>
      </c>
      <c r="H23" s="13">
        <v>-116.40216000000001</v>
      </c>
      <c r="I23" s="13">
        <v>0</v>
      </c>
      <c r="J23" s="13">
        <v>0</v>
      </c>
      <c r="K23" s="13">
        <v>-2043.8756599999999</v>
      </c>
      <c r="L23" s="38">
        <v>0</v>
      </c>
      <c r="M23" s="13">
        <v>0</v>
      </c>
      <c r="N23" s="13">
        <v>0</v>
      </c>
      <c r="O23" s="13">
        <v>0</v>
      </c>
      <c r="P23" s="29">
        <v>0</v>
      </c>
      <c r="Q23" s="27"/>
    </row>
    <row r="24" spans="1:17" ht="15" customHeight="1" x14ac:dyDescent="0.2">
      <c r="A24" s="18"/>
      <c r="B24" s="8" t="s">
        <v>57</v>
      </c>
      <c r="C24" s="13"/>
      <c r="D24" s="13"/>
      <c r="E24" s="13"/>
      <c r="F24" s="13"/>
      <c r="G24" s="13"/>
      <c r="H24" s="13"/>
      <c r="I24" s="13"/>
      <c r="J24" s="13"/>
      <c r="K24" s="13"/>
      <c r="L24" s="38"/>
      <c r="M24" s="13"/>
      <c r="N24" s="13"/>
      <c r="O24" s="13"/>
      <c r="P24" s="29"/>
      <c r="Q24" s="27"/>
    </row>
    <row r="25" spans="1:17" ht="15" customHeight="1" x14ac:dyDescent="0.2">
      <c r="A25" s="18" t="s">
        <v>15</v>
      </c>
      <c r="B25" s="7" t="s">
        <v>58</v>
      </c>
      <c r="C25" s="13">
        <v>305.41980999999998</v>
      </c>
      <c r="D25" s="13">
        <v>5774.7565400000003</v>
      </c>
      <c r="E25" s="13">
        <v>0</v>
      </c>
      <c r="F25" s="13">
        <v>1211.6736299999998</v>
      </c>
      <c r="G25" s="13">
        <v>2911.5181499999999</v>
      </c>
      <c r="H25" s="13">
        <v>0</v>
      </c>
      <c r="I25" s="13">
        <v>0</v>
      </c>
      <c r="J25" s="13">
        <v>-3607.6346800000001</v>
      </c>
      <c r="K25" s="13">
        <v>-82.931429999999992</v>
      </c>
      <c r="L25" s="38">
        <v>18165.355</v>
      </c>
      <c r="M25" s="13">
        <v>-20749</v>
      </c>
      <c r="N25" s="13">
        <v>0</v>
      </c>
      <c r="O25" s="13">
        <v>0</v>
      </c>
      <c r="P25" s="29">
        <v>346.75322999999997</v>
      </c>
      <c r="Q25" s="27"/>
    </row>
    <row r="26" spans="1:17" ht="15" customHeight="1" x14ac:dyDescent="0.2">
      <c r="A26" s="18"/>
      <c r="B26" s="8" t="s">
        <v>59</v>
      </c>
      <c r="C26" s="13"/>
      <c r="D26" s="13"/>
      <c r="E26" s="13"/>
      <c r="F26" s="13"/>
      <c r="G26" s="13"/>
      <c r="H26" s="13"/>
      <c r="I26" s="13"/>
      <c r="J26" s="13"/>
      <c r="K26" s="13"/>
      <c r="L26" s="38"/>
      <c r="M26" s="13"/>
      <c r="N26" s="13"/>
      <c r="O26" s="13"/>
      <c r="P26" s="29"/>
      <c r="Q26" s="27"/>
    </row>
    <row r="27" spans="1:17" ht="15" customHeight="1" x14ac:dyDescent="0.2">
      <c r="A27" s="18" t="s">
        <v>16</v>
      </c>
      <c r="B27" s="7" t="s">
        <v>60</v>
      </c>
      <c r="C27" s="13">
        <v>276.25124</v>
      </c>
      <c r="D27" s="13">
        <v>41593.642359999998</v>
      </c>
      <c r="E27" s="13">
        <v>0</v>
      </c>
      <c r="F27" s="13">
        <v>3815.3148200000001</v>
      </c>
      <c r="G27" s="13">
        <v>-9533.2192200000009</v>
      </c>
      <c r="H27" s="13">
        <v>418.24258000000003</v>
      </c>
      <c r="I27" s="13">
        <v>-790.78953000000001</v>
      </c>
      <c r="J27" s="13">
        <v>3153.9226800000001</v>
      </c>
      <c r="K27" s="13">
        <v>807.21061999999995</v>
      </c>
      <c r="L27" s="38">
        <v>50315.228999999999</v>
      </c>
      <c r="M27" s="13">
        <v>14892</v>
      </c>
      <c r="N27" s="13">
        <v>0</v>
      </c>
      <c r="O27" s="13">
        <v>18750.683000000001</v>
      </c>
      <c r="P27" s="29">
        <v>9577.4752499999995</v>
      </c>
      <c r="Q27" s="27"/>
    </row>
    <row r="28" spans="1:17" ht="15" customHeight="1" x14ac:dyDescent="0.2">
      <c r="A28" s="21"/>
      <c r="B28" s="8" t="s">
        <v>61</v>
      </c>
      <c r="C28" s="13"/>
      <c r="D28" s="13"/>
      <c r="E28" s="13"/>
      <c r="F28" s="13"/>
      <c r="G28" s="13"/>
      <c r="H28" s="13"/>
      <c r="I28" s="13"/>
      <c r="J28" s="13"/>
      <c r="K28" s="13"/>
      <c r="L28" s="38"/>
      <c r="M28" s="13"/>
      <c r="N28" s="13"/>
      <c r="O28" s="13"/>
      <c r="P28" s="29"/>
      <c r="Q28" s="27"/>
    </row>
    <row r="29" spans="1:17" ht="15" customHeight="1" x14ac:dyDescent="0.2">
      <c r="A29" s="18" t="s">
        <v>17</v>
      </c>
      <c r="B29" s="20" t="s">
        <v>111</v>
      </c>
      <c r="C29" s="13">
        <v>0</v>
      </c>
      <c r="D29" s="13">
        <v>0</v>
      </c>
      <c r="E29" s="13">
        <v>0</v>
      </c>
      <c r="F29" s="13">
        <v>0</v>
      </c>
      <c r="G29" s="13">
        <v>0</v>
      </c>
      <c r="H29" s="13">
        <v>11501.862880000001</v>
      </c>
      <c r="I29" s="13">
        <v>0</v>
      </c>
      <c r="J29" s="13">
        <v>0</v>
      </c>
      <c r="K29" s="13">
        <v>0</v>
      </c>
      <c r="L29" s="38">
        <v>1196.191</v>
      </c>
      <c r="M29" s="13">
        <v>0</v>
      </c>
      <c r="N29" s="13">
        <v>0</v>
      </c>
      <c r="O29" s="13">
        <v>0</v>
      </c>
      <c r="P29" s="29">
        <v>0</v>
      </c>
      <c r="Q29" s="27"/>
    </row>
    <row r="30" spans="1:17" ht="15" customHeight="1" x14ac:dyDescent="0.2">
      <c r="A30" s="21"/>
      <c r="B30" s="8" t="s">
        <v>62</v>
      </c>
      <c r="C30" s="13"/>
      <c r="D30" s="13"/>
      <c r="E30" s="13"/>
      <c r="F30" s="13"/>
      <c r="G30" s="13"/>
      <c r="H30" s="13"/>
      <c r="I30" s="13"/>
      <c r="J30" s="13"/>
      <c r="K30" s="13"/>
      <c r="L30" s="38"/>
      <c r="M30" s="13"/>
      <c r="N30" s="13"/>
      <c r="O30" s="13"/>
      <c r="P30" s="29"/>
      <c r="Q30" s="27"/>
    </row>
    <row r="31" spans="1:17" ht="15" customHeight="1" x14ac:dyDescent="0.2">
      <c r="A31" s="18" t="s">
        <v>18</v>
      </c>
      <c r="B31" s="20" t="s">
        <v>111</v>
      </c>
      <c r="C31" s="13">
        <v>-201.87378000000001</v>
      </c>
      <c r="D31" s="13">
        <v>4604.9674599999998</v>
      </c>
      <c r="E31" s="13">
        <v>-0.79430999999999996</v>
      </c>
      <c r="F31" s="13">
        <v>0</v>
      </c>
      <c r="G31" s="13">
        <v>145.77089999999998</v>
      </c>
      <c r="H31" s="13">
        <v>180.04622999999899</v>
      </c>
      <c r="I31" s="13">
        <v>82.309880000000007</v>
      </c>
      <c r="J31" s="13">
        <v>15986.498519999999</v>
      </c>
      <c r="K31" s="13">
        <v>11954.366179999999</v>
      </c>
      <c r="L31" s="38">
        <v>-12078.696</v>
      </c>
      <c r="M31" s="13">
        <v>10439</v>
      </c>
      <c r="N31" s="13">
        <v>0</v>
      </c>
      <c r="O31" s="13">
        <v>-156.30199999999999</v>
      </c>
      <c r="P31" s="29">
        <v>482.22063000000003</v>
      </c>
      <c r="Q31" s="27"/>
    </row>
    <row r="32" spans="1:17" ht="15" customHeight="1" x14ac:dyDescent="0.2">
      <c r="A32" s="18"/>
      <c r="B32" s="8" t="s">
        <v>62</v>
      </c>
      <c r="C32" s="13"/>
      <c r="D32" s="13"/>
      <c r="E32" s="13"/>
      <c r="F32" s="13"/>
      <c r="G32" s="13"/>
      <c r="H32" s="13"/>
      <c r="I32" s="13"/>
      <c r="J32" s="13"/>
      <c r="K32" s="13"/>
      <c r="L32" s="38"/>
      <c r="M32" s="13"/>
      <c r="N32" s="13"/>
      <c r="O32" s="13"/>
      <c r="P32" s="29"/>
      <c r="Q32" s="27"/>
    </row>
    <row r="33" spans="1:17" ht="15" customHeight="1" x14ac:dyDescent="0.2">
      <c r="A33" s="18" t="s">
        <v>19</v>
      </c>
      <c r="B33" s="7" t="s">
        <v>63</v>
      </c>
      <c r="C33" s="15">
        <v>4931.9849899999999</v>
      </c>
      <c r="D33" s="15">
        <v>123033.04058</v>
      </c>
      <c r="E33" s="15">
        <v>2139.1638599999997</v>
      </c>
      <c r="F33" s="15">
        <v>1415.4217100000001</v>
      </c>
      <c r="G33" s="15">
        <v>112.62291999999999</v>
      </c>
      <c r="H33" s="15">
        <v>2482.3710899999996</v>
      </c>
      <c r="I33" s="15">
        <v>353.01121999999998</v>
      </c>
      <c r="J33" s="15">
        <v>23384.79522</v>
      </c>
      <c r="K33" s="15">
        <v>38298.702090000006</v>
      </c>
      <c r="L33" s="38">
        <v>176839.93</v>
      </c>
      <c r="M33" s="15">
        <v>99434</v>
      </c>
      <c r="N33" s="15">
        <v>18951.419120000006</v>
      </c>
      <c r="O33" s="15">
        <v>16899.715</v>
      </c>
      <c r="P33" s="35">
        <v>1506.8874099999998</v>
      </c>
      <c r="Q33" s="27"/>
    </row>
    <row r="34" spans="1:17" ht="15" customHeight="1" x14ac:dyDescent="0.2">
      <c r="A34" s="18"/>
      <c r="B34" s="8" t="s">
        <v>64</v>
      </c>
      <c r="C34" s="14"/>
      <c r="D34" s="14"/>
      <c r="E34" s="14"/>
      <c r="F34" s="14"/>
      <c r="G34" s="14"/>
      <c r="H34" s="14"/>
      <c r="I34" s="14"/>
      <c r="J34" s="14"/>
      <c r="K34" s="14"/>
      <c r="L34" s="38"/>
      <c r="M34" s="14"/>
      <c r="N34" s="14"/>
      <c r="O34" s="14"/>
      <c r="P34" s="33"/>
      <c r="Q34" s="27"/>
    </row>
    <row r="35" spans="1:17" ht="15" customHeight="1" x14ac:dyDescent="0.2">
      <c r="A35" s="18" t="s">
        <v>20</v>
      </c>
      <c r="B35" s="7" t="s">
        <v>65</v>
      </c>
      <c r="C35" s="13">
        <v>8044.4533799999999</v>
      </c>
      <c r="D35" s="13">
        <v>166090.60044000001</v>
      </c>
      <c r="E35" s="13">
        <v>3625.6173799999997</v>
      </c>
      <c r="F35" s="13">
        <v>1089.7902199999999</v>
      </c>
      <c r="G35" s="13">
        <v>624.49414000000002</v>
      </c>
      <c r="H35" s="13">
        <v>993.06577000000004</v>
      </c>
      <c r="I35" s="13">
        <v>1715.33079</v>
      </c>
      <c r="J35" s="13">
        <v>27743.055820000001</v>
      </c>
      <c r="K35" s="13">
        <v>43826.920239999999</v>
      </c>
      <c r="L35" s="38">
        <v>80686.574999999997</v>
      </c>
      <c r="M35" s="13">
        <v>153255</v>
      </c>
      <c r="N35" s="13">
        <v>7630.8137299999999</v>
      </c>
      <c r="O35" s="13">
        <v>9215.3790000000008</v>
      </c>
      <c r="P35" s="29">
        <v>4097.2560100000001</v>
      </c>
      <c r="Q35" s="27"/>
    </row>
    <row r="36" spans="1:17" ht="15" customHeight="1" x14ac:dyDescent="0.2">
      <c r="A36" s="18"/>
      <c r="B36" s="8" t="s">
        <v>66</v>
      </c>
      <c r="C36" s="13"/>
      <c r="D36" s="13"/>
      <c r="E36" s="13"/>
      <c r="F36" s="13"/>
      <c r="G36" s="13"/>
      <c r="H36" s="13"/>
      <c r="I36" s="13"/>
      <c r="J36" s="13"/>
      <c r="K36" s="13"/>
      <c r="L36" s="38"/>
      <c r="M36" s="13"/>
      <c r="N36" s="13"/>
      <c r="O36" s="13"/>
      <c r="P36" s="29"/>
      <c r="Q36" s="27"/>
    </row>
    <row r="37" spans="1:17" ht="15" customHeight="1" x14ac:dyDescent="0.2">
      <c r="A37" s="21" t="s">
        <v>21</v>
      </c>
      <c r="B37" s="23" t="s">
        <v>67</v>
      </c>
      <c r="C37" s="31">
        <v>294553.30951999989</v>
      </c>
      <c r="D37" s="31">
        <v>3609680.3849299988</v>
      </c>
      <c r="E37" s="31">
        <v>127554.85381000002</v>
      </c>
      <c r="F37" s="31">
        <v>85324.479806999996</v>
      </c>
      <c r="G37" s="31">
        <v>65543.010970000003</v>
      </c>
      <c r="H37" s="31">
        <v>75047.947340000013</v>
      </c>
      <c r="I37" s="31">
        <v>18999.069199999998</v>
      </c>
      <c r="J37" s="31">
        <v>994776.05377</v>
      </c>
      <c r="K37" s="31">
        <v>522515.46375999996</v>
      </c>
      <c r="L37" s="37">
        <v>3628261.4619999994</v>
      </c>
      <c r="M37" s="31">
        <v>1456435</v>
      </c>
      <c r="N37" s="31">
        <v>163783.22488000002</v>
      </c>
      <c r="O37" s="31">
        <v>2078848.1550000003</v>
      </c>
      <c r="P37" s="34">
        <v>68119.24850999999</v>
      </c>
      <c r="Q37" s="27"/>
    </row>
    <row r="38" spans="1:17" ht="15" customHeight="1" x14ac:dyDescent="0.2">
      <c r="A38" s="18"/>
      <c r="B38" s="24" t="s">
        <v>68</v>
      </c>
      <c r="C38" s="13"/>
      <c r="D38" s="13"/>
      <c r="E38" s="13"/>
      <c r="F38" s="13"/>
      <c r="G38" s="13"/>
      <c r="H38" s="13"/>
      <c r="I38" s="13"/>
      <c r="J38" s="13"/>
      <c r="K38" s="13"/>
      <c r="L38" s="38"/>
      <c r="M38" s="13"/>
      <c r="N38" s="13"/>
      <c r="O38" s="13"/>
      <c r="P38" s="29"/>
      <c r="Q38" s="27"/>
    </row>
    <row r="39" spans="1:17" ht="15" customHeight="1" x14ac:dyDescent="0.2">
      <c r="A39" s="18" t="s">
        <v>22</v>
      </c>
      <c r="B39" s="7" t="s">
        <v>69</v>
      </c>
      <c r="C39" s="13">
        <v>138732.08941000002</v>
      </c>
      <c r="D39" s="13">
        <v>1162258.72835</v>
      </c>
      <c r="E39" s="13">
        <v>72717.561320000008</v>
      </c>
      <c r="F39" s="13">
        <v>41864.724589999998</v>
      </c>
      <c r="G39" s="13">
        <v>24259.03456</v>
      </c>
      <c r="H39" s="13">
        <v>25440.67553</v>
      </c>
      <c r="I39" s="13">
        <v>13255.04621</v>
      </c>
      <c r="J39" s="13">
        <v>404720.71090000001</v>
      </c>
      <c r="K39" s="13">
        <v>236032.36351</v>
      </c>
      <c r="L39" s="38">
        <v>938761.3330000001</v>
      </c>
      <c r="M39" s="13">
        <v>449018</v>
      </c>
      <c r="N39" s="13">
        <v>54566.615999999995</v>
      </c>
      <c r="O39" s="13">
        <v>487712.554</v>
      </c>
      <c r="P39" s="29">
        <v>52674.380129999998</v>
      </c>
      <c r="Q39" s="27"/>
    </row>
    <row r="40" spans="1:17" ht="15" customHeight="1" x14ac:dyDescent="0.2">
      <c r="A40" s="18"/>
      <c r="B40" s="8" t="s">
        <v>70</v>
      </c>
      <c r="C40" s="13"/>
      <c r="D40" s="13"/>
      <c r="E40" s="13"/>
      <c r="F40" s="13"/>
      <c r="G40" s="13"/>
      <c r="H40" s="13"/>
      <c r="I40" s="13"/>
      <c r="J40" s="13"/>
      <c r="K40" s="13"/>
      <c r="L40" s="38"/>
      <c r="M40" s="13"/>
      <c r="N40" s="13"/>
      <c r="O40" s="13"/>
      <c r="P40" s="29"/>
      <c r="Q40" s="27"/>
    </row>
    <row r="41" spans="1:17" ht="15" customHeight="1" x14ac:dyDescent="0.2">
      <c r="A41" s="18"/>
      <c r="B41" s="40" t="s">
        <v>114</v>
      </c>
      <c r="C41" s="13">
        <v>86648.295930000008</v>
      </c>
      <c r="D41" s="13">
        <v>721975.68533000001</v>
      </c>
      <c r="E41" s="13">
        <v>33001.337070000001</v>
      </c>
      <c r="F41" s="13">
        <v>26073.661359999998</v>
      </c>
      <c r="G41" s="13">
        <v>14772.295099999999</v>
      </c>
      <c r="H41" s="13">
        <v>15867.390820000001</v>
      </c>
      <c r="I41" s="13">
        <v>7895.8657699999994</v>
      </c>
      <c r="J41" s="13">
        <v>256047.68807</v>
      </c>
      <c r="K41" s="13">
        <v>162322.53842</v>
      </c>
      <c r="L41" s="38">
        <v>608936.61800000002</v>
      </c>
      <c r="M41" s="13">
        <v>270353</v>
      </c>
      <c r="N41" s="13">
        <v>30801.740220000003</v>
      </c>
      <c r="O41" s="13">
        <v>291612.94500000001</v>
      </c>
      <c r="P41" s="29">
        <v>38203.927219999998</v>
      </c>
      <c r="Q41" s="27"/>
    </row>
    <row r="42" spans="1:17" ht="15" customHeight="1" x14ac:dyDescent="0.2">
      <c r="A42" s="18"/>
      <c r="B42" s="40" t="s">
        <v>115</v>
      </c>
      <c r="C42" s="13">
        <v>52083.79348</v>
      </c>
      <c r="D42" s="13">
        <v>440283.04301999998</v>
      </c>
      <c r="E42" s="13">
        <v>39716.224249999999</v>
      </c>
      <c r="F42" s="13">
        <v>15791.06323</v>
      </c>
      <c r="G42" s="13">
        <v>9486.7394600000007</v>
      </c>
      <c r="H42" s="13">
        <v>9573.2847100000017</v>
      </c>
      <c r="I42" s="13">
        <v>5359.1804400000001</v>
      </c>
      <c r="J42" s="13">
        <v>148673.02283</v>
      </c>
      <c r="K42" s="13">
        <v>73709.825089999998</v>
      </c>
      <c r="L42" s="38">
        <v>329824.71500000003</v>
      </c>
      <c r="M42" s="13">
        <v>178665</v>
      </c>
      <c r="N42" s="13">
        <v>23764.875779999995</v>
      </c>
      <c r="O42" s="13">
        <v>196099.609</v>
      </c>
      <c r="P42" s="29">
        <v>14470.45291</v>
      </c>
      <c r="Q42" s="27"/>
    </row>
    <row r="43" spans="1:17" ht="15" customHeight="1" x14ac:dyDescent="0.2">
      <c r="A43" s="18" t="s">
        <v>23</v>
      </c>
      <c r="B43" s="7" t="s">
        <v>120</v>
      </c>
      <c r="C43" s="13">
        <v>5448.0342199999996</v>
      </c>
      <c r="D43" s="13">
        <v>108293.42327</v>
      </c>
      <c r="E43" s="13">
        <v>131.47995</v>
      </c>
      <c r="F43" s="13">
        <v>284.46926999999999</v>
      </c>
      <c r="G43" s="13">
        <v>139.63320000000002</v>
      </c>
      <c r="H43" s="13">
        <v>109.72239999999999</v>
      </c>
      <c r="I43" s="13">
        <v>89.60817999999999</v>
      </c>
      <c r="J43" s="13">
        <v>1819.3744899999999</v>
      </c>
      <c r="K43" s="13">
        <v>13463.663369999998</v>
      </c>
      <c r="L43" s="38">
        <v>8747.3880000000008</v>
      </c>
      <c r="M43" s="13">
        <v>6466</v>
      </c>
      <c r="N43" s="13">
        <v>897.53879000000006</v>
      </c>
      <c r="O43" s="13">
        <v>7988.6549999999997</v>
      </c>
      <c r="P43" s="29">
        <v>2131.2594800000002</v>
      </c>
      <c r="Q43" s="27"/>
    </row>
    <row r="44" spans="1:17" ht="15" customHeight="1" x14ac:dyDescent="0.2">
      <c r="A44" s="18"/>
      <c r="B44" s="8" t="s">
        <v>121</v>
      </c>
      <c r="C44" s="13"/>
      <c r="D44" s="13"/>
      <c r="E44" s="13"/>
      <c r="F44" s="13"/>
      <c r="G44" s="13"/>
      <c r="H44" s="13"/>
      <c r="I44" s="13"/>
      <c r="J44" s="13"/>
      <c r="K44" s="13"/>
      <c r="L44" s="38"/>
      <c r="M44" s="13"/>
      <c r="N44" s="13"/>
      <c r="O44" s="13"/>
      <c r="P44" s="29"/>
      <c r="Q44" s="27"/>
    </row>
    <row r="45" spans="1:17" ht="15" customHeight="1" x14ac:dyDescent="0.2">
      <c r="A45" s="18" t="s">
        <v>24</v>
      </c>
      <c r="B45" s="7" t="s">
        <v>71</v>
      </c>
      <c r="C45" s="13">
        <v>10099.61831</v>
      </c>
      <c r="D45" s="13">
        <v>147822.97575000001</v>
      </c>
      <c r="E45" s="13">
        <v>8373.3838699999997</v>
      </c>
      <c r="F45" s="13">
        <v>2919.9554399999997</v>
      </c>
      <c r="G45" s="13">
        <v>1492.5661399999999</v>
      </c>
      <c r="H45" s="13">
        <v>2771.1318499999998</v>
      </c>
      <c r="I45" s="13">
        <v>1920.0375499999998</v>
      </c>
      <c r="J45" s="13">
        <v>32770.824630000003</v>
      </c>
      <c r="K45" s="13">
        <v>45485.794540000003</v>
      </c>
      <c r="L45" s="38">
        <v>152187.80300000001</v>
      </c>
      <c r="M45" s="13">
        <v>56493</v>
      </c>
      <c r="N45" s="13">
        <v>5359.3417900000004</v>
      </c>
      <c r="O45" s="13">
        <v>40604.81</v>
      </c>
      <c r="P45" s="29">
        <v>5409.1737800000001</v>
      </c>
      <c r="Q45" s="27"/>
    </row>
    <row r="46" spans="1:17" ht="15" customHeight="1" x14ac:dyDescent="0.2">
      <c r="A46" s="18"/>
      <c r="B46" s="8" t="s">
        <v>72</v>
      </c>
      <c r="C46" s="13"/>
      <c r="D46" s="13"/>
      <c r="E46" s="13"/>
      <c r="F46" s="13"/>
      <c r="G46" s="13"/>
      <c r="H46" s="13"/>
      <c r="I46" s="13"/>
      <c r="J46" s="13"/>
      <c r="K46" s="13"/>
      <c r="L46" s="38"/>
      <c r="M46" s="13"/>
      <c r="N46" s="13"/>
      <c r="O46" s="13"/>
      <c r="P46" s="29"/>
      <c r="Q46" s="27"/>
    </row>
    <row r="47" spans="1:17" ht="15" customHeight="1" x14ac:dyDescent="0.2">
      <c r="A47" s="18" t="s">
        <v>25</v>
      </c>
      <c r="B47" s="7" t="s">
        <v>73</v>
      </c>
      <c r="C47" s="13">
        <v>0</v>
      </c>
      <c r="D47" s="13">
        <v>-68515.910759999999</v>
      </c>
      <c r="E47" s="13">
        <v>0</v>
      </c>
      <c r="F47" s="13">
        <v>0</v>
      </c>
      <c r="G47" s="13">
        <v>0</v>
      </c>
      <c r="H47" s="13">
        <v>0</v>
      </c>
      <c r="I47" s="13">
        <v>0</v>
      </c>
      <c r="J47" s="13">
        <v>-8496.6879600000011</v>
      </c>
      <c r="K47" s="13">
        <v>0</v>
      </c>
      <c r="L47" s="38">
        <v>0</v>
      </c>
      <c r="M47" s="13">
        <v>0</v>
      </c>
      <c r="N47" s="13">
        <v>0</v>
      </c>
      <c r="O47" s="13">
        <v>0</v>
      </c>
      <c r="P47" s="29">
        <v>0</v>
      </c>
      <c r="Q47" s="27"/>
    </row>
    <row r="48" spans="1:17" ht="15" customHeight="1" x14ac:dyDescent="0.2">
      <c r="A48" s="21"/>
      <c r="B48" s="8" t="s">
        <v>74</v>
      </c>
      <c r="C48" s="13"/>
      <c r="D48" s="13"/>
      <c r="E48" s="13"/>
      <c r="F48" s="13"/>
      <c r="G48" s="13"/>
      <c r="H48" s="13"/>
      <c r="I48" s="13"/>
      <c r="J48" s="13"/>
      <c r="K48" s="13"/>
      <c r="L48" s="38"/>
      <c r="M48" s="13"/>
      <c r="N48" s="13"/>
      <c r="O48" s="13"/>
      <c r="P48" s="29"/>
      <c r="Q48" s="27"/>
    </row>
    <row r="49" spans="1:22" ht="15" customHeight="1" x14ac:dyDescent="0.2">
      <c r="A49" s="18" t="s">
        <v>26</v>
      </c>
      <c r="B49" s="7" t="s">
        <v>75</v>
      </c>
      <c r="C49" s="13">
        <v>-1289.18435</v>
      </c>
      <c r="D49" s="13">
        <v>581023.69960000005</v>
      </c>
      <c r="E49" s="13">
        <v>407.55631</v>
      </c>
      <c r="F49" s="13">
        <v>11.21452</v>
      </c>
      <c r="G49" s="13">
        <v>33.011900000000004</v>
      </c>
      <c r="H49" s="13">
        <v>613.36594000000002</v>
      </c>
      <c r="I49" s="13">
        <v>9.3096499999999995</v>
      </c>
      <c r="J49" s="13">
        <v>10347.840719999998</v>
      </c>
      <c r="K49" s="13">
        <v>11466.715630000002</v>
      </c>
      <c r="L49" s="38">
        <v>127544.808</v>
      </c>
      <c r="M49" s="13">
        <v>113227</v>
      </c>
      <c r="N49" s="13">
        <v>11218.811399999999</v>
      </c>
      <c r="O49" s="13">
        <v>66593.206999999995</v>
      </c>
      <c r="P49" s="29">
        <v>-2185.6850899999999</v>
      </c>
      <c r="Q49" s="27"/>
    </row>
    <row r="50" spans="1:22" ht="15" customHeight="1" x14ac:dyDescent="0.2">
      <c r="A50" s="21"/>
      <c r="B50" s="8" t="s">
        <v>76</v>
      </c>
      <c r="C50" s="13"/>
      <c r="D50" s="13"/>
      <c r="E50" s="13"/>
      <c r="F50" s="13"/>
      <c r="G50" s="13"/>
      <c r="H50" s="13"/>
      <c r="I50" s="13"/>
      <c r="J50" s="13"/>
      <c r="K50" s="13"/>
      <c r="L50" s="38"/>
      <c r="M50" s="13"/>
      <c r="N50" s="13"/>
      <c r="O50" s="13"/>
      <c r="P50" s="29"/>
      <c r="Q50" s="27"/>
    </row>
    <row r="51" spans="1:22" ht="15" customHeight="1" x14ac:dyDescent="0.2">
      <c r="A51" s="18" t="s">
        <v>27</v>
      </c>
      <c r="B51" s="7" t="s">
        <v>77</v>
      </c>
      <c r="C51" s="13">
        <v>18159.41171</v>
      </c>
      <c r="D51" s="13">
        <v>225410.27093999999</v>
      </c>
      <c r="E51" s="13">
        <v>12644.095740000001</v>
      </c>
      <c r="F51" s="13">
        <v>0</v>
      </c>
      <c r="G51" s="13">
        <v>3228.94886</v>
      </c>
      <c r="H51" s="13">
        <v>3561.6717100000001</v>
      </c>
      <c r="I51" s="13">
        <v>-1273.8374899999999</v>
      </c>
      <c r="J51" s="13">
        <v>-25291.152669999999</v>
      </c>
      <c r="K51" s="13">
        <v>32911.121310000002</v>
      </c>
      <c r="L51" s="38">
        <v>-172341.53899999999</v>
      </c>
      <c r="M51" s="13">
        <v>73222</v>
      </c>
      <c r="N51" s="13">
        <v>18692.60514</v>
      </c>
      <c r="O51" s="13">
        <v>12992.498</v>
      </c>
      <c r="P51" s="29">
        <v>-1220.8491099999999</v>
      </c>
      <c r="Q51" s="27"/>
    </row>
    <row r="52" spans="1:22" ht="15" customHeight="1" x14ac:dyDescent="0.2">
      <c r="A52" s="21"/>
      <c r="B52" s="8" t="s">
        <v>78</v>
      </c>
      <c r="C52" s="13"/>
      <c r="D52" s="13"/>
      <c r="E52" s="13"/>
      <c r="F52" s="13"/>
      <c r="G52" s="13"/>
      <c r="H52" s="13"/>
      <c r="I52" s="13"/>
      <c r="J52" s="13"/>
      <c r="K52" s="13"/>
      <c r="L52" s="38"/>
      <c r="M52" s="13"/>
      <c r="N52" s="13"/>
      <c r="O52" s="13"/>
      <c r="P52" s="29"/>
      <c r="Q52" s="27"/>
    </row>
    <row r="53" spans="1:22" ht="15" customHeight="1" x14ac:dyDescent="0.2">
      <c r="A53" s="18" t="s">
        <v>28</v>
      </c>
      <c r="B53" s="7" t="s">
        <v>79</v>
      </c>
      <c r="C53" s="13">
        <v>0</v>
      </c>
      <c r="D53" s="13">
        <v>0</v>
      </c>
      <c r="E53" s="13">
        <v>0</v>
      </c>
      <c r="F53" s="13">
        <v>0</v>
      </c>
      <c r="G53" s="13">
        <v>0</v>
      </c>
      <c r="H53" s="13">
        <v>0</v>
      </c>
      <c r="I53" s="13">
        <v>0</v>
      </c>
      <c r="J53" s="13">
        <v>0</v>
      </c>
      <c r="K53" s="13">
        <v>0</v>
      </c>
      <c r="L53" s="38">
        <v>73.378</v>
      </c>
      <c r="M53" s="13">
        <v>0</v>
      </c>
      <c r="N53" s="13">
        <v>0</v>
      </c>
      <c r="O53" s="13">
        <v>0</v>
      </c>
      <c r="P53" s="29">
        <v>0</v>
      </c>
      <c r="Q53" s="27"/>
    </row>
    <row r="54" spans="1:22" ht="15" customHeight="1" x14ac:dyDescent="0.2">
      <c r="A54" s="21"/>
      <c r="B54" s="8" t="s">
        <v>80</v>
      </c>
      <c r="C54" s="13"/>
      <c r="D54" s="13"/>
      <c r="E54" s="13"/>
      <c r="F54" s="13"/>
      <c r="G54" s="13"/>
      <c r="H54" s="13"/>
      <c r="I54" s="13"/>
      <c r="J54" s="13"/>
      <c r="K54" s="13"/>
      <c r="L54" s="38"/>
      <c r="M54" s="13"/>
      <c r="N54" s="13"/>
      <c r="O54" s="13"/>
      <c r="P54" s="29"/>
      <c r="Q54" s="27"/>
    </row>
    <row r="55" spans="1:22" ht="15" customHeight="1" x14ac:dyDescent="0.2">
      <c r="A55" s="18" t="s">
        <v>29</v>
      </c>
      <c r="B55" s="7" t="s">
        <v>81</v>
      </c>
      <c r="C55" s="13">
        <v>14</v>
      </c>
      <c r="D55" s="13">
        <v>37219.157479999994</v>
      </c>
      <c r="E55" s="13">
        <v>-8.6789799999999993</v>
      </c>
      <c r="F55" s="13">
        <v>-86.735860000000002</v>
      </c>
      <c r="G55" s="13">
        <v>-29.056080000000001</v>
      </c>
      <c r="H55" s="13">
        <v>694.04964000000007</v>
      </c>
      <c r="I55" s="13">
        <v>0</v>
      </c>
      <c r="J55" s="13">
        <v>10903.108039999999</v>
      </c>
      <c r="K55" s="13">
        <v>17680.941759999998</v>
      </c>
      <c r="L55" s="38">
        <v>35849.048000000003</v>
      </c>
      <c r="M55" s="13">
        <v>-4025</v>
      </c>
      <c r="N55" s="13">
        <v>2374.1543700000002</v>
      </c>
      <c r="O55" s="13">
        <v>4781.6099999999997</v>
      </c>
      <c r="P55" s="29">
        <v>1641.7091599999999</v>
      </c>
      <c r="Q55" s="27"/>
    </row>
    <row r="56" spans="1:22" ht="15" customHeight="1" x14ac:dyDescent="0.2">
      <c r="A56" s="21"/>
      <c r="B56" s="8" t="s">
        <v>82</v>
      </c>
      <c r="C56" s="13"/>
      <c r="D56" s="13"/>
      <c r="E56" s="13"/>
      <c r="F56" s="13"/>
      <c r="G56" s="13"/>
      <c r="H56" s="13"/>
      <c r="I56" s="13"/>
      <c r="J56" s="13"/>
      <c r="K56" s="13"/>
      <c r="L56" s="38"/>
      <c r="M56" s="13"/>
      <c r="N56" s="13"/>
      <c r="O56" s="13"/>
      <c r="P56" s="29"/>
      <c r="Q56" s="27"/>
    </row>
    <row r="57" spans="1:22" ht="15" customHeight="1" x14ac:dyDescent="0.2">
      <c r="A57" s="18" t="s">
        <v>84</v>
      </c>
      <c r="B57" s="7" t="s">
        <v>109</v>
      </c>
      <c r="C57" s="15">
        <v>0</v>
      </c>
      <c r="D57" s="15">
        <v>0</v>
      </c>
      <c r="E57" s="15">
        <v>0</v>
      </c>
      <c r="F57" s="15">
        <v>0</v>
      </c>
      <c r="G57" s="15">
        <v>0</v>
      </c>
      <c r="H57" s="15">
        <v>0</v>
      </c>
      <c r="I57" s="15">
        <v>0</v>
      </c>
      <c r="J57" s="15">
        <v>0</v>
      </c>
      <c r="K57" s="15">
        <v>0</v>
      </c>
      <c r="L57" s="38">
        <v>0</v>
      </c>
      <c r="M57" s="15">
        <v>0</v>
      </c>
      <c r="N57" s="15">
        <v>0</v>
      </c>
      <c r="O57" s="15">
        <v>0</v>
      </c>
      <c r="P57" s="35">
        <v>0</v>
      </c>
      <c r="Q57" s="41"/>
      <c r="R57" s="42"/>
      <c r="S57" s="42"/>
      <c r="T57" s="42"/>
      <c r="U57" s="42"/>
      <c r="V57" s="42"/>
    </row>
    <row r="58" spans="1:22" ht="15" customHeight="1" x14ac:dyDescent="0.2">
      <c r="A58" s="21"/>
      <c r="B58" s="8" t="s">
        <v>83</v>
      </c>
      <c r="C58" s="14"/>
      <c r="D58" s="14"/>
      <c r="E58" s="14"/>
      <c r="F58" s="14"/>
      <c r="G58" s="14"/>
      <c r="H58" s="14"/>
      <c r="I58" s="14"/>
      <c r="J58" s="14"/>
      <c r="K58" s="14"/>
      <c r="L58" s="38"/>
      <c r="M58" s="14"/>
      <c r="N58" s="14"/>
      <c r="O58" s="14"/>
      <c r="P58" s="33"/>
      <c r="Q58" s="27"/>
    </row>
    <row r="59" spans="1:22" ht="15" customHeight="1" x14ac:dyDescent="0.2">
      <c r="A59" s="18" t="s">
        <v>30</v>
      </c>
      <c r="B59" s="7" t="s">
        <v>112</v>
      </c>
      <c r="C59" s="15">
        <v>0</v>
      </c>
      <c r="D59" s="15">
        <v>57837.820270000004</v>
      </c>
      <c r="E59" s="15">
        <v>-5101.8136799999993</v>
      </c>
      <c r="F59" s="15">
        <v>0</v>
      </c>
      <c r="G59" s="15">
        <v>0</v>
      </c>
      <c r="H59" s="15">
        <v>2663.5728199999999</v>
      </c>
      <c r="I59" s="15">
        <v>0</v>
      </c>
      <c r="J59" s="15">
        <v>7484.5807999999997</v>
      </c>
      <c r="K59" s="15">
        <v>569.83858999999995</v>
      </c>
      <c r="L59" s="38">
        <v>49078.557999999997</v>
      </c>
      <c r="M59" s="15">
        <v>7948.69</v>
      </c>
      <c r="N59" s="15">
        <v>0</v>
      </c>
      <c r="O59" s="15">
        <v>0</v>
      </c>
      <c r="P59" s="35">
        <v>0</v>
      </c>
      <c r="Q59" s="27"/>
    </row>
    <row r="60" spans="1:22" ht="15" customHeight="1" x14ac:dyDescent="0.2">
      <c r="A60" s="21"/>
      <c r="B60" s="8" t="s">
        <v>85</v>
      </c>
      <c r="C60" s="15"/>
      <c r="D60" s="15"/>
      <c r="E60" s="15"/>
      <c r="F60" s="15"/>
      <c r="G60" s="15"/>
      <c r="H60" s="15"/>
      <c r="I60" s="15"/>
      <c r="J60" s="15"/>
      <c r="K60" s="15"/>
      <c r="L60" s="38"/>
      <c r="M60" s="15"/>
      <c r="N60" s="15"/>
      <c r="O60" s="15"/>
      <c r="P60" s="35"/>
      <c r="Q60" s="27"/>
    </row>
    <row r="61" spans="1:22" ht="15" customHeight="1" x14ac:dyDescent="0.2">
      <c r="A61" s="18" t="s">
        <v>31</v>
      </c>
      <c r="B61" s="7" t="s">
        <v>86</v>
      </c>
      <c r="C61" s="13">
        <v>154.76924</v>
      </c>
      <c r="D61" s="13">
        <v>10551.36735</v>
      </c>
      <c r="E61" s="13">
        <v>0</v>
      </c>
      <c r="F61" s="13">
        <v>0</v>
      </c>
      <c r="G61" s="13">
        <v>0</v>
      </c>
      <c r="H61" s="13">
        <v>1157.3601799999999</v>
      </c>
      <c r="I61" s="13">
        <v>0</v>
      </c>
      <c r="J61" s="13">
        <v>-614.49739</v>
      </c>
      <c r="K61" s="13">
        <v>0</v>
      </c>
      <c r="L61" s="38">
        <v>28217.166000000001</v>
      </c>
      <c r="M61" s="13">
        <v>-31</v>
      </c>
      <c r="N61" s="13">
        <v>0</v>
      </c>
      <c r="O61" s="13">
        <v>13523.934999999999</v>
      </c>
      <c r="P61" s="29">
        <v>0</v>
      </c>
      <c r="Q61" s="27"/>
    </row>
    <row r="62" spans="1:22" ht="15" customHeight="1" x14ac:dyDescent="0.2">
      <c r="A62" s="21"/>
      <c r="B62" s="8" t="s">
        <v>87</v>
      </c>
      <c r="C62" s="13"/>
      <c r="D62" s="13"/>
      <c r="E62" s="13"/>
      <c r="F62" s="13"/>
      <c r="G62" s="13"/>
      <c r="H62" s="13"/>
      <c r="I62" s="13"/>
      <c r="J62" s="13"/>
      <c r="K62" s="13"/>
      <c r="L62" s="38"/>
      <c r="M62" s="13"/>
      <c r="N62" s="13"/>
      <c r="O62" s="13"/>
      <c r="P62" s="29"/>
      <c r="Q62" s="27"/>
    </row>
    <row r="63" spans="1:22" ht="15" customHeight="1" x14ac:dyDescent="0.2">
      <c r="A63" s="21" t="s">
        <v>32</v>
      </c>
      <c r="B63" s="23" t="s">
        <v>88</v>
      </c>
      <c r="C63" s="31">
        <v>123547</v>
      </c>
      <c r="D63" s="31">
        <v>1347525.4063999988</v>
      </c>
      <c r="E63" s="31">
        <v>28187.641920000009</v>
      </c>
      <c r="F63" s="31">
        <v>40330.967986999996</v>
      </c>
      <c r="G63" s="31">
        <v>36418.872390000011</v>
      </c>
      <c r="H63" s="31">
        <v>45678.263270000018</v>
      </c>
      <c r="I63" s="31">
        <v>4998.9050999999972</v>
      </c>
      <c r="J63" s="31">
        <v>557878.74311000004</v>
      </c>
      <c r="K63" s="31">
        <v>166044.70223</v>
      </c>
      <c r="L63" s="37">
        <v>2614734.9669999997</v>
      </c>
      <c r="M63" s="31">
        <v>769951.69</v>
      </c>
      <c r="N63" s="31">
        <v>70674.157390000022</v>
      </c>
      <c r="O63" s="31">
        <v>1471698.7560000003</v>
      </c>
      <c r="P63" s="34">
        <v>9669.2601599999889</v>
      </c>
      <c r="Q63" s="27"/>
    </row>
    <row r="64" spans="1:22" ht="15" customHeight="1" x14ac:dyDescent="0.2">
      <c r="A64" s="21"/>
      <c r="B64" s="24" t="s">
        <v>89</v>
      </c>
      <c r="C64" s="13"/>
      <c r="D64" s="13"/>
      <c r="E64" s="13"/>
      <c r="F64" s="13"/>
      <c r="G64" s="13"/>
      <c r="H64" s="13"/>
      <c r="I64" s="13"/>
      <c r="J64" s="13"/>
      <c r="K64" s="13"/>
      <c r="L64" s="38"/>
      <c r="M64" s="13"/>
      <c r="N64" s="13"/>
      <c r="O64" s="13"/>
      <c r="P64" s="29"/>
      <c r="Q64" s="27"/>
    </row>
    <row r="65" spans="1:19" ht="15" customHeight="1" x14ac:dyDescent="0.2">
      <c r="A65" s="18" t="s">
        <v>33</v>
      </c>
      <c r="B65" s="7" t="s">
        <v>90</v>
      </c>
      <c r="C65" s="15">
        <v>39497.280500000001</v>
      </c>
      <c r="D65" s="15">
        <v>341954.22989999998</v>
      </c>
      <c r="E65" s="15">
        <v>8140.0177599999997</v>
      </c>
      <c r="F65" s="15">
        <v>9724.4217499999995</v>
      </c>
      <c r="G65" s="15">
        <v>11097.17067</v>
      </c>
      <c r="H65" s="15">
        <v>8332.8034399999997</v>
      </c>
      <c r="I65" s="15">
        <v>879.72437000000002</v>
      </c>
      <c r="J65" s="15">
        <v>139368.56941</v>
      </c>
      <c r="K65" s="15">
        <v>56157.219039999996</v>
      </c>
      <c r="L65" s="38">
        <v>813073.30500000005</v>
      </c>
      <c r="M65" s="15">
        <v>28180.286</v>
      </c>
      <c r="N65" s="15">
        <v>22147.705190000001</v>
      </c>
      <c r="O65" s="15">
        <v>481285.07400000002</v>
      </c>
      <c r="P65" s="35">
        <v>5023.2916699999996</v>
      </c>
      <c r="Q65" s="27"/>
    </row>
    <row r="66" spans="1:19" ht="15" customHeight="1" x14ac:dyDescent="0.2">
      <c r="A66" s="21"/>
      <c r="B66" s="8" t="s">
        <v>91</v>
      </c>
      <c r="C66" s="14"/>
      <c r="D66" s="14"/>
      <c r="E66" s="14"/>
      <c r="F66" s="14"/>
      <c r="G66" s="14"/>
      <c r="H66" s="14"/>
      <c r="I66" s="14"/>
      <c r="J66" s="14"/>
      <c r="K66" s="14"/>
      <c r="L66" s="38"/>
      <c r="M66" s="14"/>
      <c r="N66" s="14"/>
      <c r="O66" s="14"/>
      <c r="P66" s="33"/>
      <c r="Q66" s="27"/>
    </row>
    <row r="67" spans="1:19" ht="15" customHeight="1" x14ac:dyDescent="0.2">
      <c r="A67" s="21" t="s">
        <v>94</v>
      </c>
      <c r="B67" s="9" t="s">
        <v>92</v>
      </c>
      <c r="C67" s="31">
        <v>84050.259089999861</v>
      </c>
      <c r="D67" s="31">
        <v>1005571.1764999989</v>
      </c>
      <c r="E67" s="31">
        <v>20047.62416000001</v>
      </c>
      <c r="F67" s="31">
        <v>30606.546236999995</v>
      </c>
      <c r="G67" s="31">
        <v>25321.701720000012</v>
      </c>
      <c r="H67" s="31">
        <v>37345.459830000022</v>
      </c>
      <c r="I67" s="31">
        <v>4119.1807299999973</v>
      </c>
      <c r="J67" s="31">
        <v>418510.17370000004</v>
      </c>
      <c r="K67" s="31">
        <v>109887.48319</v>
      </c>
      <c r="L67" s="37">
        <v>1801661.6619999995</v>
      </c>
      <c r="M67" s="31">
        <v>741771.40399999998</v>
      </c>
      <c r="N67" s="31">
        <v>48526.452200000022</v>
      </c>
      <c r="O67" s="31">
        <v>990413.68200000026</v>
      </c>
      <c r="P67" s="34">
        <v>4645.9684899999893</v>
      </c>
      <c r="Q67" s="27"/>
    </row>
    <row r="68" spans="1:19" ht="15" customHeight="1" x14ac:dyDescent="0.2">
      <c r="A68" s="21"/>
      <c r="B68" s="10" t="s">
        <v>93</v>
      </c>
      <c r="C68" s="13"/>
      <c r="D68" s="13"/>
      <c r="E68" s="13"/>
      <c r="F68" s="13"/>
      <c r="G68" s="13"/>
      <c r="H68" s="13"/>
      <c r="I68" s="13"/>
      <c r="J68" s="13"/>
      <c r="K68" s="13"/>
      <c r="L68" s="38"/>
      <c r="M68" s="13"/>
      <c r="N68" s="13"/>
      <c r="O68" s="13"/>
      <c r="P68" s="29"/>
      <c r="Q68" s="27"/>
    </row>
    <row r="69" spans="1:19" ht="15" customHeight="1" x14ac:dyDescent="0.2">
      <c r="A69" s="18" t="s">
        <v>97</v>
      </c>
      <c r="B69" s="7" t="s">
        <v>95</v>
      </c>
      <c r="C69" s="13">
        <v>0</v>
      </c>
      <c r="D69" s="13">
        <v>322.38413000000003</v>
      </c>
      <c r="E69" s="13">
        <v>0</v>
      </c>
      <c r="F69" s="13">
        <v>0</v>
      </c>
      <c r="G69" s="13">
        <v>0</v>
      </c>
      <c r="H69" s="13">
        <v>0</v>
      </c>
      <c r="I69" s="13">
        <v>0</v>
      </c>
      <c r="J69" s="13">
        <v>0</v>
      </c>
      <c r="K69" s="13">
        <v>0</v>
      </c>
      <c r="L69" s="38">
        <v>0</v>
      </c>
      <c r="M69" s="13">
        <v>8187</v>
      </c>
      <c r="N69" s="13">
        <v>0</v>
      </c>
      <c r="O69" s="13">
        <v>0</v>
      </c>
      <c r="P69" s="29">
        <v>0</v>
      </c>
      <c r="Q69" s="27"/>
    </row>
    <row r="70" spans="1:19" ht="15" customHeight="1" x14ac:dyDescent="0.2">
      <c r="A70" s="18"/>
      <c r="B70" s="8" t="s">
        <v>96</v>
      </c>
      <c r="C70" s="13"/>
      <c r="D70" s="13"/>
      <c r="E70" s="13"/>
      <c r="F70" s="13"/>
      <c r="G70" s="13"/>
      <c r="H70" s="13"/>
      <c r="I70" s="13"/>
      <c r="J70" s="13"/>
      <c r="K70" s="13"/>
      <c r="L70" s="38"/>
      <c r="M70" s="13"/>
      <c r="N70" s="13"/>
      <c r="O70" s="13"/>
      <c r="P70" s="29"/>
      <c r="Q70" s="13"/>
      <c r="R70" s="13"/>
      <c r="S70" s="13"/>
    </row>
    <row r="71" spans="1:19" ht="15" customHeight="1" x14ac:dyDescent="0.2">
      <c r="A71" s="21" t="s">
        <v>100</v>
      </c>
      <c r="B71" s="9" t="s">
        <v>98</v>
      </c>
      <c r="C71" s="31">
        <v>84050.259089999861</v>
      </c>
      <c r="D71" s="31">
        <v>1005893.5606299989</v>
      </c>
      <c r="E71" s="31">
        <v>20047.62416000001</v>
      </c>
      <c r="F71" s="31">
        <v>30606.546236999995</v>
      </c>
      <c r="G71" s="31">
        <v>25321.701720000012</v>
      </c>
      <c r="H71" s="31">
        <v>37345.459830000022</v>
      </c>
      <c r="I71" s="31">
        <v>4119.1807299999973</v>
      </c>
      <c r="J71" s="31">
        <v>418510.17370000004</v>
      </c>
      <c r="K71" s="31">
        <v>109887.48319</v>
      </c>
      <c r="L71" s="37">
        <v>1801661.6619999995</v>
      </c>
      <c r="M71" s="31">
        <v>749958.40399999998</v>
      </c>
      <c r="N71" s="31">
        <v>48526.452200000022</v>
      </c>
      <c r="O71" s="31">
        <v>990413.68200000026</v>
      </c>
      <c r="P71" s="34">
        <v>4645.9684899999893</v>
      </c>
      <c r="Q71" s="13"/>
      <c r="R71" s="13"/>
      <c r="S71" s="13"/>
    </row>
    <row r="72" spans="1:19" ht="15" customHeight="1" x14ac:dyDescent="0.2">
      <c r="A72" s="21"/>
      <c r="B72" s="10" t="s">
        <v>99</v>
      </c>
      <c r="C72" s="13"/>
      <c r="D72" s="13"/>
      <c r="E72" s="13"/>
      <c r="F72" s="13"/>
      <c r="G72" s="13"/>
      <c r="H72" s="13"/>
      <c r="I72" s="13"/>
      <c r="J72" s="13"/>
      <c r="K72" s="13"/>
      <c r="L72" s="38"/>
      <c r="M72" s="13"/>
      <c r="N72" s="13"/>
      <c r="O72" s="13"/>
      <c r="P72" s="29"/>
      <c r="Q72" s="13"/>
      <c r="R72" s="13"/>
      <c r="S72" s="13"/>
    </row>
    <row r="73" spans="1:19" ht="15" customHeight="1" x14ac:dyDescent="0.2">
      <c r="A73" s="18" t="s">
        <v>119</v>
      </c>
      <c r="B73" s="7" t="s">
        <v>101</v>
      </c>
      <c r="C73" s="15">
        <v>0</v>
      </c>
      <c r="D73" s="15">
        <v>99515.964080000005</v>
      </c>
      <c r="E73" s="15">
        <v>0</v>
      </c>
      <c r="F73" s="15">
        <v>3568.36942</v>
      </c>
      <c r="G73" s="15">
        <v>0</v>
      </c>
      <c r="H73" s="15">
        <v>1609.60409</v>
      </c>
      <c r="I73" s="15">
        <v>3.0808200000000001</v>
      </c>
      <c r="J73" s="15">
        <v>0</v>
      </c>
      <c r="K73" s="15">
        <v>0</v>
      </c>
      <c r="L73" s="38">
        <v>75570.191999999995</v>
      </c>
      <c r="M73" s="15">
        <v>5139</v>
      </c>
      <c r="N73" s="15">
        <v>0</v>
      </c>
      <c r="O73" s="15">
        <v>385.565</v>
      </c>
      <c r="P73" s="35">
        <v>-431.66221999999999</v>
      </c>
      <c r="Q73" s="27"/>
    </row>
    <row r="74" spans="1:19" ht="15" customHeight="1" x14ac:dyDescent="0.2">
      <c r="A74" s="18"/>
      <c r="B74" s="8" t="s">
        <v>102</v>
      </c>
      <c r="C74" s="15"/>
      <c r="D74" s="15"/>
      <c r="E74" s="15"/>
      <c r="F74" s="15"/>
      <c r="G74" s="15"/>
      <c r="H74" s="15"/>
      <c r="I74" s="15"/>
      <c r="J74" s="15"/>
      <c r="K74" s="15"/>
      <c r="L74" s="38"/>
      <c r="M74" s="15"/>
      <c r="N74" s="15"/>
      <c r="O74" s="15"/>
      <c r="P74" s="35"/>
      <c r="Q74" s="27"/>
    </row>
    <row r="75" spans="1:19" ht="15" customHeight="1" x14ac:dyDescent="0.2">
      <c r="A75" s="18" t="s">
        <v>229</v>
      </c>
      <c r="B75" s="7" t="s">
        <v>103</v>
      </c>
      <c r="C75" s="15">
        <v>84050.259089999861</v>
      </c>
      <c r="D75" s="15">
        <v>906377.59654999897</v>
      </c>
      <c r="E75" s="15">
        <v>20047.62416000001</v>
      </c>
      <c r="F75" s="15">
        <v>27038.176816999996</v>
      </c>
      <c r="G75" s="15">
        <v>25321.701720000012</v>
      </c>
      <c r="H75" s="15">
        <v>35735.855740000021</v>
      </c>
      <c r="I75" s="15">
        <v>4116.0999099999972</v>
      </c>
      <c r="J75" s="15">
        <v>418510.06688000006</v>
      </c>
      <c r="K75" s="15">
        <v>109887.48319</v>
      </c>
      <c r="L75" s="38">
        <v>1726091.4699999995</v>
      </c>
      <c r="M75" s="15">
        <v>744819.40399999998</v>
      </c>
      <c r="N75" s="15">
        <v>48526.452200000022</v>
      </c>
      <c r="O75" s="15">
        <v>990028.11700000032</v>
      </c>
      <c r="P75" s="35">
        <v>5077.6307099999894</v>
      </c>
      <c r="Q75" s="1"/>
    </row>
    <row r="76" spans="1:19" ht="15" customHeight="1" x14ac:dyDescent="0.2">
      <c r="A76" s="25"/>
      <c r="B76" s="26" t="s">
        <v>104</v>
      </c>
      <c r="C76" s="30"/>
      <c r="D76" s="30"/>
      <c r="E76" s="30"/>
      <c r="F76" s="30"/>
      <c r="G76" s="30"/>
      <c r="H76" s="30"/>
      <c r="I76" s="30"/>
      <c r="J76" s="30"/>
      <c r="K76" s="30"/>
      <c r="L76" s="30"/>
      <c r="M76" s="30"/>
      <c r="N76" s="30"/>
      <c r="O76" s="30"/>
      <c r="P76" s="36"/>
      <c r="Q76" s="1"/>
    </row>
    <row r="77" spans="1:19" ht="15" customHeight="1" x14ac:dyDescent="0.2">
      <c r="C77" s="14"/>
      <c r="D77" s="14"/>
      <c r="E77" s="14"/>
      <c r="F77" s="14"/>
      <c r="G77" s="14"/>
      <c r="H77" s="14"/>
      <c r="I77" s="14"/>
      <c r="J77" s="14"/>
      <c r="K77" s="14"/>
      <c r="L77" s="14"/>
      <c r="M77" s="14"/>
      <c r="N77" s="14"/>
      <c r="O77" s="14"/>
      <c r="P77" s="14"/>
      <c r="Q77" s="1"/>
    </row>
    <row r="78" spans="1:19" ht="15" customHeight="1" x14ac:dyDescent="0.2">
      <c r="A78" s="4" t="s">
        <v>36</v>
      </c>
      <c r="C78" s="17"/>
      <c r="D78" s="17"/>
      <c r="E78" s="17"/>
      <c r="F78" s="17"/>
      <c r="G78" s="17"/>
      <c r="H78" s="17"/>
      <c r="I78" s="17"/>
      <c r="J78" s="17"/>
      <c r="K78" s="17"/>
      <c r="L78" s="17"/>
      <c r="M78" s="17"/>
      <c r="N78" s="17"/>
      <c r="O78" s="17"/>
      <c r="P78" s="17"/>
      <c r="Q78" s="1"/>
    </row>
    <row r="79" spans="1:19" ht="15" customHeight="1" x14ac:dyDescent="0.2">
      <c r="A79" s="11" t="s">
        <v>37</v>
      </c>
      <c r="C79" s="17"/>
      <c r="D79" s="17"/>
      <c r="E79" s="17"/>
      <c r="F79" s="17"/>
      <c r="G79" s="17"/>
      <c r="H79" s="17"/>
      <c r="I79" s="17"/>
      <c r="J79" s="17"/>
      <c r="K79" s="17"/>
      <c r="L79" s="17"/>
      <c r="M79" s="17"/>
      <c r="N79" s="17"/>
      <c r="O79" s="17"/>
      <c r="P79" s="17"/>
      <c r="Q79" s="1"/>
    </row>
    <row r="80" spans="1:19" ht="15" customHeight="1" x14ac:dyDescent="0.2">
      <c r="C80" s="17"/>
      <c r="D80" s="17"/>
      <c r="E80" s="17"/>
      <c r="F80" s="17"/>
      <c r="G80" s="17"/>
      <c r="H80" s="17"/>
      <c r="I80" s="17"/>
      <c r="J80" s="17"/>
      <c r="K80" s="17"/>
      <c r="L80" s="17"/>
      <c r="M80" s="17"/>
      <c r="N80" s="17"/>
      <c r="O80" s="17"/>
      <c r="P80" s="17"/>
      <c r="Q80" s="1"/>
    </row>
    <row r="81" spans="1:17" ht="15" customHeight="1" x14ac:dyDescent="0.2">
      <c r="A81" s="1" t="s">
        <v>116</v>
      </c>
      <c r="C81" s="16"/>
      <c r="D81" s="16"/>
      <c r="E81" s="16"/>
      <c r="F81" s="16"/>
      <c r="G81" s="16"/>
      <c r="H81" s="16"/>
      <c r="I81" s="16"/>
      <c r="J81" s="16"/>
      <c r="K81" s="16"/>
      <c r="L81" s="16"/>
      <c r="M81" s="16"/>
      <c r="N81" s="16"/>
      <c r="O81" s="16"/>
      <c r="P81" s="16"/>
      <c r="Q81" s="1"/>
    </row>
    <row r="82" spans="1:17" ht="10.199999999999999" x14ac:dyDescent="0.2">
      <c r="A82" s="44" t="s">
        <v>117</v>
      </c>
      <c r="C82" s="17"/>
      <c r="D82" s="17"/>
      <c r="E82" s="17"/>
      <c r="F82" s="17"/>
      <c r="G82" s="17"/>
      <c r="H82" s="17"/>
      <c r="I82" s="17"/>
      <c r="J82" s="17"/>
      <c r="K82" s="17"/>
      <c r="L82" s="17"/>
      <c r="M82" s="17"/>
      <c r="N82" s="17"/>
      <c r="O82" s="17"/>
      <c r="P82" s="17"/>
      <c r="Q82" s="1"/>
    </row>
    <row r="83" spans="1:17" ht="10.199999999999999" x14ac:dyDescent="0.2">
      <c r="C83" s="17"/>
      <c r="D83" s="17"/>
      <c r="E83" s="17"/>
      <c r="F83" s="17"/>
      <c r="G83" s="17"/>
      <c r="H83" s="17"/>
      <c r="I83" s="17"/>
      <c r="J83" s="17"/>
      <c r="K83" s="17"/>
      <c r="L83" s="17"/>
      <c r="M83" s="17"/>
      <c r="N83" s="17"/>
      <c r="O83" s="17"/>
      <c r="P83" s="17"/>
      <c r="Q83" s="1"/>
    </row>
    <row r="84" spans="1:17" ht="10.199999999999999" x14ac:dyDescent="0.2">
      <c r="C84" s="17"/>
      <c r="D84" s="17"/>
      <c r="E84" s="17"/>
      <c r="F84" s="17"/>
      <c r="G84" s="17"/>
      <c r="H84" s="17"/>
      <c r="I84" s="17"/>
      <c r="J84" s="17"/>
      <c r="K84" s="17"/>
      <c r="L84" s="17"/>
      <c r="M84" s="17"/>
      <c r="N84" s="17"/>
      <c r="O84" s="17"/>
      <c r="P84" s="17"/>
      <c r="Q84" s="1"/>
    </row>
    <row r="85" spans="1:17" ht="10.199999999999999" x14ac:dyDescent="0.2">
      <c r="C85" s="17"/>
      <c r="D85" s="17"/>
      <c r="E85" s="17"/>
      <c r="F85" s="17"/>
      <c r="G85" s="17"/>
      <c r="H85" s="17"/>
      <c r="I85" s="17"/>
      <c r="J85" s="17"/>
      <c r="K85" s="17"/>
      <c r="L85" s="17"/>
      <c r="M85" s="17"/>
      <c r="N85" s="17"/>
      <c r="O85" s="17"/>
      <c r="P85" s="17"/>
      <c r="Q85" s="1"/>
    </row>
    <row r="86" spans="1:17" ht="10.199999999999999" x14ac:dyDescent="0.2">
      <c r="C86" s="17"/>
      <c r="D86" s="17"/>
      <c r="E86" s="17"/>
      <c r="F86" s="17"/>
      <c r="G86" s="17"/>
      <c r="H86" s="17"/>
      <c r="I86" s="17"/>
      <c r="J86" s="17"/>
      <c r="K86" s="17"/>
      <c r="L86" s="17"/>
      <c r="M86" s="17"/>
      <c r="N86" s="17"/>
      <c r="O86" s="17"/>
      <c r="P86" s="17"/>
      <c r="Q86" s="1"/>
    </row>
    <row r="87" spans="1:17" ht="10.199999999999999" x14ac:dyDescent="0.2">
      <c r="C87" s="17"/>
      <c r="D87" s="17"/>
      <c r="E87" s="17"/>
      <c r="F87" s="17"/>
      <c r="G87" s="17"/>
      <c r="H87" s="17"/>
      <c r="I87" s="17"/>
      <c r="J87" s="17"/>
      <c r="K87" s="17"/>
      <c r="L87" s="17"/>
      <c r="M87" s="17"/>
      <c r="N87" s="17"/>
      <c r="O87" s="17"/>
      <c r="P87" s="17"/>
      <c r="Q87" s="1"/>
    </row>
    <row r="89" spans="1:17" ht="10.199999999999999" x14ac:dyDescent="0.2">
      <c r="C89" s="17"/>
      <c r="D89" s="17"/>
      <c r="E89" s="17"/>
      <c r="F89" s="17"/>
      <c r="G89" s="17"/>
      <c r="H89" s="17"/>
      <c r="I89" s="17"/>
      <c r="J89" s="17"/>
      <c r="K89" s="17"/>
      <c r="L89" s="17"/>
      <c r="M89" s="17"/>
      <c r="N89" s="17"/>
      <c r="O89" s="17"/>
      <c r="P89" s="17"/>
      <c r="Q89" s="1"/>
    </row>
    <row r="122" spans="2:17" ht="10.199999999999999" x14ac:dyDescent="0.2">
      <c r="B122" s="2"/>
      <c r="Q122" s="1"/>
    </row>
  </sheetData>
  <pageMargins left="0.27559055118110237" right="0.35433070866141736" top="0.47244094488188981" bottom="0.43307086614173229" header="0.31496062992125984" footer="0.31496062992125984"/>
  <pageSetup paperSize="9" scale="45"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113"/>
  <sheetViews>
    <sheetView showGridLines="0" zoomScale="80" zoomScaleNormal="80" workbookViewId="0">
      <selection activeCell="K41" sqref="K41"/>
    </sheetView>
  </sheetViews>
  <sheetFormatPr defaultColWidth="9.109375" defaultRowHeight="10.199999999999999" x14ac:dyDescent="0.2"/>
  <cols>
    <col min="1" max="1" width="5.109375" style="1" customWidth="1"/>
    <col min="2" max="2" width="69" style="1" bestFit="1" customWidth="1"/>
    <col min="3" max="18" width="12.6640625" style="4" customWidth="1"/>
    <col min="19" max="16384" width="9.109375" style="1"/>
  </cols>
  <sheetData>
    <row r="1" spans="1:18" s="4" customFormat="1" ht="15" customHeight="1" x14ac:dyDescent="0.3">
      <c r="A1" s="3" t="s">
        <v>34</v>
      </c>
      <c r="B1" s="3"/>
    </row>
    <row r="2" spans="1:18" s="4" customFormat="1" ht="15" customHeight="1" x14ac:dyDescent="0.3">
      <c r="A2" s="5" t="s">
        <v>217</v>
      </c>
      <c r="B2" s="5"/>
    </row>
    <row r="3" spans="1:18" s="4" customFormat="1" ht="15" customHeight="1" x14ac:dyDescent="0.3">
      <c r="A3" s="5" t="s">
        <v>126</v>
      </c>
      <c r="B3" s="6"/>
    </row>
    <row r="4" spans="1:18" s="54" customFormat="1" ht="55.5" customHeight="1" x14ac:dyDescent="0.2">
      <c r="A4" s="48"/>
      <c r="B4" s="66"/>
      <c r="C4" s="52" t="s">
        <v>2</v>
      </c>
      <c r="D4" s="52" t="s">
        <v>214</v>
      </c>
      <c r="E4" s="52" t="s">
        <v>127</v>
      </c>
      <c r="F4" s="52" t="s">
        <v>1</v>
      </c>
      <c r="G4" s="52" t="s">
        <v>3</v>
      </c>
      <c r="H4" s="52" t="s">
        <v>130</v>
      </c>
      <c r="I4" s="52" t="s">
        <v>4</v>
      </c>
      <c r="J4" s="52" t="s">
        <v>0</v>
      </c>
      <c r="K4" s="52" t="s">
        <v>134</v>
      </c>
      <c r="L4" s="52" t="s">
        <v>38</v>
      </c>
      <c r="M4" s="52" t="s">
        <v>133</v>
      </c>
      <c r="N4" s="52" t="s">
        <v>136</v>
      </c>
      <c r="O4" s="52" t="s">
        <v>139</v>
      </c>
      <c r="P4" s="52" t="s">
        <v>140</v>
      </c>
      <c r="Q4" s="52" t="s">
        <v>218</v>
      </c>
      <c r="R4" s="53" t="s">
        <v>142</v>
      </c>
    </row>
    <row r="5" spans="1:18" ht="15" customHeight="1" x14ac:dyDescent="0.2">
      <c r="A5" s="55" t="s">
        <v>5</v>
      </c>
      <c r="B5" s="7" t="s">
        <v>143</v>
      </c>
      <c r="C5" s="12">
        <v>1393924</v>
      </c>
      <c r="D5" s="12">
        <v>6904</v>
      </c>
      <c r="E5" s="12">
        <v>2316101</v>
      </c>
      <c r="F5" s="12">
        <v>43865</v>
      </c>
      <c r="G5" s="12">
        <v>102964</v>
      </c>
      <c r="H5" s="12">
        <v>18264</v>
      </c>
      <c r="I5" s="12">
        <v>643164</v>
      </c>
      <c r="J5" s="12">
        <v>2958069</v>
      </c>
      <c r="K5" s="12">
        <v>177304</v>
      </c>
      <c r="L5" s="12">
        <v>1443156</v>
      </c>
      <c r="M5" s="12">
        <v>486032</v>
      </c>
      <c r="N5" s="12">
        <v>97755</v>
      </c>
      <c r="O5" s="12">
        <v>54939</v>
      </c>
      <c r="P5" s="12">
        <v>1026006</v>
      </c>
      <c r="Q5" s="12">
        <v>251514</v>
      </c>
      <c r="R5" s="32">
        <v>351591</v>
      </c>
    </row>
    <row r="6" spans="1:18" ht="15" customHeight="1" x14ac:dyDescent="0.2">
      <c r="A6" s="55"/>
      <c r="B6" s="8" t="s">
        <v>144</v>
      </c>
      <c r="C6" s="69"/>
      <c r="D6" s="69"/>
      <c r="E6" s="69"/>
      <c r="F6" s="69"/>
      <c r="G6" s="69"/>
      <c r="H6" s="69"/>
      <c r="I6" s="69"/>
      <c r="J6" s="69"/>
      <c r="K6" s="69"/>
      <c r="L6" s="69"/>
      <c r="M6" s="69"/>
      <c r="N6" s="69"/>
      <c r="O6" s="69"/>
      <c r="P6" s="69"/>
      <c r="Q6" s="69"/>
      <c r="R6" s="68"/>
    </row>
    <row r="7" spans="1:18" ht="15" customHeight="1" x14ac:dyDescent="0.2">
      <c r="A7" s="55" t="s">
        <v>6</v>
      </c>
      <c r="B7" s="7" t="s">
        <v>145</v>
      </c>
      <c r="C7" s="12">
        <v>735273</v>
      </c>
      <c r="D7" s="12">
        <v>1427</v>
      </c>
      <c r="E7" s="12">
        <v>1014526</v>
      </c>
      <c r="F7" s="12">
        <v>20131</v>
      </c>
      <c r="G7" s="12">
        <v>36780</v>
      </c>
      <c r="H7" s="12">
        <v>6013</v>
      </c>
      <c r="I7" s="12">
        <v>415645</v>
      </c>
      <c r="J7" s="12">
        <v>1844421</v>
      </c>
      <c r="K7" s="12">
        <v>149686</v>
      </c>
      <c r="L7" s="12">
        <v>992504</v>
      </c>
      <c r="M7" s="12">
        <v>176385</v>
      </c>
      <c r="N7" s="12">
        <v>54342</v>
      </c>
      <c r="O7" s="12">
        <v>12219</v>
      </c>
      <c r="P7" s="12">
        <v>467576</v>
      </c>
      <c r="Q7" s="12">
        <v>207070</v>
      </c>
      <c r="R7" s="32">
        <v>98287</v>
      </c>
    </row>
    <row r="8" spans="1:18" ht="15" customHeight="1" x14ac:dyDescent="0.2">
      <c r="A8" s="55"/>
      <c r="B8" s="8" t="s">
        <v>146</v>
      </c>
      <c r="C8" s="69"/>
      <c r="D8" s="69"/>
      <c r="E8" s="69"/>
      <c r="F8" s="69"/>
      <c r="G8" s="69"/>
      <c r="H8" s="69"/>
      <c r="I8" s="69"/>
      <c r="J8" s="69"/>
      <c r="K8" s="69"/>
      <c r="L8" s="69"/>
      <c r="M8" s="69"/>
      <c r="N8" s="69"/>
      <c r="O8" s="69"/>
      <c r="P8" s="69"/>
      <c r="Q8" s="69"/>
      <c r="R8" s="68"/>
    </row>
    <row r="9" spans="1:18" ht="15" customHeight="1" x14ac:dyDescent="0.2">
      <c r="A9" s="56" t="s">
        <v>7</v>
      </c>
      <c r="B9" s="9" t="s">
        <v>147</v>
      </c>
      <c r="C9" s="31">
        <v>658651</v>
      </c>
      <c r="D9" s="31">
        <v>5477</v>
      </c>
      <c r="E9" s="31">
        <v>1301575</v>
      </c>
      <c r="F9" s="31">
        <v>23734</v>
      </c>
      <c r="G9" s="31">
        <v>66184</v>
      </c>
      <c r="H9" s="31">
        <v>12251</v>
      </c>
      <c r="I9" s="31">
        <v>227519</v>
      </c>
      <c r="J9" s="31">
        <v>1113648</v>
      </c>
      <c r="K9" s="31">
        <v>27618</v>
      </c>
      <c r="L9" s="31">
        <v>450652</v>
      </c>
      <c r="M9" s="31">
        <v>309647</v>
      </c>
      <c r="N9" s="31">
        <v>43413</v>
      </c>
      <c r="O9" s="31">
        <v>42720</v>
      </c>
      <c r="P9" s="31">
        <v>558430</v>
      </c>
      <c r="Q9" s="31">
        <v>44444</v>
      </c>
      <c r="R9" s="34">
        <v>253304</v>
      </c>
    </row>
    <row r="10" spans="1:18" ht="15" customHeight="1" x14ac:dyDescent="0.2">
      <c r="A10" s="56"/>
      <c r="B10" s="10" t="s">
        <v>148</v>
      </c>
      <c r="C10" s="69"/>
      <c r="D10" s="69"/>
      <c r="E10" s="69"/>
      <c r="F10" s="69"/>
      <c r="G10" s="69"/>
      <c r="H10" s="69"/>
      <c r="I10" s="69"/>
      <c r="J10" s="69"/>
      <c r="K10" s="69"/>
      <c r="L10" s="69"/>
      <c r="M10" s="69"/>
      <c r="N10" s="69"/>
      <c r="O10" s="69"/>
      <c r="P10" s="69"/>
      <c r="Q10" s="69"/>
      <c r="R10" s="68"/>
    </row>
    <row r="11" spans="1:18" ht="15" customHeight="1" x14ac:dyDescent="0.2">
      <c r="A11" s="55" t="s">
        <v>8</v>
      </c>
      <c r="B11" s="7" t="s">
        <v>149</v>
      </c>
      <c r="C11" s="12">
        <v>4739</v>
      </c>
      <c r="D11" s="12">
        <v>125</v>
      </c>
      <c r="E11" s="12">
        <v>11941</v>
      </c>
      <c r="F11" s="12">
        <v>1518</v>
      </c>
      <c r="G11" s="12">
        <v>59</v>
      </c>
      <c r="H11" s="12">
        <v>0</v>
      </c>
      <c r="I11" s="12">
        <v>3636</v>
      </c>
      <c r="J11" s="12">
        <v>74267</v>
      </c>
      <c r="K11" s="12">
        <v>0</v>
      </c>
      <c r="L11" s="12">
        <v>11531</v>
      </c>
      <c r="M11" s="12">
        <v>2005</v>
      </c>
      <c r="N11" s="12">
        <v>486</v>
      </c>
      <c r="O11" s="12">
        <v>0</v>
      </c>
      <c r="P11" s="12">
        <v>1240</v>
      </c>
      <c r="Q11" s="12">
        <v>0</v>
      </c>
      <c r="R11" s="32">
        <v>70</v>
      </c>
    </row>
    <row r="12" spans="1:18" ht="15" customHeight="1" x14ac:dyDescent="0.2">
      <c r="A12" s="55"/>
      <c r="B12" s="8" t="s">
        <v>150</v>
      </c>
      <c r="C12" s="12"/>
      <c r="D12" s="12"/>
      <c r="E12" s="12"/>
      <c r="F12" s="12"/>
      <c r="G12" s="12"/>
      <c r="H12" s="12"/>
      <c r="I12" s="12"/>
      <c r="J12" s="12"/>
      <c r="K12" s="12"/>
      <c r="L12" s="12"/>
      <c r="M12" s="12"/>
      <c r="N12" s="12"/>
      <c r="O12" s="12"/>
      <c r="P12" s="12"/>
      <c r="Q12" s="12"/>
      <c r="R12" s="32"/>
    </row>
    <row r="13" spans="1:18" ht="15" customHeight="1" x14ac:dyDescent="0.2">
      <c r="A13" s="55" t="s">
        <v>9</v>
      </c>
      <c r="B13" s="7" t="s">
        <v>151</v>
      </c>
      <c r="C13" s="12">
        <v>373703</v>
      </c>
      <c r="D13" s="12">
        <v>6066</v>
      </c>
      <c r="E13" s="12">
        <v>802460</v>
      </c>
      <c r="F13" s="12">
        <v>15411</v>
      </c>
      <c r="G13" s="12">
        <v>7189</v>
      </c>
      <c r="H13" s="12">
        <v>2173</v>
      </c>
      <c r="I13" s="12">
        <v>134854</v>
      </c>
      <c r="J13" s="12">
        <v>641952</v>
      </c>
      <c r="K13" s="12">
        <v>42074</v>
      </c>
      <c r="L13" s="12">
        <v>471499</v>
      </c>
      <c r="M13" s="12">
        <v>116346</v>
      </c>
      <c r="N13" s="12">
        <v>33448</v>
      </c>
      <c r="O13" s="12">
        <v>18876</v>
      </c>
      <c r="P13" s="12">
        <v>324469</v>
      </c>
      <c r="Q13" s="12">
        <v>94274</v>
      </c>
      <c r="R13" s="32">
        <v>76722</v>
      </c>
    </row>
    <row r="14" spans="1:18" ht="15" customHeight="1" x14ac:dyDescent="0.2">
      <c r="A14" s="55"/>
      <c r="B14" s="8" t="s">
        <v>35</v>
      </c>
      <c r="C14" s="12"/>
      <c r="D14" s="12"/>
      <c r="E14" s="12"/>
      <c r="F14" s="12"/>
      <c r="G14" s="12"/>
      <c r="H14" s="12"/>
      <c r="I14" s="12"/>
      <c r="J14" s="12"/>
      <c r="K14" s="12"/>
      <c r="L14" s="12"/>
      <c r="M14" s="12"/>
      <c r="N14" s="12"/>
      <c r="O14" s="12"/>
      <c r="P14" s="12"/>
      <c r="Q14" s="12"/>
      <c r="R14" s="32"/>
    </row>
    <row r="15" spans="1:18" ht="15" customHeight="1" x14ac:dyDescent="0.2">
      <c r="A15" s="55" t="s">
        <v>10</v>
      </c>
      <c r="B15" s="7" t="s">
        <v>152</v>
      </c>
      <c r="C15" s="12">
        <v>-49025</v>
      </c>
      <c r="D15" s="12">
        <v>-1369</v>
      </c>
      <c r="E15" s="12">
        <v>-109597</v>
      </c>
      <c r="F15" s="12">
        <v>-2709</v>
      </c>
      <c r="G15" s="12">
        <v>-925</v>
      </c>
      <c r="H15" s="12">
        <v>-461</v>
      </c>
      <c r="I15" s="12">
        <v>-33044</v>
      </c>
      <c r="J15" s="12">
        <v>-130456</v>
      </c>
      <c r="K15" s="12">
        <v>-1078</v>
      </c>
      <c r="L15" s="12">
        <v>-133454</v>
      </c>
      <c r="M15" s="12">
        <v>-18066</v>
      </c>
      <c r="N15" s="12">
        <v>-5549</v>
      </c>
      <c r="O15" s="12">
        <v>-5340</v>
      </c>
      <c r="P15" s="12">
        <v>-61099</v>
      </c>
      <c r="Q15" s="12">
        <v>-11803</v>
      </c>
      <c r="R15" s="32">
        <v>-11699</v>
      </c>
    </row>
    <row r="16" spans="1:18" ht="15" customHeight="1" x14ac:dyDescent="0.2">
      <c r="A16" s="55"/>
      <c r="B16" s="8" t="s">
        <v>153</v>
      </c>
      <c r="C16" s="12"/>
      <c r="D16" s="12"/>
      <c r="E16" s="12"/>
      <c r="F16" s="12"/>
      <c r="G16" s="12"/>
      <c r="H16" s="12"/>
      <c r="I16" s="12"/>
      <c r="J16" s="12"/>
      <c r="K16" s="12"/>
      <c r="L16" s="12"/>
      <c r="M16" s="12"/>
      <c r="N16" s="12"/>
      <c r="O16" s="12"/>
      <c r="P16" s="12"/>
      <c r="Q16" s="12"/>
      <c r="R16" s="32"/>
    </row>
    <row r="17" spans="1:18" ht="15" customHeight="1" x14ac:dyDescent="0.2">
      <c r="A17" s="55" t="s">
        <v>11</v>
      </c>
      <c r="B17" s="7" t="s">
        <v>154</v>
      </c>
      <c r="C17" s="12">
        <v>73227</v>
      </c>
      <c r="D17" s="12">
        <v>-2708</v>
      </c>
      <c r="E17" s="12">
        <v>-22188</v>
      </c>
      <c r="F17" s="12">
        <v>-48340</v>
      </c>
      <c r="G17" s="12">
        <v>-17107</v>
      </c>
      <c r="H17" s="12">
        <v>500</v>
      </c>
      <c r="I17" s="12">
        <v>-13498</v>
      </c>
      <c r="J17" s="12">
        <v>46732</v>
      </c>
      <c r="K17" s="12">
        <v>-27953</v>
      </c>
      <c r="L17" s="12">
        <v>-84161</v>
      </c>
      <c r="M17" s="12">
        <v>-15466</v>
      </c>
      <c r="N17" s="12">
        <v>10940</v>
      </c>
      <c r="O17" s="12">
        <v>-43</v>
      </c>
      <c r="P17" s="12">
        <v>83814</v>
      </c>
      <c r="Q17" s="12">
        <v>77887</v>
      </c>
      <c r="R17" s="32">
        <v>4068</v>
      </c>
    </row>
    <row r="18" spans="1:18" ht="15" customHeight="1" x14ac:dyDescent="0.2">
      <c r="A18" s="55"/>
      <c r="B18" s="8" t="s">
        <v>155</v>
      </c>
      <c r="C18" s="12"/>
      <c r="D18" s="12"/>
      <c r="E18" s="12"/>
      <c r="F18" s="12"/>
      <c r="G18" s="12"/>
      <c r="H18" s="12"/>
      <c r="I18" s="12"/>
      <c r="J18" s="12"/>
      <c r="K18" s="12"/>
      <c r="L18" s="12"/>
      <c r="M18" s="12"/>
      <c r="N18" s="12"/>
      <c r="O18" s="12"/>
      <c r="P18" s="12"/>
      <c r="Q18" s="12"/>
      <c r="R18" s="32"/>
    </row>
    <row r="19" spans="1:18" ht="15" customHeight="1" x14ac:dyDescent="0.2">
      <c r="A19" s="55" t="s">
        <v>12</v>
      </c>
      <c r="B19" s="7" t="s">
        <v>156</v>
      </c>
      <c r="C19" s="12">
        <v>-6031</v>
      </c>
      <c r="D19" s="12">
        <v>345</v>
      </c>
      <c r="E19" s="12">
        <v>498919</v>
      </c>
      <c r="F19" s="12">
        <v>155096</v>
      </c>
      <c r="G19" s="12">
        <v>41401</v>
      </c>
      <c r="H19" s="12">
        <v>6700</v>
      </c>
      <c r="I19" s="12">
        <v>114451</v>
      </c>
      <c r="J19" s="12">
        <v>204159</v>
      </c>
      <c r="K19" s="12">
        <v>6777</v>
      </c>
      <c r="L19" s="12">
        <v>230761</v>
      </c>
      <c r="M19" s="12">
        <v>104938</v>
      </c>
      <c r="N19" s="12">
        <v>1745</v>
      </c>
      <c r="O19" s="12">
        <v>0</v>
      </c>
      <c r="P19" s="12">
        <v>149617</v>
      </c>
      <c r="Q19" s="12">
        <v>3080</v>
      </c>
      <c r="R19" s="32">
        <v>438</v>
      </c>
    </row>
    <row r="20" spans="1:18" ht="15" customHeight="1" x14ac:dyDescent="0.2">
      <c r="A20" s="55"/>
      <c r="B20" s="8" t="s">
        <v>157</v>
      </c>
      <c r="C20" s="12"/>
      <c r="D20" s="12"/>
      <c r="E20" s="12"/>
      <c r="F20" s="12"/>
      <c r="G20" s="12"/>
      <c r="H20" s="12"/>
      <c r="I20" s="12"/>
      <c r="J20" s="12"/>
      <c r="K20" s="12"/>
      <c r="L20" s="12"/>
      <c r="M20" s="12"/>
      <c r="N20" s="12"/>
      <c r="O20" s="12"/>
      <c r="P20" s="12"/>
      <c r="Q20" s="12"/>
      <c r="R20" s="32"/>
    </row>
    <row r="21" spans="1:18" ht="15" customHeight="1" x14ac:dyDescent="0.2">
      <c r="A21" s="55" t="s">
        <v>13</v>
      </c>
      <c r="B21" s="7" t="s">
        <v>158</v>
      </c>
      <c r="C21" s="12">
        <v>127031</v>
      </c>
      <c r="D21" s="12">
        <v>2471</v>
      </c>
      <c r="E21" s="12">
        <v>138485</v>
      </c>
      <c r="F21" s="12">
        <v>1502</v>
      </c>
      <c r="G21" s="12">
        <v>-1044</v>
      </c>
      <c r="H21" s="12">
        <v>151</v>
      </c>
      <c r="I21" s="12">
        <v>16510</v>
      </c>
      <c r="J21" s="12">
        <v>42772</v>
      </c>
      <c r="K21" s="12">
        <v>75</v>
      </c>
      <c r="L21" s="12">
        <v>30092</v>
      </c>
      <c r="M21" s="12">
        <v>2737</v>
      </c>
      <c r="N21" s="12">
        <v>1337</v>
      </c>
      <c r="O21" s="12">
        <v>0</v>
      </c>
      <c r="P21" s="12">
        <v>6124</v>
      </c>
      <c r="Q21" s="12">
        <v>-61930</v>
      </c>
      <c r="R21" s="32">
        <v>3047</v>
      </c>
    </row>
    <row r="22" spans="1:18" ht="15" customHeight="1" x14ac:dyDescent="0.2">
      <c r="A22" s="55"/>
      <c r="B22" s="8" t="s">
        <v>159</v>
      </c>
      <c r="C22" s="12"/>
      <c r="D22" s="12"/>
      <c r="E22" s="12"/>
      <c r="F22" s="12"/>
      <c r="G22" s="12"/>
      <c r="H22" s="12"/>
      <c r="I22" s="12"/>
      <c r="J22" s="12"/>
      <c r="K22" s="12"/>
      <c r="L22" s="12"/>
      <c r="M22" s="12"/>
      <c r="N22" s="12"/>
      <c r="O22" s="12"/>
      <c r="P22" s="12"/>
      <c r="Q22" s="12"/>
      <c r="R22" s="32"/>
    </row>
    <row r="23" spans="1:18" ht="15" customHeight="1" x14ac:dyDescent="0.2">
      <c r="A23" s="55" t="s">
        <v>14</v>
      </c>
      <c r="B23" s="7" t="s">
        <v>160</v>
      </c>
      <c r="C23" s="12">
        <v>413</v>
      </c>
      <c r="D23" s="12">
        <v>402</v>
      </c>
      <c r="E23" s="12">
        <v>-30138</v>
      </c>
      <c r="F23" s="12">
        <v>2986</v>
      </c>
      <c r="G23" s="12">
        <v>-82</v>
      </c>
      <c r="H23" s="12">
        <v>-3013</v>
      </c>
      <c r="I23" s="12">
        <v>482</v>
      </c>
      <c r="J23" s="12">
        <v>56348</v>
      </c>
      <c r="K23" s="12">
        <v>0</v>
      </c>
      <c r="L23" s="12">
        <v>-12308</v>
      </c>
      <c r="M23" s="12">
        <v>-6669</v>
      </c>
      <c r="N23" s="12">
        <v>-181</v>
      </c>
      <c r="O23" s="12">
        <v>0</v>
      </c>
      <c r="P23" s="12">
        <v>61668</v>
      </c>
      <c r="Q23" s="12">
        <v>95</v>
      </c>
      <c r="R23" s="32">
        <v>-1985</v>
      </c>
    </row>
    <row r="24" spans="1:18" ht="15" customHeight="1" x14ac:dyDescent="0.2">
      <c r="A24" s="55"/>
      <c r="B24" s="8" t="s">
        <v>161</v>
      </c>
      <c r="C24" s="12"/>
      <c r="D24" s="12"/>
      <c r="E24" s="12"/>
      <c r="F24" s="12"/>
      <c r="G24" s="12"/>
      <c r="H24" s="12"/>
      <c r="I24" s="12"/>
      <c r="J24" s="12"/>
      <c r="K24" s="12"/>
      <c r="L24" s="12"/>
      <c r="M24" s="12"/>
      <c r="N24" s="12"/>
      <c r="O24" s="12"/>
      <c r="P24" s="12"/>
      <c r="Q24" s="12"/>
      <c r="R24" s="32"/>
    </row>
    <row r="25" spans="1:18" ht="15" customHeight="1" x14ac:dyDescent="0.2">
      <c r="A25" s="55" t="s">
        <v>15</v>
      </c>
      <c r="B25" s="7" t="s">
        <v>162</v>
      </c>
      <c r="C25" s="12">
        <v>609342</v>
      </c>
      <c r="D25" s="12">
        <v>0</v>
      </c>
      <c r="E25" s="12">
        <v>26780</v>
      </c>
      <c r="F25" s="12">
        <v>0</v>
      </c>
      <c r="G25" s="12">
        <v>0</v>
      </c>
      <c r="H25" s="12">
        <v>0</v>
      </c>
      <c r="I25" s="12">
        <v>0</v>
      </c>
      <c r="J25" s="12">
        <v>0</v>
      </c>
      <c r="K25" s="12">
        <v>0</v>
      </c>
      <c r="L25" s="12">
        <v>38326</v>
      </c>
      <c r="M25" s="12">
        <v>405451</v>
      </c>
      <c r="N25" s="12">
        <v>0</v>
      </c>
      <c r="O25" s="12">
        <v>0</v>
      </c>
      <c r="P25" s="12">
        <v>26419</v>
      </c>
      <c r="Q25" s="12">
        <v>0</v>
      </c>
      <c r="R25" s="32">
        <v>0</v>
      </c>
    </row>
    <row r="26" spans="1:18" ht="15" customHeight="1" x14ac:dyDescent="0.2">
      <c r="A26" s="55"/>
      <c r="B26" s="8" t="s">
        <v>163</v>
      </c>
      <c r="C26" s="12"/>
      <c r="D26" s="12"/>
      <c r="E26" s="12"/>
      <c r="F26" s="12"/>
      <c r="G26" s="12"/>
      <c r="H26" s="12"/>
      <c r="I26" s="12"/>
      <c r="J26" s="12"/>
      <c r="K26" s="12"/>
      <c r="L26" s="12"/>
      <c r="M26" s="12"/>
      <c r="N26" s="12"/>
      <c r="O26" s="12"/>
      <c r="P26" s="12"/>
      <c r="Q26" s="12"/>
      <c r="R26" s="32"/>
    </row>
    <row r="27" spans="1:18" ht="15" customHeight="1" x14ac:dyDescent="0.2">
      <c r="A27" s="55" t="s">
        <v>16</v>
      </c>
      <c r="B27" s="7" t="s">
        <v>164</v>
      </c>
      <c r="C27" s="12">
        <v>-1144948</v>
      </c>
      <c r="D27" s="12">
        <v>0</v>
      </c>
      <c r="E27" s="12">
        <v>-10438</v>
      </c>
      <c r="F27" s="12">
        <v>0</v>
      </c>
      <c r="G27" s="12">
        <v>0</v>
      </c>
      <c r="H27" s="12">
        <v>0</v>
      </c>
      <c r="I27" s="12">
        <v>0</v>
      </c>
      <c r="J27" s="12">
        <v>0</v>
      </c>
      <c r="K27" s="12">
        <v>0</v>
      </c>
      <c r="L27" s="12">
        <v>-237016</v>
      </c>
      <c r="M27" s="12">
        <v>-246564</v>
      </c>
      <c r="N27" s="12">
        <v>0</v>
      </c>
      <c r="O27" s="12">
        <v>0</v>
      </c>
      <c r="P27" s="12">
        <v>-2537</v>
      </c>
      <c r="Q27" s="12">
        <v>0</v>
      </c>
      <c r="R27" s="32">
        <v>0</v>
      </c>
    </row>
    <row r="28" spans="1:18" ht="15" customHeight="1" x14ac:dyDescent="0.2">
      <c r="A28" s="55"/>
      <c r="B28" s="8" t="s">
        <v>165</v>
      </c>
      <c r="C28" s="12"/>
      <c r="D28" s="12"/>
      <c r="E28" s="12"/>
      <c r="F28" s="12"/>
      <c r="G28" s="12"/>
      <c r="H28" s="12"/>
      <c r="I28" s="12"/>
      <c r="J28" s="12"/>
      <c r="K28" s="12"/>
      <c r="L28" s="12"/>
      <c r="M28" s="12"/>
      <c r="N28" s="12"/>
      <c r="O28" s="12"/>
      <c r="P28" s="12"/>
      <c r="Q28" s="12"/>
      <c r="R28" s="32"/>
    </row>
    <row r="29" spans="1:18" ht="15" customHeight="1" x14ac:dyDescent="0.2">
      <c r="A29" s="55" t="s">
        <v>17</v>
      </c>
      <c r="B29" s="7" t="s">
        <v>166</v>
      </c>
      <c r="C29" s="12">
        <v>567410</v>
      </c>
      <c r="D29" s="12">
        <v>0</v>
      </c>
      <c r="E29" s="12">
        <v>-6114</v>
      </c>
      <c r="F29" s="12">
        <v>0</v>
      </c>
      <c r="G29" s="12">
        <v>0</v>
      </c>
      <c r="H29" s="12">
        <v>0</v>
      </c>
      <c r="I29" s="12">
        <v>0</v>
      </c>
      <c r="J29" s="12">
        <v>0</v>
      </c>
      <c r="K29" s="12">
        <v>0</v>
      </c>
      <c r="L29" s="12">
        <v>166092</v>
      </c>
      <c r="M29" s="12">
        <v>-139226</v>
      </c>
      <c r="N29" s="12">
        <v>0</v>
      </c>
      <c r="O29" s="12">
        <v>0</v>
      </c>
      <c r="P29" s="12">
        <v>-9739</v>
      </c>
      <c r="Q29" s="12">
        <v>0</v>
      </c>
      <c r="R29" s="32">
        <v>0</v>
      </c>
    </row>
    <row r="30" spans="1:18" ht="15" customHeight="1" x14ac:dyDescent="0.2">
      <c r="A30" s="55"/>
      <c r="B30" s="8" t="s">
        <v>167</v>
      </c>
      <c r="C30" s="12"/>
      <c r="D30" s="12"/>
      <c r="E30" s="12"/>
      <c r="F30" s="12"/>
      <c r="G30" s="12"/>
      <c r="H30" s="12"/>
      <c r="I30" s="12"/>
      <c r="J30" s="12"/>
      <c r="K30" s="12"/>
      <c r="L30" s="12"/>
      <c r="M30" s="12"/>
      <c r="N30" s="12"/>
      <c r="O30" s="12"/>
      <c r="P30" s="12"/>
      <c r="Q30" s="12"/>
      <c r="R30" s="32"/>
    </row>
    <row r="31" spans="1:18" ht="15" customHeight="1" x14ac:dyDescent="0.2">
      <c r="A31" s="55" t="s">
        <v>18</v>
      </c>
      <c r="B31" s="7" t="s">
        <v>168</v>
      </c>
      <c r="C31" s="12">
        <v>-32610</v>
      </c>
      <c r="D31" s="12">
        <v>-147</v>
      </c>
      <c r="E31" s="12">
        <v>-107016</v>
      </c>
      <c r="F31" s="12">
        <v>-492</v>
      </c>
      <c r="G31" s="12">
        <v>-1353</v>
      </c>
      <c r="H31" s="12">
        <v>155</v>
      </c>
      <c r="I31" s="12">
        <v>4564</v>
      </c>
      <c r="J31" s="12">
        <v>-7410</v>
      </c>
      <c r="K31" s="12">
        <v>2067</v>
      </c>
      <c r="L31" s="12">
        <v>-100675</v>
      </c>
      <c r="M31" s="12">
        <v>79</v>
      </c>
      <c r="N31" s="12">
        <v>6875</v>
      </c>
      <c r="O31" s="12">
        <v>4243</v>
      </c>
      <c r="P31" s="12">
        <v>-14425</v>
      </c>
      <c r="Q31" s="12">
        <v>-9062</v>
      </c>
      <c r="R31" s="32">
        <v>-212944</v>
      </c>
    </row>
    <row r="32" spans="1:18" ht="15" customHeight="1" x14ac:dyDescent="0.2">
      <c r="A32" s="55"/>
      <c r="B32" s="8" t="s">
        <v>169</v>
      </c>
      <c r="C32" s="13"/>
      <c r="D32" s="13"/>
      <c r="E32" s="13"/>
      <c r="F32" s="13"/>
      <c r="G32" s="13"/>
      <c r="H32" s="13"/>
      <c r="I32" s="13"/>
      <c r="J32" s="13"/>
      <c r="K32" s="13"/>
      <c r="L32" s="13"/>
      <c r="M32" s="13"/>
      <c r="N32" s="13"/>
      <c r="O32" s="13"/>
      <c r="P32" s="13"/>
      <c r="Q32" s="13"/>
      <c r="R32" s="29"/>
    </row>
    <row r="33" spans="1:18" ht="15" customHeight="1" x14ac:dyDescent="0.2">
      <c r="A33" s="56" t="s">
        <v>19</v>
      </c>
      <c r="B33" s="9" t="s">
        <v>170</v>
      </c>
      <c r="C33" s="31">
        <v>1181902</v>
      </c>
      <c r="D33" s="31">
        <v>10662</v>
      </c>
      <c r="E33" s="31">
        <v>2494669</v>
      </c>
      <c r="F33" s="31">
        <v>148706</v>
      </c>
      <c r="G33" s="31">
        <v>94322</v>
      </c>
      <c r="H33" s="31">
        <v>18456</v>
      </c>
      <c r="I33" s="31">
        <v>455474</v>
      </c>
      <c r="J33" s="31">
        <v>2042012</v>
      </c>
      <c r="K33" s="31">
        <v>49580</v>
      </c>
      <c r="L33" s="31">
        <v>831339</v>
      </c>
      <c r="M33" s="31">
        <v>515212</v>
      </c>
      <c r="N33" s="31">
        <v>92514</v>
      </c>
      <c r="O33" s="31">
        <v>60456</v>
      </c>
      <c r="P33" s="31">
        <v>1123981</v>
      </c>
      <c r="Q33" s="31">
        <v>136985</v>
      </c>
      <c r="R33" s="34">
        <v>111021</v>
      </c>
    </row>
    <row r="34" spans="1:18" ht="15" customHeight="1" x14ac:dyDescent="0.2">
      <c r="A34" s="56"/>
      <c r="B34" s="10" t="s">
        <v>171</v>
      </c>
      <c r="C34" s="14"/>
      <c r="D34" s="14"/>
      <c r="E34" s="14"/>
      <c r="F34" s="14"/>
      <c r="G34" s="14"/>
      <c r="H34" s="14"/>
      <c r="I34" s="14"/>
      <c r="J34" s="14"/>
      <c r="K34" s="14"/>
      <c r="L34" s="14"/>
      <c r="M34" s="14"/>
      <c r="N34" s="14"/>
      <c r="O34" s="14"/>
      <c r="P34" s="14"/>
      <c r="Q34" s="14"/>
      <c r="R34" s="33"/>
    </row>
    <row r="35" spans="1:18" ht="15" customHeight="1" x14ac:dyDescent="0.2">
      <c r="A35" s="55" t="s">
        <v>20</v>
      </c>
      <c r="B35" s="7" t="s">
        <v>172</v>
      </c>
      <c r="C35" s="13">
        <v>385266</v>
      </c>
      <c r="D35" s="13">
        <v>4191</v>
      </c>
      <c r="E35" s="13">
        <v>616070</v>
      </c>
      <c r="F35" s="13">
        <v>23363</v>
      </c>
      <c r="G35" s="13">
        <v>11880</v>
      </c>
      <c r="H35" s="13">
        <v>5397</v>
      </c>
      <c r="I35" s="13">
        <v>204093</v>
      </c>
      <c r="J35" s="13">
        <v>820041</v>
      </c>
      <c r="K35" s="13">
        <v>14515</v>
      </c>
      <c r="L35" s="13">
        <v>397564</v>
      </c>
      <c r="M35" s="13">
        <v>193296</v>
      </c>
      <c r="N35" s="13">
        <v>48172</v>
      </c>
      <c r="O35" s="13">
        <v>9391</v>
      </c>
      <c r="P35" s="13">
        <v>277998</v>
      </c>
      <c r="Q35" s="13">
        <v>80785</v>
      </c>
      <c r="R35" s="29">
        <v>60802</v>
      </c>
    </row>
    <row r="36" spans="1:18" ht="15" customHeight="1" x14ac:dyDescent="0.2">
      <c r="A36" s="55"/>
      <c r="B36" s="8" t="s">
        <v>173</v>
      </c>
      <c r="C36" s="69"/>
      <c r="D36" s="69"/>
      <c r="E36" s="69"/>
      <c r="F36" s="69"/>
      <c r="G36" s="69"/>
      <c r="H36" s="69"/>
      <c r="I36" s="69"/>
      <c r="J36" s="69"/>
      <c r="K36" s="69"/>
      <c r="L36" s="69"/>
      <c r="M36" s="69"/>
      <c r="N36" s="69"/>
      <c r="O36" s="69"/>
      <c r="P36" s="69"/>
      <c r="Q36" s="69"/>
      <c r="R36" s="68"/>
    </row>
    <row r="37" spans="1:18" ht="15" customHeight="1" x14ac:dyDescent="0.2">
      <c r="A37" s="55" t="s">
        <v>21</v>
      </c>
      <c r="B37" s="7" t="s">
        <v>174</v>
      </c>
      <c r="C37" s="13">
        <v>249233</v>
      </c>
      <c r="D37" s="13">
        <v>4014</v>
      </c>
      <c r="E37" s="13">
        <v>423833</v>
      </c>
      <c r="F37" s="13">
        <v>12262</v>
      </c>
      <c r="G37" s="13">
        <v>13007</v>
      </c>
      <c r="H37" s="13">
        <v>4643</v>
      </c>
      <c r="I37" s="13">
        <v>128690</v>
      </c>
      <c r="J37" s="13">
        <v>466374</v>
      </c>
      <c r="K37" s="13">
        <v>8742</v>
      </c>
      <c r="L37" s="13">
        <v>285384</v>
      </c>
      <c r="M37" s="13">
        <v>108147</v>
      </c>
      <c r="N37" s="13">
        <v>31032</v>
      </c>
      <c r="O37" s="13">
        <v>14738</v>
      </c>
      <c r="P37" s="13">
        <v>209643</v>
      </c>
      <c r="Q37" s="13">
        <v>53694</v>
      </c>
      <c r="R37" s="29">
        <v>82620</v>
      </c>
    </row>
    <row r="38" spans="1:18" ht="15" customHeight="1" x14ac:dyDescent="0.2">
      <c r="A38" s="55"/>
      <c r="B38" s="8" t="s">
        <v>175</v>
      </c>
      <c r="C38" s="13"/>
      <c r="D38" s="13"/>
      <c r="E38" s="13"/>
      <c r="F38" s="13"/>
      <c r="G38" s="13"/>
      <c r="H38" s="13"/>
      <c r="I38" s="13"/>
      <c r="J38" s="13"/>
      <c r="K38" s="13"/>
      <c r="L38" s="13"/>
      <c r="M38" s="13"/>
      <c r="N38" s="13"/>
      <c r="O38" s="13"/>
      <c r="P38" s="13"/>
      <c r="Q38" s="13"/>
      <c r="R38" s="29"/>
    </row>
    <row r="39" spans="1:18" ht="15" customHeight="1" x14ac:dyDescent="0.2">
      <c r="A39" s="55" t="s">
        <v>22</v>
      </c>
      <c r="B39" s="7" t="s">
        <v>176</v>
      </c>
      <c r="C39" s="13">
        <v>36117</v>
      </c>
      <c r="D39" s="13">
        <v>616</v>
      </c>
      <c r="E39" s="13">
        <v>66623</v>
      </c>
      <c r="F39" s="13">
        <v>1291</v>
      </c>
      <c r="G39" s="13">
        <v>2623</v>
      </c>
      <c r="H39" s="13">
        <v>456</v>
      </c>
      <c r="I39" s="13">
        <v>26595</v>
      </c>
      <c r="J39" s="13">
        <v>105896</v>
      </c>
      <c r="K39" s="13">
        <v>1564</v>
      </c>
      <c r="L39" s="13">
        <v>71713</v>
      </c>
      <c r="M39" s="13">
        <v>27473</v>
      </c>
      <c r="N39" s="13">
        <v>8415</v>
      </c>
      <c r="O39" s="13">
        <v>1054</v>
      </c>
      <c r="P39" s="13">
        <v>41312</v>
      </c>
      <c r="Q39" s="13">
        <v>6610</v>
      </c>
      <c r="R39" s="29">
        <v>6441</v>
      </c>
    </row>
    <row r="40" spans="1:18" ht="15" customHeight="1" x14ac:dyDescent="0.2">
      <c r="A40" s="55"/>
      <c r="B40" s="8" t="s">
        <v>177</v>
      </c>
      <c r="C40" s="13"/>
      <c r="D40" s="13"/>
      <c r="E40" s="13"/>
      <c r="F40" s="13"/>
      <c r="G40" s="13"/>
      <c r="H40" s="13"/>
      <c r="I40" s="13"/>
      <c r="J40" s="13"/>
      <c r="K40" s="13"/>
      <c r="L40" s="13"/>
      <c r="M40" s="13"/>
      <c r="N40" s="13"/>
      <c r="O40" s="13"/>
      <c r="P40" s="13"/>
      <c r="Q40" s="13"/>
      <c r="R40" s="29"/>
    </row>
    <row r="41" spans="1:18" ht="15" customHeight="1" x14ac:dyDescent="0.2">
      <c r="A41" s="55" t="s">
        <v>23</v>
      </c>
      <c r="B41" s="7" t="s">
        <v>178</v>
      </c>
      <c r="C41" s="13">
        <v>4728</v>
      </c>
      <c r="D41" s="13">
        <v>-103</v>
      </c>
      <c r="E41" s="13">
        <v>24947</v>
      </c>
      <c r="F41" s="13">
        <v>2765</v>
      </c>
      <c r="G41" s="13">
        <v>1854</v>
      </c>
      <c r="H41" s="13">
        <v>0</v>
      </c>
      <c r="I41" s="13">
        <v>-2480</v>
      </c>
      <c r="J41" s="13">
        <v>37211</v>
      </c>
      <c r="K41" s="13">
        <v>-2726</v>
      </c>
      <c r="L41" s="13">
        <v>-54512</v>
      </c>
      <c r="M41" s="13">
        <v>5843</v>
      </c>
      <c r="N41" s="13">
        <v>-213</v>
      </c>
      <c r="O41" s="13">
        <v>3096</v>
      </c>
      <c r="P41" s="13">
        <v>99419</v>
      </c>
      <c r="Q41" s="13">
        <v>-23637</v>
      </c>
      <c r="R41" s="29">
        <v>-10154</v>
      </c>
    </row>
    <row r="42" spans="1:18" ht="15" customHeight="1" x14ac:dyDescent="0.2">
      <c r="A42" s="55"/>
      <c r="B42" s="8" t="s">
        <v>179</v>
      </c>
      <c r="C42" s="13"/>
      <c r="D42" s="13"/>
      <c r="E42" s="13"/>
      <c r="F42" s="13"/>
      <c r="G42" s="13"/>
      <c r="H42" s="13"/>
      <c r="I42" s="13"/>
      <c r="J42" s="13"/>
      <c r="K42" s="13"/>
      <c r="L42" s="13"/>
      <c r="M42" s="13"/>
      <c r="N42" s="13"/>
      <c r="O42" s="13"/>
      <c r="P42" s="13"/>
      <c r="Q42" s="13"/>
      <c r="R42" s="29"/>
    </row>
    <row r="43" spans="1:18" ht="15" customHeight="1" x14ac:dyDescent="0.2">
      <c r="A43" s="55" t="s">
        <v>24</v>
      </c>
      <c r="B43" s="7" t="s">
        <v>180</v>
      </c>
      <c r="C43" s="13">
        <v>118835</v>
      </c>
      <c r="D43" s="13">
        <v>319</v>
      </c>
      <c r="E43" s="13">
        <v>833024</v>
      </c>
      <c r="F43" s="13">
        <v>67</v>
      </c>
      <c r="G43" s="13">
        <v>20486</v>
      </c>
      <c r="H43" s="13">
        <v>214</v>
      </c>
      <c r="I43" s="13">
        <v>258681</v>
      </c>
      <c r="J43" s="13">
        <v>557259</v>
      </c>
      <c r="K43" s="13">
        <v>1864</v>
      </c>
      <c r="L43" s="13">
        <v>739323</v>
      </c>
      <c r="M43" s="13">
        <v>75883</v>
      </c>
      <c r="N43" s="13">
        <v>-2068</v>
      </c>
      <c r="O43" s="13">
        <v>3470</v>
      </c>
      <c r="P43" s="13">
        <v>119389</v>
      </c>
      <c r="Q43" s="13">
        <v>60231</v>
      </c>
      <c r="R43" s="29">
        <v>36007</v>
      </c>
    </row>
    <row r="44" spans="1:18" ht="15" customHeight="1" x14ac:dyDescent="0.2">
      <c r="A44" s="55"/>
      <c r="B44" s="8" t="s">
        <v>181</v>
      </c>
      <c r="C44" s="13"/>
      <c r="D44" s="13"/>
      <c r="E44" s="13"/>
      <c r="F44" s="13"/>
      <c r="G44" s="13"/>
      <c r="H44" s="13"/>
      <c r="I44" s="13"/>
      <c r="J44" s="13"/>
      <c r="K44" s="13"/>
      <c r="L44" s="13"/>
      <c r="M44" s="13"/>
      <c r="N44" s="13"/>
      <c r="O44" s="13"/>
      <c r="P44" s="13"/>
      <c r="Q44" s="13"/>
      <c r="R44" s="29"/>
    </row>
    <row r="45" spans="1:18" ht="15" customHeight="1" x14ac:dyDescent="0.2">
      <c r="A45" s="55" t="s">
        <v>25</v>
      </c>
      <c r="B45" s="7" t="s">
        <v>182</v>
      </c>
      <c r="C45" s="13">
        <v>10333</v>
      </c>
      <c r="D45" s="13">
        <v>459</v>
      </c>
      <c r="E45" s="13">
        <v>56675</v>
      </c>
      <c r="F45" s="13">
        <v>1351</v>
      </c>
      <c r="G45" s="13">
        <v>9459</v>
      </c>
      <c r="H45" s="13">
        <v>3943</v>
      </c>
      <c r="I45" s="13">
        <v>15997</v>
      </c>
      <c r="J45" s="13">
        <v>0</v>
      </c>
      <c r="K45" s="13">
        <v>14163</v>
      </c>
      <c r="L45" s="13">
        <v>313049</v>
      </c>
      <c r="M45" s="13">
        <v>-555</v>
      </c>
      <c r="N45" s="13">
        <v>0</v>
      </c>
      <c r="O45" s="13">
        <v>0</v>
      </c>
      <c r="P45" s="13">
        <v>10419</v>
      </c>
      <c r="Q45" s="13">
        <v>2495</v>
      </c>
      <c r="R45" s="29">
        <v>1578</v>
      </c>
    </row>
    <row r="46" spans="1:18" ht="15" customHeight="1" x14ac:dyDescent="0.2">
      <c r="A46" s="55"/>
      <c r="B46" s="8" t="s">
        <v>183</v>
      </c>
      <c r="C46" s="69"/>
      <c r="D46" s="69"/>
      <c r="E46" s="69"/>
      <c r="F46" s="69"/>
      <c r="G46" s="69"/>
      <c r="H46" s="69"/>
      <c r="I46" s="69"/>
      <c r="J46" s="69"/>
      <c r="K46" s="69"/>
      <c r="L46" s="69"/>
      <c r="M46" s="69"/>
      <c r="N46" s="69"/>
      <c r="O46" s="69"/>
      <c r="P46" s="69"/>
      <c r="Q46" s="69"/>
      <c r="R46" s="68"/>
    </row>
    <row r="47" spans="1:18" ht="15" customHeight="1" x14ac:dyDescent="0.2">
      <c r="A47" s="55" t="s">
        <v>26</v>
      </c>
      <c r="B47" s="7" t="s">
        <v>184</v>
      </c>
      <c r="C47" s="13">
        <v>4462</v>
      </c>
      <c r="D47" s="13">
        <v>82</v>
      </c>
      <c r="E47" s="13">
        <v>79667</v>
      </c>
      <c r="F47" s="13">
        <v>6</v>
      </c>
      <c r="G47" s="13">
        <v>-304</v>
      </c>
      <c r="H47" s="13">
        <v>1297</v>
      </c>
      <c r="I47" s="13">
        <v>88538</v>
      </c>
      <c r="J47" s="13">
        <v>121987</v>
      </c>
      <c r="K47" s="13">
        <v>56</v>
      </c>
      <c r="L47" s="13">
        <v>60072</v>
      </c>
      <c r="M47" s="13">
        <v>31771</v>
      </c>
      <c r="N47" s="13">
        <v>352</v>
      </c>
      <c r="O47" s="13">
        <v>12</v>
      </c>
      <c r="P47" s="13">
        <v>12828</v>
      </c>
      <c r="Q47" s="13">
        <v>-224</v>
      </c>
      <c r="R47" s="29">
        <v>0</v>
      </c>
    </row>
    <row r="48" spans="1:18" ht="15" customHeight="1" x14ac:dyDescent="0.2">
      <c r="A48" s="55"/>
      <c r="B48" s="8" t="s">
        <v>185</v>
      </c>
      <c r="C48" s="13"/>
      <c r="D48" s="13"/>
      <c r="E48" s="13"/>
      <c r="F48" s="13"/>
      <c r="G48" s="13"/>
      <c r="H48" s="13"/>
      <c r="I48" s="13"/>
      <c r="J48" s="13"/>
      <c r="K48" s="13"/>
      <c r="L48" s="13"/>
      <c r="M48" s="13"/>
      <c r="N48" s="13"/>
      <c r="O48" s="13"/>
      <c r="P48" s="13"/>
      <c r="Q48" s="13"/>
      <c r="R48" s="29"/>
    </row>
    <row r="49" spans="1:18" ht="15" customHeight="1" x14ac:dyDescent="0.2">
      <c r="A49" s="55" t="s">
        <v>27</v>
      </c>
      <c r="B49" s="7" t="s">
        <v>186</v>
      </c>
      <c r="C49" s="13">
        <v>0</v>
      </c>
      <c r="D49" s="13">
        <v>0</v>
      </c>
      <c r="E49" s="13">
        <v>0</v>
      </c>
      <c r="F49" s="13">
        <v>0</v>
      </c>
      <c r="G49" s="13">
        <v>0</v>
      </c>
      <c r="H49" s="13">
        <v>0</v>
      </c>
      <c r="I49" s="13">
        <v>0</v>
      </c>
      <c r="J49" s="13">
        <v>-1610</v>
      </c>
      <c r="K49" s="13">
        <v>0</v>
      </c>
      <c r="L49" s="13">
        <v>222</v>
      </c>
      <c r="M49" s="13">
        <v>0</v>
      </c>
      <c r="N49" s="13">
        <v>0</v>
      </c>
      <c r="O49" s="13">
        <v>0</v>
      </c>
      <c r="P49" s="13">
        <v>327159</v>
      </c>
      <c r="Q49" s="13">
        <v>0</v>
      </c>
      <c r="R49" s="29">
        <v>0</v>
      </c>
    </row>
    <row r="50" spans="1:18" ht="15" customHeight="1" x14ac:dyDescent="0.2">
      <c r="A50" s="55"/>
      <c r="B50" s="8" t="s">
        <v>187</v>
      </c>
      <c r="C50" s="69"/>
      <c r="D50" s="69"/>
      <c r="E50" s="69"/>
      <c r="F50" s="69"/>
      <c r="G50" s="69"/>
      <c r="H50" s="69"/>
      <c r="I50" s="69"/>
      <c r="J50" s="69"/>
      <c r="K50" s="69"/>
      <c r="L50" s="69"/>
      <c r="M50" s="69"/>
      <c r="N50" s="69"/>
      <c r="O50" s="69"/>
      <c r="P50" s="69"/>
      <c r="Q50" s="69"/>
      <c r="R50" s="68"/>
    </row>
    <row r="51" spans="1:18" ht="15" customHeight="1" x14ac:dyDescent="0.2">
      <c r="A51" s="55" t="s">
        <v>28</v>
      </c>
      <c r="B51" s="7" t="s">
        <v>188</v>
      </c>
      <c r="C51" s="13">
        <v>33433</v>
      </c>
      <c r="D51" s="13">
        <v>0</v>
      </c>
      <c r="E51" s="13">
        <v>23528</v>
      </c>
      <c r="F51" s="13">
        <v>0</v>
      </c>
      <c r="G51" s="13">
        <v>0</v>
      </c>
      <c r="H51" s="13">
        <v>0</v>
      </c>
      <c r="I51" s="13">
        <v>-3910</v>
      </c>
      <c r="J51" s="13">
        <v>47099</v>
      </c>
      <c r="K51" s="13">
        <v>-2288</v>
      </c>
      <c r="L51" s="13">
        <v>16648</v>
      </c>
      <c r="M51" s="13">
        <v>-227</v>
      </c>
      <c r="N51" s="13">
        <v>0</v>
      </c>
      <c r="O51" s="13">
        <v>0</v>
      </c>
      <c r="P51" s="13">
        <v>15886</v>
      </c>
      <c r="Q51" s="13">
        <v>-1143</v>
      </c>
      <c r="R51" s="29">
        <v>0</v>
      </c>
    </row>
    <row r="52" spans="1:18" ht="15" customHeight="1" x14ac:dyDescent="0.2">
      <c r="A52" s="55"/>
      <c r="B52" s="8" t="s">
        <v>189</v>
      </c>
      <c r="C52" s="13"/>
      <c r="D52" s="13"/>
      <c r="E52" s="13"/>
      <c r="F52" s="13"/>
      <c r="G52" s="13"/>
      <c r="H52" s="13"/>
      <c r="I52" s="13"/>
      <c r="J52" s="13"/>
      <c r="K52" s="13"/>
      <c r="L52" s="13"/>
      <c r="M52" s="13"/>
      <c r="N52" s="13"/>
      <c r="O52" s="13"/>
      <c r="P52" s="13"/>
      <c r="Q52" s="13"/>
      <c r="R52" s="29"/>
    </row>
    <row r="53" spans="1:18" ht="15" customHeight="1" x14ac:dyDescent="0.2">
      <c r="A53" s="56" t="s">
        <v>29</v>
      </c>
      <c r="B53" s="9" t="s">
        <v>190</v>
      </c>
      <c r="C53" s="14">
        <v>406361</v>
      </c>
      <c r="D53" s="14">
        <v>1084</v>
      </c>
      <c r="E53" s="14">
        <v>417358</v>
      </c>
      <c r="F53" s="14">
        <v>107601</v>
      </c>
      <c r="G53" s="14">
        <v>35317</v>
      </c>
      <c r="H53" s="14">
        <v>2506</v>
      </c>
      <c r="I53" s="14">
        <v>-268550</v>
      </c>
      <c r="J53" s="14">
        <v>-21267</v>
      </c>
      <c r="K53" s="14">
        <v>9114</v>
      </c>
      <c r="L53" s="14">
        <v>-964384</v>
      </c>
      <c r="M53" s="14">
        <v>73127</v>
      </c>
      <c r="N53" s="14">
        <v>6824</v>
      </c>
      <c r="O53" s="14">
        <v>28695</v>
      </c>
      <c r="P53" s="14">
        <v>696018</v>
      </c>
      <c r="Q53" s="14">
        <v>-44112</v>
      </c>
      <c r="R53" s="33">
        <v>-66273</v>
      </c>
    </row>
    <row r="54" spans="1:18" ht="15" customHeight="1" x14ac:dyDescent="0.2">
      <c r="A54" s="56"/>
      <c r="B54" s="10" t="s">
        <v>191</v>
      </c>
      <c r="C54" s="14"/>
      <c r="D54" s="14"/>
      <c r="E54" s="14"/>
      <c r="F54" s="14"/>
      <c r="G54" s="14"/>
      <c r="H54" s="14"/>
      <c r="I54" s="14"/>
      <c r="J54" s="14"/>
      <c r="K54" s="14"/>
      <c r="L54" s="14"/>
      <c r="M54" s="14"/>
      <c r="N54" s="14"/>
      <c r="O54" s="14"/>
      <c r="P54" s="14"/>
      <c r="Q54" s="14"/>
      <c r="R54" s="33"/>
    </row>
    <row r="55" spans="1:18" ht="15" customHeight="1" x14ac:dyDescent="0.2">
      <c r="A55" s="55" t="s">
        <v>192</v>
      </c>
      <c r="B55" s="7" t="s">
        <v>193</v>
      </c>
      <c r="C55" s="15">
        <v>29143</v>
      </c>
      <c r="D55" s="15">
        <v>275</v>
      </c>
      <c r="E55" s="15">
        <v>56397</v>
      </c>
      <c r="F55" s="15">
        <v>33092</v>
      </c>
      <c r="G55" s="15">
        <v>7688</v>
      </c>
      <c r="H55" s="15">
        <v>-355</v>
      </c>
      <c r="I55" s="15">
        <v>-26380</v>
      </c>
      <c r="J55" s="15">
        <v>60210</v>
      </c>
      <c r="K55" s="15">
        <v>2057</v>
      </c>
      <c r="L55" s="15">
        <v>30928</v>
      </c>
      <c r="M55" s="15">
        <v>18755</v>
      </c>
      <c r="N55" s="15">
        <v>3751</v>
      </c>
      <c r="O55" s="15">
        <v>10270</v>
      </c>
      <c r="P55" s="15">
        <v>121004</v>
      </c>
      <c r="Q55" s="15">
        <v>-15123</v>
      </c>
      <c r="R55" s="35">
        <v>-42256</v>
      </c>
    </row>
    <row r="56" spans="1:18" ht="15" customHeight="1" x14ac:dyDescent="0.2">
      <c r="A56" s="55"/>
      <c r="B56" s="8" t="s">
        <v>194</v>
      </c>
      <c r="C56" s="15"/>
      <c r="D56" s="15"/>
      <c r="E56" s="15"/>
      <c r="F56" s="15"/>
      <c r="G56" s="15"/>
      <c r="H56" s="15"/>
      <c r="I56" s="15"/>
      <c r="J56" s="15"/>
      <c r="K56" s="15"/>
      <c r="L56" s="15"/>
      <c r="M56" s="15"/>
      <c r="N56" s="15"/>
      <c r="O56" s="15"/>
      <c r="P56" s="15"/>
      <c r="Q56" s="15"/>
      <c r="R56" s="35"/>
    </row>
    <row r="57" spans="1:18" ht="15" customHeight="1" x14ac:dyDescent="0.2">
      <c r="A57" s="56"/>
      <c r="B57" s="7" t="s">
        <v>195</v>
      </c>
      <c r="C57" s="13">
        <v>66276</v>
      </c>
      <c r="D57" s="13">
        <v>287</v>
      </c>
      <c r="E57" s="13">
        <v>99746</v>
      </c>
      <c r="F57" s="13">
        <v>32507</v>
      </c>
      <c r="G57" s="13">
        <v>13137</v>
      </c>
      <c r="H57" s="13">
        <v>1110</v>
      </c>
      <c r="I57" s="13">
        <v>-1490</v>
      </c>
      <c r="J57" s="13">
        <v>152814</v>
      </c>
      <c r="K57" s="13">
        <v>2128</v>
      </c>
      <c r="L57" s="13">
        <v>58582</v>
      </c>
      <c r="M57" s="13">
        <v>27355</v>
      </c>
      <c r="N57" s="13">
        <v>4030</v>
      </c>
      <c r="O57" s="13">
        <v>20230</v>
      </c>
      <c r="P57" s="13">
        <v>68008</v>
      </c>
      <c r="Q57" s="13">
        <v>26606</v>
      </c>
      <c r="R57" s="29">
        <v>-22343</v>
      </c>
    </row>
    <row r="58" spans="1:18" ht="15" customHeight="1" x14ac:dyDescent="0.2">
      <c r="A58" s="56"/>
      <c r="B58" s="40" t="s">
        <v>196</v>
      </c>
      <c r="C58" s="69"/>
      <c r="D58" s="69"/>
      <c r="E58" s="69"/>
      <c r="F58" s="69"/>
      <c r="G58" s="69"/>
      <c r="H58" s="69"/>
      <c r="I58" s="69"/>
      <c r="J58" s="69"/>
      <c r="K58" s="69"/>
      <c r="L58" s="69"/>
      <c r="M58" s="69"/>
      <c r="N58" s="69"/>
      <c r="O58" s="69"/>
      <c r="P58" s="69"/>
      <c r="Q58" s="69"/>
      <c r="R58" s="68"/>
    </row>
    <row r="59" spans="1:18" ht="15" customHeight="1" x14ac:dyDescent="0.2">
      <c r="A59" s="56"/>
      <c r="B59" s="7" t="s">
        <v>197</v>
      </c>
      <c r="C59" s="13">
        <v>-37133</v>
      </c>
      <c r="D59" s="13">
        <v>-12</v>
      </c>
      <c r="E59" s="13">
        <v>-43349</v>
      </c>
      <c r="F59" s="13">
        <v>585</v>
      </c>
      <c r="G59" s="13">
        <v>-5449</v>
      </c>
      <c r="H59" s="13">
        <v>-1465</v>
      </c>
      <c r="I59" s="13">
        <v>-24890</v>
      </c>
      <c r="J59" s="13">
        <v>-92604</v>
      </c>
      <c r="K59" s="13">
        <v>-71</v>
      </c>
      <c r="L59" s="13">
        <v>-27654</v>
      </c>
      <c r="M59" s="13">
        <v>-8600</v>
      </c>
      <c r="N59" s="13">
        <v>-279</v>
      </c>
      <c r="O59" s="13">
        <v>-9960</v>
      </c>
      <c r="P59" s="13">
        <v>52996</v>
      </c>
      <c r="Q59" s="13">
        <v>-41729</v>
      </c>
      <c r="R59" s="29">
        <v>-19913</v>
      </c>
    </row>
    <row r="60" spans="1:18" ht="15" customHeight="1" x14ac:dyDescent="0.2">
      <c r="A60" s="56"/>
      <c r="B60" s="40" t="s">
        <v>198</v>
      </c>
      <c r="C60" s="13"/>
      <c r="D60" s="13"/>
      <c r="E60" s="13"/>
      <c r="F60" s="13"/>
      <c r="G60" s="13"/>
      <c r="H60" s="13"/>
      <c r="I60" s="13"/>
      <c r="J60" s="13"/>
      <c r="K60" s="13"/>
      <c r="L60" s="13"/>
      <c r="M60" s="13"/>
      <c r="N60" s="13"/>
      <c r="O60" s="13"/>
      <c r="P60" s="13"/>
      <c r="Q60" s="13"/>
      <c r="R60" s="29"/>
    </row>
    <row r="61" spans="1:18" ht="15" customHeight="1" x14ac:dyDescent="0.2">
      <c r="A61" s="56" t="s">
        <v>30</v>
      </c>
      <c r="B61" s="9" t="s">
        <v>199</v>
      </c>
      <c r="C61" s="14">
        <v>377218</v>
      </c>
      <c r="D61" s="14">
        <v>809</v>
      </c>
      <c r="E61" s="14">
        <v>360961</v>
      </c>
      <c r="F61" s="14">
        <v>74509</v>
      </c>
      <c r="G61" s="14">
        <v>27629</v>
      </c>
      <c r="H61" s="14">
        <v>2861</v>
      </c>
      <c r="I61" s="14">
        <v>-242170</v>
      </c>
      <c r="J61" s="14">
        <v>-81477</v>
      </c>
      <c r="K61" s="14">
        <v>7057</v>
      </c>
      <c r="L61" s="14">
        <v>-995312</v>
      </c>
      <c r="M61" s="14">
        <v>54372</v>
      </c>
      <c r="N61" s="14">
        <v>3073</v>
      </c>
      <c r="O61" s="14">
        <v>18425</v>
      </c>
      <c r="P61" s="14">
        <v>575014</v>
      </c>
      <c r="Q61" s="14">
        <v>-28989</v>
      </c>
      <c r="R61" s="33">
        <v>-24017</v>
      </c>
    </row>
    <row r="62" spans="1:18" ht="15" customHeight="1" x14ac:dyDescent="0.2">
      <c r="A62" s="56"/>
      <c r="B62" s="10" t="s">
        <v>200</v>
      </c>
      <c r="C62" s="14"/>
      <c r="D62" s="14"/>
      <c r="E62" s="14"/>
      <c r="F62" s="14"/>
      <c r="G62" s="14"/>
      <c r="H62" s="14"/>
      <c r="I62" s="14"/>
      <c r="J62" s="14"/>
      <c r="K62" s="14"/>
      <c r="L62" s="14"/>
      <c r="M62" s="14"/>
      <c r="N62" s="14"/>
      <c r="O62" s="14"/>
      <c r="P62" s="14"/>
      <c r="Q62" s="14"/>
      <c r="R62" s="33"/>
    </row>
    <row r="63" spans="1:18" ht="15" customHeight="1" x14ac:dyDescent="0.2">
      <c r="A63" s="55" t="s">
        <v>31</v>
      </c>
      <c r="B63" s="57" t="s">
        <v>201</v>
      </c>
      <c r="C63" s="13">
        <v>0</v>
      </c>
      <c r="D63" s="13">
        <v>0</v>
      </c>
      <c r="E63" s="13">
        <v>14648</v>
      </c>
      <c r="F63" s="13">
        <v>0</v>
      </c>
      <c r="G63" s="13">
        <v>0</v>
      </c>
      <c r="H63" s="13">
        <v>0</v>
      </c>
      <c r="I63" s="13">
        <v>0</v>
      </c>
      <c r="J63" s="13">
        <v>0</v>
      </c>
      <c r="K63" s="13">
        <v>0</v>
      </c>
      <c r="L63" s="13">
        <v>0</v>
      </c>
      <c r="M63" s="13">
        <v>0</v>
      </c>
      <c r="N63" s="13">
        <v>0</v>
      </c>
      <c r="O63" s="13">
        <v>0</v>
      </c>
      <c r="P63" s="13">
        <v>0</v>
      </c>
      <c r="Q63" s="13">
        <v>0</v>
      </c>
      <c r="R63" s="29">
        <v>0</v>
      </c>
    </row>
    <row r="64" spans="1:18" ht="15" customHeight="1" x14ac:dyDescent="0.2">
      <c r="A64" s="55"/>
      <c r="B64" s="58" t="s">
        <v>202</v>
      </c>
      <c r="C64" s="69"/>
      <c r="D64" s="69"/>
      <c r="E64" s="69"/>
      <c r="F64" s="69"/>
      <c r="G64" s="69"/>
      <c r="H64" s="69"/>
      <c r="I64" s="69"/>
      <c r="J64" s="69"/>
      <c r="K64" s="69"/>
      <c r="L64" s="69"/>
      <c r="M64" s="69"/>
      <c r="N64" s="69"/>
      <c r="O64" s="69"/>
      <c r="P64" s="69"/>
      <c r="Q64" s="69"/>
      <c r="R64" s="68"/>
    </row>
    <row r="65" spans="1:19" ht="15" customHeight="1" x14ac:dyDescent="0.2">
      <c r="A65" s="55" t="s">
        <v>32</v>
      </c>
      <c r="B65" s="7" t="s">
        <v>203</v>
      </c>
      <c r="C65" s="13">
        <v>140849</v>
      </c>
      <c r="D65" s="13">
        <v>-4</v>
      </c>
      <c r="E65" s="13">
        <v>125617</v>
      </c>
      <c r="F65" s="13">
        <v>0</v>
      </c>
      <c r="G65" s="13">
        <v>24</v>
      </c>
      <c r="H65" s="13">
        <v>-7</v>
      </c>
      <c r="I65" s="13">
        <v>1237</v>
      </c>
      <c r="J65" s="13">
        <v>89976</v>
      </c>
      <c r="K65" s="13">
        <v>0</v>
      </c>
      <c r="L65" s="13">
        <v>-14754</v>
      </c>
      <c r="M65" s="13">
        <v>260</v>
      </c>
      <c r="N65" s="13">
        <v>0</v>
      </c>
      <c r="O65" s="13">
        <v>0</v>
      </c>
      <c r="P65" s="13">
        <v>339</v>
      </c>
      <c r="Q65" s="13">
        <v>6413</v>
      </c>
      <c r="R65" s="29">
        <v>0</v>
      </c>
    </row>
    <row r="66" spans="1:19" ht="15" customHeight="1" x14ac:dyDescent="0.2">
      <c r="A66" s="55"/>
      <c r="B66" s="8" t="s">
        <v>204</v>
      </c>
      <c r="C66" s="13"/>
      <c r="D66" s="13"/>
      <c r="E66" s="13"/>
      <c r="F66" s="13"/>
      <c r="G66" s="13"/>
      <c r="H66" s="13"/>
      <c r="I66" s="13"/>
      <c r="J66" s="13"/>
      <c r="K66" s="13"/>
      <c r="L66" s="13"/>
      <c r="M66" s="13"/>
      <c r="N66" s="13"/>
      <c r="O66" s="13"/>
      <c r="P66" s="13"/>
      <c r="Q66" s="13"/>
      <c r="R66" s="29"/>
    </row>
    <row r="67" spans="1:19" ht="15" customHeight="1" x14ac:dyDescent="0.2">
      <c r="A67" s="59" t="s">
        <v>33</v>
      </c>
      <c r="B67" s="60" t="s">
        <v>205</v>
      </c>
      <c r="C67" s="61">
        <v>236369</v>
      </c>
      <c r="D67" s="61">
        <v>813</v>
      </c>
      <c r="E67" s="61">
        <v>235344</v>
      </c>
      <c r="F67" s="61">
        <v>74509</v>
      </c>
      <c r="G67" s="61">
        <v>27605</v>
      </c>
      <c r="H67" s="61">
        <v>2868</v>
      </c>
      <c r="I67" s="61">
        <v>-243407</v>
      </c>
      <c r="J67" s="61">
        <v>-171453</v>
      </c>
      <c r="K67" s="61">
        <v>7057</v>
      </c>
      <c r="L67" s="61">
        <v>-980558</v>
      </c>
      <c r="M67" s="61">
        <v>54112</v>
      </c>
      <c r="N67" s="61">
        <v>3073</v>
      </c>
      <c r="O67" s="61">
        <v>18425</v>
      </c>
      <c r="P67" s="61">
        <v>574675</v>
      </c>
      <c r="Q67" s="61">
        <v>-35402</v>
      </c>
      <c r="R67" s="62">
        <v>-24017</v>
      </c>
    </row>
    <row r="68" spans="1:19" ht="15" customHeight="1" x14ac:dyDescent="0.2">
      <c r="C68" s="14"/>
      <c r="D68" s="14"/>
      <c r="E68" s="14"/>
      <c r="F68" s="14"/>
      <c r="G68" s="14"/>
      <c r="H68" s="14"/>
      <c r="I68" s="14"/>
      <c r="J68" s="14"/>
      <c r="K68" s="14"/>
      <c r="L68" s="14"/>
      <c r="M68" s="14"/>
      <c r="N68" s="14"/>
      <c r="O68" s="14"/>
      <c r="P68" s="14"/>
      <c r="Q68" s="14"/>
      <c r="R68" s="14"/>
    </row>
    <row r="69" spans="1:19" ht="15" customHeight="1" x14ac:dyDescent="0.2">
      <c r="A69" s="4" t="s">
        <v>36</v>
      </c>
      <c r="C69" s="17"/>
      <c r="D69" s="17"/>
      <c r="E69" s="17"/>
      <c r="F69" s="17"/>
      <c r="G69" s="17"/>
      <c r="H69" s="17"/>
      <c r="I69" s="17"/>
      <c r="J69" s="17"/>
      <c r="K69" s="17"/>
      <c r="L69" s="17"/>
      <c r="M69" s="17"/>
      <c r="N69" s="17"/>
      <c r="O69" s="17"/>
      <c r="P69" s="17"/>
      <c r="Q69" s="17"/>
      <c r="R69" s="17"/>
    </row>
    <row r="70" spans="1:19" ht="15" customHeight="1" x14ac:dyDescent="0.2">
      <c r="A70" s="11" t="s">
        <v>37</v>
      </c>
      <c r="C70" s="17"/>
      <c r="D70" s="17"/>
      <c r="E70" s="17"/>
      <c r="F70" s="17"/>
      <c r="G70" s="17"/>
      <c r="H70" s="17"/>
      <c r="I70" s="17"/>
      <c r="J70" s="17"/>
      <c r="K70" s="17"/>
      <c r="L70" s="17"/>
      <c r="M70" s="17"/>
      <c r="N70" s="17"/>
      <c r="O70" s="17"/>
      <c r="P70" s="17"/>
      <c r="Q70" s="17"/>
      <c r="R70" s="17"/>
    </row>
    <row r="71" spans="1:19" ht="15" customHeight="1" x14ac:dyDescent="0.2"/>
    <row r="72" spans="1:19" ht="15" customHeight="1" x14ac:dyDescent="0.2">
      <c r="C72" s="16"/>
      <c r="D72" s="16"/>
      <c r="E72" s="16"/>
      <c r="F72" s="16"/>
      <c r="G72" s="16"/>
      <c r="H72" s="16"/>
      <c r="I72" s="16"/>
      <c r="J72" s="16"/>
      <c r="K72" s="16"/>
      <c r="L72" s="16"/>
      <c r="M72" s="16"/>
      <c r="N72" s="16"/>
      <c r="O72" s="16"/>
      <c r="P72" s="16"/>
      <c r="Q72" s="16"/>
      <c r="R72" s="16"/>
    </row>
    <row r="73" spans="1:19" x14ac:dyDescent="0.2">
      <c r="C73" s="17"/>
      <c r="D73" s="17"/>
      <c r="E73" s="17"/>
      <c r="F73" s="17"/>
      <c r="G73" s="17"/>
      <c r="H73" s="17"/>
      <c r="I73" s="17"/>
      <c r="J73" s="17"/>
      <c r="K73" s="17"/>
      <c r="L73" s="17"/>
      <c r="M73" s="17"/>
      <c r="N73" s="17"/>
      <c r="O73" s="17"/>
      <c r="P73" s="17"/>
      <c r="Q73" s="17"/>
      <c r="R73" s="17"/>
    </row>
    <row r="74" spans="1:19" x14ac:dyDescent="0.2">
      <c r="C74" s="17"/>
      <c r="D74" s="17"/>
      <c r="E74" s="17"/>
      <c r="F74" s="17"/>
      <c r="G74" s="17"/>
      <c r="H74" s="17"/>
      <c r="I74" s="17"/>
      <c r="J74" s="17"/>
      <c r="K74" s="17"/>
      <c r="L74" s="17"/>
      <c r="M74" s="17"/>
      <c r="N74" s="17"/>
      <c r="O74" s="17"/>
      <c r="P74" s="17"/>
      <c r="Q74" s="17"/>
      <c r="R74" s="17"/>
      <c r="S74" s="17"/>
    </row>
    <row r="76" spans="1:19" x14ac:dyDescent="0.2">
      <c r="C76" s="17"/>
      <c r="D76" s="17"/>
      <c r="E76" s="17"/>
      <c r="F76" s="17"/>
      <c r="G76" s="17"/>
      <c r="H76" s="17"/>
      <c r="I76" s="17"/>
      <c r="J76" s="17"/>
      <c r="K76" s="17"/>
      <c r="L76" s="17"/>
      <c r="M76" s="17"/>
      <c r="N76" s="17"/>
      <c r="O76" s="17"/>
      <c r="P76" s="17"/>
      <c r="Q76" s="17"/>
      <c r="R76" s="17"/>
    </row>
    <row r="77" spans="1:19" x14ac:dyDescent="0.2">
      <c r="C77" s="17"/>
      <c r="D77" s="17"/>
      <c r="E77" s="17"/>
      <c r="F77" s="17"/>
      <c r="G77" s="17"/>
      <c r="H77" s="17"/>
      <c r="I77" s="17"/>
      <c r="J77" s="17"/>
      <c r="K77" s="17"/>
      <c r="L77" s="17"/>
      <c r="M77" s="17"/>
      <c r="N77" s="17"/>
      <c r="O77" s="17"/>
      <c r="P77" s="17"/>
      <c r="Q77" s="17"/>
      <c r="R77" s="17"/>
    </row>
    <row r="78" spans="1:19" x14ac:dyDescent="0.2">
      <c r="C78" s="17"/>
      <c r="D78" s="17"/>
      <c r="E78" s="17"/>
      <c r="F78" s="17"/>
      <c r="G78" s="17"/>
      <c r="H78" s="17"/>
      <c r="I78" s="17"/>
      <c r="J78" s="17"/>
      <c r="K78" s="17"/>
      <c r="L78" s="17"/>
      <c r="M78" s="17"/>
      <c r="N78" s="17"/>
      <c r="O78" s="17"/>
      <c r="P78" s="17"/>
      <c r="Q78" s="17"/>
      <c r="R78" s="17"/>
    </row>
    <row r="80" spans="1:19" x14ac:dyDescent="0.2">
      <c r="C80" s="17"/>
      <c r="D80" s="17"/>
      <c r="E80" s="17"/>
      <c r="F80" s="17"/>
      <c r="G80" s="17"/>
      <c r="H80" s="17"/>
      <c r="I80" s="17"/>
      <c r="J80" s="17"/>
      <c r="K80" s="17"/>
      <c r="L80" s="17"/>
      <c r="M80" s="17"/>
      <c r="N80" s="17"/>
      <c r="O80" s="17"/>
      <c r="P80" s="17"/>
      <c r="Q80" s="17"/>
      <c r="R80" s="17"/>
    </row>
    <row r="113" spans="2:2" x14ac:dyDescent="0.2">
      <c r="B113" s="2"/>
    </row>
  </sheetData>
  <pageMargins left="0.27559055118110237" right="0.35433070866141736" top="0.47244094488188981" bottom="0.43307086614173229" header="0.31496062992125984" footer="0.31496062992125984"/>
  <pageSetup paperSize="9" scale="40" orientation="landscape" verticalDpi="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13"/>
  <sheetViews>
    <sheetView showGridLines="0" zoomScaleNormal="100" workbookViewId="0">
      <selection activeCell="A4" sqref="A4"/>
    </sheetView>
  </sheetViews>
  <sheetFormatPr defaultColWidth="9.109375" defaultRowHeight="14.4" x14ac:dyDescent="0.3"/>
  <cols>
    <col min="1" max="1" width="5.109375" style="1" customWidth="1"/>
    <col min="2" max="2" width="69" style="1" bestFit="1" customWidth="1"/>
    <col min="3" max="19" width="12.6640625" style="4" customWidth="1"/>
    <col min="20" max="20" width="8.88671875" customWidth="1"/>
    <col min="21" max="16384" width="9.109375" style="1"/>
  </cols>
  <sheetData>
    <row r="1" spans="1:20" s="4" customFormat="1" ht="15" customHeight="1" x14ac:dyDescent="0.3">
      <c r="A1" s="3" t="s">
        <v>34</v>
      </c>
      <c r="B1" s="3"/>
    </row>
    <row r="2" spans="1:20" s="4" customFormat="1" ht="15" customHeight="1" x14ac:dyDescent="0.3">
      <c r="A2" s="5" t="s">
        <v>241</v>
      </c>
      <c r="B2" s="5"/>
    </row>
    <row r="3" spans="1:20" s="4" customFormat="1" ht="15" customHeight="1" x14ac:dyDescent="0.3">
      <c r="A3" s="5" t="s">
        <v>126</v>
      </c>
      <c r="B3" s="6"/>
    </row>
    <row r="4" spans="1:20" s="54" customFormat="1" ht="30" customHeight="1" x14ac:dyDescent="0.2">
      <c r="A4" s="48"/>
      <c r="B4" s="66"/>
      <c r="C4" s="50" t="s">
        <v>2</v>
      </c>
      <c r="D4" s="53" t="s">
        <v>214</v>
      </c>
      <c r="E4" s="50" t="s">
        <v>127</v>
      </c>
      <c r="F4" s="50" t="s">
        <v>1</v>
      </c>
      <c r="G4" s="50" t="s">
        <v>38</v>
      </c>
      <c r="H4" s="50" t="s">
        <v>129</v>
      </c>
      <c r="I4" s="50" t="s">
        <v>3</v>
      </c>
      <c r="J4" s="50" t="s">
        <v>130</v>
      </c>
      <c r="K4" s="52" t="s">
        <v>212</v>
      </c>
      <c r="L4" s="50" t="s">
        <v>133</v>
      </c>
      <c r="M4" s="50" t="s">
        <v>4</v>
      </c>
      <c r="N4" s="50" t="s">
        <v>0</v>
      </c>
      <c r="O4" s="50" t="s">
        <v>134</v>
      </c>
      <c r="P4" s="50" t="s">
        <v>136</v>
      </c>
      <c r="Q4" s="50" t="s">
        <v>139</v>
      </c>
      <c r="R4" s="52" t="s">
        <v>140</v>
      </c>
      <c r="S4" s="67" t="s">
        <v>142</v>
      </c>
    </row>
    <row r="5" spans="1:20" ht="15" customHeight="1" x14ac:dyDescent="0.2">
      <c r="A5" s="55" t="s">
        <v>5</v>
      </c>
      <c r="B5" s="7" t="s">
        <v>143</v>
      </c>
      <c r="C5" s="12">
        <v>753311</v>
      </c>
      <c r="D5" s="12">
        <v>3162</v>
      </c>
      <c r="E5" s="12">
        <v>1170383</v>
      </c>
      <c r="F5" s="12">
        <v>20904</v>
      </c>
      <c r="G5" s="12">
        <v>784572</v>
      </c>
      <c r="H5" s="12">
        <v>124766</v>
      </c>
      <c r="I5" s="12">
        <v>53374</v>
      </c>
      <c r="J5" s="12">
        <v>9142</v>
      </c>
      <c r="K5" s="12">
        <v>147801</v>
      </c>
      <c r="L5" s="12">
        <v>247346</v>
      </c>
      <c r="M5" s="12">
        <v>349029</v>
      </c>
      <c r="N5" s="12">
        <v>1519979</v>
      </c>
      <c r="O5" s="12">
        <v>88425</v>
      </c>
      <c r="P5" s="12">
        <v>48938</v>
      </c>
      <c r="Q5" s="12">
        <v>26715</v>
      </c>
      <c r="R5" s="12">
        <v>541657</v>
      </c>
      <c r="S5" s="32">
        <v>188686</v>
      </c>
      <c r="T5" s="1"/>
    </row>
    <row r="6" spans="1:20" ht="15" customHeight="1" x14ac:dyDescent="0.2">
      <c r="A6" s="55"/>
      <c r="B6" s="8" t="s">
        <v>144</v>
      </c>
      <c r="C6" s="13"/>
      <c r="D6" s="13"/>
      <c r="E6" s="13"/>
      <c r="F6" s="13"/>
      <c r="G6" s="13"/>
      <c r="H6" s="13"/>
      <c r="I6" s="13"/>
      <c r="J6" s="13"/>
      <c r="K6" s="13"/>
      <c r="L6" s="13"/>
      <c r="M6" s="13"/>
      <c r="N6" s="13"/>
      <c r="O6" s="13"/>
      <c r="P6" s="13"/>
      <c r="Q6" s="13"/>
      <c r="R6" s="13"/>
      <c r="S6" s="29"/>
      <c r="T6" s="1"/>
    </row>
    <row r="7" spans="1:20" ht="15" customHeight="1" x14ac:dyDescent="0.2">
      <c r="A7" s="55" t="s">
        <v>6</v>
      </c>
      <c r="B7" s="7" t="s">
        <v>145</v>
      </c>
      <c r="C7" s="13">
        <v>425691</v>
      </c>
      <c r="D7" s="13">
        <v>702</v>
      </c>
      <c r="E7" s="13">
        <v>542386</v>
      </c>
      <c r="F7" s="13">
        <v>10172</v>
      </c>
      <c r="G7" s="13">
        <v>569854</v>
      </c>
      <c r="H7" s="13">
        <v>100177</v>
      </c>
      <c r="I7" s="13">
        <v>19830</v>
      </c>
      <c r="J7" s="13">
        <v>3092</v>
      </c>
      <c r="K7" s="13">
        <v>91863</v>
      </c>
      <c r="L7" s="13">
        <v>99760</v>
      </c>
      <c r="M7" s="13">
        <v>223007</v>
      </c>
      <c r="N7" s="13">
        <v>981115</v>
      </c>
      <c r="O7" s="13">
        <v>74939</v>
      </c>
      <c r="P7" s="13">
        <v>25899</v>
      </c>
      <c r="Q7" s="13">
        <v>7883</v>
      </c>
      <c r="R7" s="13">
        <v>258223</v>
      </c>
      <c r="S7" s="29">
        <v>58353</v>
      </c>
      <c r="T7" s="1"/>
    </row>
    <row r="8" spans="1:20" ht="15" customHeight="1" x14ac:dyDescent="0.2">
      <c r="A8" s="55"/>
      <c r="B8" s="8" t="s">
        <v>146</v>
      </c>
      <c r="C8" s="13"/>
      <c r="D8" s="13"/>
      <c r="E8" s="13"/>
      <c r="F8" s="13"/>
      <c r="G8" s="13"/>
      <c r="H8" s="13"/>
      <c r="I8" s="13"/>
      <c r="J8" s="13"/>
      <c r="K8" s="13"/>
      <c r="L8" s="13"/>
      <c r="M8" s="13"/>
      <c r="N8" s="13"/>
      <c r="O8" s="13"/>
      <c r="P8" s="13"/>
      <c r="Q8" s="13"/>
      <c r="R8" s="13"/>
      <c r="S8" s="29"/>
      <c r="T8" s="1"/>
    </row>
    <row r="9" spans="1:20" ht="15" customHeight="1" x14ac:dyDescent="0.2">
      <c r="A9" s="56" t="s">
        <v>7</v>
      </c>
      <c r="B9" s="9" t="s">
        <v>147</v>
      </c>
      <c r="C9" s="14">
        <f>+C5-C7</f>
        <v>327620</v>
      </c>
      <c r="D9" s="14">
        <f>+D5-D7</f>
        <v>2460</v>
      </c>
      <c r="E9" s="14">
        <f t="shared" ref="E9:S9" si="0">+E5-E7</f>
        <v>627997</v>
      </c>
      <c r="F9" s="14">
        <f t="shared" si="0"/>
        <v>10732</v>
      </c>
      <c r="G9" s="14">
        <f t="shared" si="0"/>
        <v>214718</v>
      </c>
      <c r="H9" s="14">
        <f t="shared" si="0"/>
        <v>24589</v>
      </c>
      <c r="I9" s="14">
        <f t="shared" si="0"/>
        <v>33544</v>
      </c>
      <c r="J9" s="14">
        <f t="shared" si="0"/>
        <v>6050</v>
      </c>
      <c r="K9" s="14">
        <f t="shared" si="0"/>
        <v>55938</v>
      </c>
      <c r="L9" s="14">
        <f t="shared" si="0"/>
        <v>147586</v>
      </c>
      <c r="M9" s="14">
        <f t="shared" si="0"/>
        <v>126022</v>
      </c>
      <c r="N9" s="14">
        <f t="shared" si="0"/>
        <v>538864</v>
      </c>
      <c r="O9" s="14">
        <f t="shared" si="0"/>
        <v>13486</v>
      </c>
      <c r="P9" s="14">
        <f t="shared" si="0"/>
        <v>23039</v>
      </c>
      <c r="Q9" s="14">
        <f t="shared" si="0"/>
        <v>18832</v>
      </c>
      <c r="R9" s="14">
        <f t="shared" si="0"/>
        <v>283434</v>
      </c>
      <c r="S9" s="33">
        <f t="shared" si="0"/>
        <v>130333</v>
      </c>
      <c r="T9" s="1"/>
    </row>
    <row r="10" spans="1:20" ht="15" customHeight="1" x14ac:dyDescent="0.2">
      <c r="A10" s="56"/>
      <c r="B10" s="10" t="s">
        <v>148</v>
      </c>
      <c r="C10" s="14"/>
      <c r="D10" s="14"/>
      <c r="E10" s="14"/>
      <c r="F10" s="14"/>
      <c r="G10" s="14"/>
      <c r="H10" s="14"/>
      <c r="I10" s="14"/>
      <c r="J10" s="14"/>
      <c r="K10" s="14"/>
      <c r="L10" s="14"/>
      <c r="M10" s="14"/>
      <c r="N10" s="14"/>
      <c r="O10" s="14"/>
      <c r="P10" s="14"/>
      <c r="Q10" s="14"/>
      <c r="R10" s="14"/>
      <c r="S10" s="33"/>
      <c r="T10" s="1"/>
    </row>
    <row r="11" spans="1:20" ht="15" customHeight="1" x14ac:dyDescent="0.2">
      <c r="A11" s="55" t="s">
        <v>8</v>
      </c>
      <c r="B11" s="7" t="s">
        <v>149</v>
      </c>
      <c r="C11" s="13">
        <v>3599</v>
      </c>
      <c r="D11" s="13">
        <v>0</v>
      </c>
      <c r="E11" s="13">
        <v>5721</v>
      </c>
      <c r="F11" s="13">
        <v>1136</v>
      </c>
      <c r="G11" s="13">
        <v>6485</v>
      </c>
      <c r="H11" s="13">
        <v>0</v>
      </c>
      <c r="I11" s="13">
        <v>0</v>
      </c>
      <c r="J11" s="13">
        <v>0</v>
      </c>
      <c r="K11" s="13">
        <v>457</v>
      </c>
      <c r="L11" s="13">
        <v>1474</v>
      </c>
      <c r="M11" s="13">
        <v>1400</v>
      </c>
      <c r="N11" s="13">
        <v>43188</v>
      </c>
      <c r="O11" s="13">
        <v>0</v>
      </c>
      <c r="P11" s="13">
        <v>486</v>
      </c>
      <c r="Q11" s="13">
        <v>0</v>
      </c>
      <c r="R11" s="13">
        <v>1134</v>
      </c>
      <c r="S11" s="29">
        <v>70</v>
      </c>
      <c r="T11" s="1"/>
    </row>
    <row r="12" spans="1:20" ht="15" customHeight="1" x14ac:dyDescent="0.2">
      <c r="A12" s="55"/>
      <c r="B12" s="8" t="s">
        <v>150</v>
      </c>
      <c r="C12" s="13"/>
      <c r="D12" s="13"/>
      <c r="E12" s="13"/>
      <c r="F12" s="13"/>
      <c r="G12" s="13"/>
      <c r="H12" s="13"/>
      <c r="I12" s="13"/>
      <c r="J12" s="13"/>
      <c r="K12" s="13"/>
      <c r="L12" s="13"/>
      <c r="M12" s="13"/>
      <c r="N12" s="13"/>
      <c r="O12" s="13"/>
      <c r="P12" s="13"/>
      <c r="Q12" s="13"/>
      <c r="R12" s="13"/>
      <c r="S12" s="29"/>
      <c r="T12" s="1"/>
    </row>
    <row r="13" spans="1:20" ht="15" customHeight="1" x14ac:dyDescent="0.2">
      <c r="A13" s="55" t="s">
        <v>9</v>
      </c>
      <c r="B13" s="7" t="s">
        <v>151</v>
      </c>
      <c r="C13" s="13">
        <v>180566</v>
      </c>
      <c r="D13" s="13">
        <v>2600</v>
      </c>
      <c r="E13" s="13">
        <v>405251</v>
      </c>
      <c r="F13" s="13">
        <v>10147</v>
      </c>
      <c r="G13" s="13">
        <v>251065</v>
      </c>
      <c r="H13" s="13">
        <v>51567</v>
      </c>
      <c r="I13" s="13">
        <v>3343</v>
      </c>
      <c r="J13" s="13">
        <v>1122</v>
      </c>
      <c r="K13" s="13">
        <v>39262</v>
      </c>
      <c r="L13" s="13">
        <v>57405</v>
      </c>
      <c r="M13" s="13">
        <v>65660</v>
      </c>
      <c r="N13" s="13">
        <v>311869</v>
      </c>
      <c r="O13" s="13">
        <v>19333</v>
      </c>
      <c r="P13" s="13">
        <v>16826</v>
      </c>
      <c r="Q13" s="13">
        <v>8193</v>
      </c>
      <c r="R13" s="13">
        <v>164114</v>
      </c>
      <c r="S13" s="29">
        <v>39966</v>
      </c>
      <c r="T13" s="1"/>
    </row>
    <row r="14" spans="1:20" ht="15" customHeight="1" x14ac:dyDescent="0.2">
      <c r="A14" s="55"/>
      <c r="B14" s="8" t="s">
        <v>35</v>
      </c>
      <c r="C14" s="13"/>
      <c r="D14" s="13"/>
      <c r="E14" s="13"/>
      <c r="F14" s="13"/>
      <c r="G14" s="13"/>
      <c r="H14" s="13"/>
      <c r="I14" s="13"/>
      <c r="J14" s="13"/>
      <c r="K14" s="13"/>
      <c r="L14" s="13"/>
      <c r="M14" s="13"/>
      <c r="N14" s="13"/>
      <c r="O14" s="13"/>
      <c r="P14" s="13"/>
      <c r="Q14" s="13"/>
      <c r="R14" s="13"/>
      <c r="S14" s="29"/>
      <c r="T14" s="1"/>
    </row>
    <row r="15" spans="1:20" ht="15" customHeight="1" x14ac:dyDescent="0.2">
      <c r="A15" s="55" t="s">
        <v>10</v>
      </c>
      <c r="B15" s="7" t="s">
        <v>152</v>
      </c>
      <c r="C15" s="13">
        <v>-25165</v>
      </c>
      <c r="D15" s="13">
        <v>-604</v>
      </c>
      <c r="E15" s="13">
        <v>-54588</v>
      </c>
      <c r="F15" s="13">
        <v>-1315</v>
      </c>
      <c r="G15" s="13">
        <v>-67057</v>
      </c>
      <c r="H15" s="13">
        <v>-4784</v>
      </c>
      <c r="I15" s="13">
        <v>-564</v>
      </c>
      <c r="J15" s="13">
        <v>-228</v>
      </c>
      <c r="K15" s="13">
        <v>-4425</v>
      </c>
      <c r="L15" s="13">
        <v>-17480</v>
      </c>
      <c r="M15" s="13">
        <v>-16464</v>
      </c>
      <c r="N15" s="13">
        <v>-64165</v>
      </c>
      <c r="O15" s="13">
        <v>-476</v>
      </c>
      <c r="P15" s="13">
        <v>-2829</v>
      </c>
      <c r="Q15" s="13">
        <v>-2372</v>
      </c>
      <c r="R15" s="13">
        <v>-30439</v>
      </c>
      <c r="S15" s="29">
        <v>-4447</v>
      </c>
      <c r="T15" s="1"/>
    </row>
    <row r="16" spans="1:20" ht="15" customHeight="1" x14ac:dyDescent="0.2">
      <c r="A16" s="55"/>
      <c r="B16" s="8" t="s">
        <v>153</v>
      </c>
      <c r="C16" s="13"/>
      <c r="D16" s="13"/>
      <c r="E16" s="13"/>
      <c r="F16" s="13"/>
      <c r="G16" s="13"/>
      <c r="H16" s="13"/>
      <c r="I16" s="13"/>
      <c r="J16" s="13"/>
      <c r="K16" s="13"/>
      <c r="L16" s="13"/>
      <c r="M16" s="13"/>
      <c r="N16" s="13"/>
      <c r="O16" s="13"/>
      <c r="P16" s="13"/>
      <c r="Q16" s="13"/>
      <c r="R16" s="13"/>
      <c r="S16" s="29"/>
      <c r="T16" s="1"/>
    </row>
    <row r="17" spans="1:20" ht="15" customHeight="1" x14ac:dyDescent="0.2">
      <c r="A17" s="55" t="s">
        <v>11</v>
      </c>
      <c r="B17" s="7" t="s">
        <v>154</v>
      </c>
      <c r="C17" s="13">
        <v>36609</v>
      </c>
      <c r="D17" s="13">
        <v>-1782</v>
      </c>
      <c r="E17" s="13">
        <v>28515</v>
      </c>
      <c r="F17" s="13">
        <v>-50492</v>
      </c>
      <c r="G17" s="13">
        <v>-107479</v>
      </c>
      <c r="H17" s="13">
        <v>75248</v>
      </c>
      <c r="I17" s="13">
        <v>-3961</v>
      </c>
      <c r="J17" s="13">
        <v>242</v>
      </c>
      <c r="K17" s="13">
        <v>-1515</v>
      </c>
      <c r="L17" s="13">
        <v>-596</v>
      </c>
      <c r="M17" s="13">
        <v>11199</v>
      </c>
      <c r="N17" s="13">
        <v>32436</v>
      </c>
      <c r="O17" s="13">
        <v>-9371</v>
      </c>
      <c r="P17" s="13">
        <v>-603</v>
      </c>
      <c r="Q17" s="13">
        <v>2</v>
      </c>
      <c r="R17" s="13">
        <v>-7261</v>
      </c>
      <c r="S17" s="29">
        <v>-2089</v>
      </c>
      <c r="T17" s="1"/>
    </row>
    <row r="18" spans="1:20" ht="15" customHeight="1" x14ac:dyDescent="0.2">
      <c r="A18" s="55"/>
      <c r="B18" s="8" t="s">
        <v>155</v>
      </c>
      <c r="C18" s="13"/>
      <c r="D18" s="13"/>
      <c r="E18" s="13"/>
      <c r="F18" s="13"/>
      <c r="G18" s="13"/>
      <c r="H18" s="13"/>
      <c r="I18" s="13"/>
      <c r="J18" s="13"/>
      <c r="K18" s="13"/>
      <c r="L18" s="13"/>
      <c r="M18" s="13"/>
      <c r="N18" s="13"/>
      <c r="O18" s="13"/>
      <c r="P18" s="13"/>
      <c r="Q18" s="13"/>
      <c r="R18" s="13"/>
      <c r="S18" s="29"/>
      <c r="T18" s="1"/>
    </row>
    <row r="19" spans="1:20" ht="15" customHeight="1" x14ac:dyDescent="0.2">
      <c r="A19" s="55" t="s">
        <v>12</v>
      </c>
      <c r="B19" s="7" t="s">
        <v>156</v>
      </c>
      <c r="C19" s="13">
        <v>-952</v>
      </c>
      <c r="D19" s="13">
        <v>159</v>
      </c>
      <c r="E19" s="13">
        <v>446690</v>
      </c>
      <c r="F19" s="13">
        <v>164319</v>
      </c>
      <c r="G19" s="13">
        <v>167250</v>
      </c>
      <c r="H19" s="13">
        <v>-1094</v>
      </c>
      <c r="I19" s="13">
        <v>19109</v>
      </c>
      <c r="J19" s="13">
        <v>7100</v>
      </c>
      <c r="K19" s="13">
        <v>44731</v>
      </c>
      <c r="L19" s="13">
        <v>87870</v>
      </c>
      <c r="M19" s="13">
        <v>83418</v>
      </c>
      <c r="N19" s="13">
        <v>131671</v>
      </c>
      <c r="O19" s="13">
        <v>7247</v>
      </c>
      <c r="P19" s="13">
        <v>2048</v>
      </c>
      <c r="Q19" s="13">
        <v>0</v>
      </c>
      <c r="R19" s="13">
        <v>20586</v>
      </c>
      <c r="S19" s="29">
        <v>-96</v>
      </c>
      <c r="T19" s="1"/>
    </row>
    <row r="20" spans="1:20" ht="15" customHeight="1" x14ac:dyDescent="0.2">
      <c r="A20" s="55"/>
      <c r="B20" s="8" t="s">
        <v>157</v>
      </c>
      <c r="C20" s="13"/>
      <c r="D20" s="13"/>
      <c r="E20" s="13"/>
      <c r="F20" s="13"/>
      <c r="G20" s="13"/>
      <c r="H20" s="13"/>
      <c r="I20" s="13"/>
      <c r="J20" s="13"/>
      <c r="K20" s="13"/>
      <c r="L20" s="13"/>
      <c r="M20" s="13"/>
      <c r="N20" s="13"/>
      <c r="O20" s="13"/>
      <c r="P20" s="13"/>
      <c r="Q20" s="13"/>
      <c r="R20" s="13"/>
      <c r="S20" s="29"/>
      <c r="T20" s="1"/>
    </row>
    <row r="21" spans="1:20" ht="15" customHeight="1" x14ac:dyDescent="0.2">
      <c r="A21" s="55" t="s">
        <v>13</v>
      </c>
      <c r="B21" s="7" t="s">
        <v>158</v>
      </c>
      <c r="C21" s="13">
        <v>60198</v>
      </c>
      <c r="D21" s="13">
        <v>1778</v>
      </c>
      <c r="E21" s="13">
        <v>62980</v>
      </c>
      <c r="F21" s="13">
        <v>2618</v>
      </c>
      <c r="G21" s="13">
        <v>25706</v>
      </c>
      <c r="H21" s="13">
        <v>-61718</v>
      </c>
      <c r="I21" s="13">
        <v>223</v>
      </c>
      <c r="J21" s="13">
        <v>239</v>
      </c>
      <c r="K21" s="13">
        <v>1258</v>
      </c>
      <c r="L21" s="13">
        <v>1836</v>
      </c>
      <c r="M21" s="13">
        <v>7239</v>
      </c>
      <c r="N21" s="13">
        <v>27863</v>
      </c>
      <c r="O21" s="13">
        <v>18</v>
      </c>
      <c r="P21" s="13">
        <v>754</v>
      </c>
      <c r="Q21" s="13">
        <v>0</v>
      </c>
      <c r="R21" s="13">
        <v>4608</v>
      </c>
      <c r="S21" s="29">
        <v>1502</v>
      </c>
      <c r="T21" s="1"/>
    </row>
    <row r="22" spans="1:20" ht="15" customHeight="1" x14ac:dyDescent="0.2">
      <c r="A22" s="55"/>
      <c r="B22" s="8" t="s">
        <v>159</v>
      </c>
      <c r="C22" s="13"/>
      <c r="D22" s="13"/>
      <c r="E22" s="13"/>
      <c r="F22" s="13"/>
      <c r="G22" s="13"/>
      <c r="H22" s="13"/>
      <c r="I22" s="13"/>
      <c r="J22" s="13"/>
      <c r="K22" s="13"/>
      <c r="L22" s="13"/>
      <c r="M22" s="13"/>
      <c r="N22" s="13"/>
      <c r="O22" s="13"/>
      <c r="P22" s="13"/>
      <c r="Q22" s="13"/>
      <c r="R22" s="13"/>
      <c r="S22" s="29"/>
      <c r="T22" s="1"/>
    </row>
    <row r="23" spans="1:20" ht="15" customHeight="1" x14ac:dyDescent="0.2">
      <c r="A23" s="55" t="s">
        <v>14</v>
      </c>
      <c r="B23" s="7" t="s">
        <v>160</v>
      </c>
      <c r="C23" s="13">
        <v>-472</v>
      </c>
      <c r="D23" s="13">
        <v>22</v>
      </c>
      <c r="E23" s="13">
        <v>-12129</v>
      </c>
      <c r="F23" s="13">
        <v>1220</v>
      </c>
      <c r="G23" s="13">
        <v>13448</v>
      </c>
      <c r="H23" s="13">
        <v>-37</v>
      </c>
      <c r="I23" s="13">
        <v>2</v>
      </c>
      <c r="J23" s="13">
        <v>-206</v>
      </c>
      <c r="K23" s="13">
        <v>-21612</v>
      </c>
      <c r="L23" s="13">
        <v>-1312</v>
      </c>
      <c r="M23" s="13">
        <v>-7821</v>
      </c>
      <c r="N23" s="13">
        <v>110019</v>
      </c>
      <c r="O23" s="13">
        <v>0</v>
      </c>
      <c r="P23" s="13">
        <v>-6</v>
      </c>
      <c r="Q23" s="13">
        <v>0</v>
      </c>
      <c r="R23" s="13">
        <v>6927</v>
      </c>
      <c r="S23" s="29">
        <v>-1047</v>
      </c>
      <c r="T23" s="1"/>
    </row>
    <row r="24" spans="1:20" ht="15" customHeight="1" x14ac:dyDescent="0.2">
      <c r="A24" s="55"/>
      <c r="B24" s="8" t="s">
        <v>161</v>
      </c>
      <c r="C24" s="13"/>
      <c r="D24" s="13"/>
      <c r="E24" s="13"/>
      <c r="F24" s="13"/>
      <c r="G24" s="13"/>
      <c r="H24" s="13"/>
      <c r="I24" s="13"/>
      <c r="J24" s="13"/>
      <c r="K24" s="13"/>
      <c r="L24" s="13"/>
      <c r="M24" s="13"/>
      <c r="N24" s="13"/>
      <c r="O24" s="13"/>
      <c r="P24" s="13"/>
      <c r="Q24" s="13"/>
      <c r="R24" s="13"/>
      <c r="S24" s="29"/>
      <c r="T24" s="1"/>
    </row>
    <row r="25" spans="1:20" ht="15" customHeight="1" x14ac:dyDescent="0.2">
      <c r="A25" s="55" t="s">
        <v>15</v>
      </c>
      <c r="B25" s="7" t="s">
        <v>162</v>
      </c>
      <c r="C25" s="13">
        <v>292866</v>
      </c>
      <c r="D25" s="13">
        <v>0</v>
      </c>
      <c r="E25" s="13">
        <v>13467</v>
      </c>
      <c r="F25" s="13">
        <v>0</v>
      </c>
      <c r="G25" s="13">
        <v>18655</v>
      </c>
      <c r="H25" s="13">
        <v>0</v>
      </c>
      <c r="I25" s="13">
        <v>0</v>
      </c>
      <c r="J25" s="13">
        <v>0</v>
      </c>
      <c r="K25" s="13">
        <v>0</v>
      </c>
      <c r="L25" s="13">
        <v>348209</v>
      </c>
      <c r="M25" s="13">
        <v>0</v>
      </c>
      <c r="N25" s="13">
        <v>0</v>
      </c>
      <c r="O25" s="13">
        <v>0</v>
      </c>
      <c r="P25" s="13">
        <v>0</v>
      </c>
      <c r="Q25" s="13">
        <v>0</v>
      </c>
      <c r="R25" s="13">
        <v>13764</v>
      </c>
      <c r="S25" s="29">
        <v>0</v>
      </c>
      <c r="T25" s="1"/>
    </row>
    <row r="26" spans="1:20" ht="15" customHeight="1" x14ac:dyDescent="0.2">
      <c r="A26" s="55"/>
      <c r="B26" s="8" t="s">
        <v>163</v>
      </c>
      <c r="C26" s="13"/>
      <c r="D26" s="13"/>
      <c r="E26" s="13"/>
      <c r="F26" s="13"/>
      <c r="G26" s="13"/>
      <c r="H26" s="13"/>
      <c r="I26" s="13"/>
      <c r="J26" s="13"/>
      <c r="K26" s="13"/>
      <c r="L26" s="13"/>
      <c r="M26" s="13"/>
      <c r="N26" s="13"/>
      <c r="O26" s="13"/>
      <c r="P26" s="13"/>
      <c r="Q26" s="13"/>
      <c r="R26" s="13"/>
      <c r="S26" s="29"/>
      <c r="T26" s="1"/>
    </row>
    <row r="27" spans="1:20" ht="15" customHeight="1" x14ac:dyDescent="0.2">
      <c r="A27" s="55" t="s">
        <v>16</v>
      </c>
      <c r="B27" s="7" t="s">
        <v>164</v>
      </c>
      <c r="C27" s="13">
        <v>-516464</v>
      </c>
      <c r="D27" s="13">
        <v>0</v>
      </c>
      <c r="E27" s="13">
        <v>-5566</v>
      </c>
      <c r="F27" s="13">
        <v>0</v>
      </c>
      <c r="G27" s="13">
        <v>-145527</v>
      </c>
      <c r="H27" s="13">
        <v>0</v>
      </c>
      <c r="I27" s="13">
        <v>0</v>
      </c>
      <c r="J27" s="13">
        <v>0</v>
      </c>
      <c r="K27" s="13">
        <v>0</v>
      </c>
      <c r="L27" s="13">
        <v>180948</v>
      </c>
      <c r="M27" s="13">
        <v>0</v>
      </c>
      <c r="N27" s="13">
        <v>0</v>
      </c>
      <c r="O27" s="13">
        <v>0</v>
      </c>
      <c r="P27" s="13">
        <v>0</v>
      </c>
      <c r="Q27" s="13">
        <v>0</v>
      </c>
      <c r="R27" s="13">
        <v>-762</v>
      </c>
      <c r="S27" s="29">
        <v>0</v>
      </c>
      <c r="T27" s="1"/>
    </row>
    <row r="28" spans="1:20" ht="15" customHeight="1" x14ac:dyDescent="0.2">
      <c r="A28" s="55"/>
      <c r="B28" s="8" t="s">
        <v>165</v>
      </c>
      <c r="C28" s="13"/>
      <c r="D28" s="13"/>
      <c r="E28" s="13"/>
      <c r="F28" s="13"/>
      <c r="G28" s="13"/>
      <c r="H28" s="13"/>
      <c r="I28" s="13"/>
      <c r="J28" s="13"/>
      <c r="K28" s="13"/>
      <c r="L28" s="13"/>
      <c r="M28" s="13"/>
      <c r="N28" s="13"/>
      <c r="O28" s="13"/>
      <c r="P28" s="13"/>
      <c r="Q28" s="13"/>
      <c r="R28" s="13"/>
      <c r="S28" s="29"/>
      <c r="T28" s="1"/>
    </row>
    <row r="29" spans="1:20" ht="15" customHeight="1" x14ac:dyDescent="0.2">
      <c r="A29" s="55" t="s">
        <v>17</v>
      </c>
      <c r="B29" s="7" t="s">
        <v>166</v>
      </c>
      <c r="C29" s="13">
        <v>242998</v>
      </c>
      <c r="D29" s="13">
        <v>0</v>
      </c>
      <c r="E29" s="13">
        <v>-2690</v>
      </c>
      <c r="F29" s="13">
        <v>0</v>
      </c>
      <c r="G29" s="13">
        <v>113932</v>
      </c>
      <c r="H29" s="13">
        <v>0</v>
      </c>
      <c r="I29" s="13">
        <v>0</v>
      </c>
      <c r="J29" s="13">
        <v>0</v>
      </c>
      <c r="K29" s="13">
        <v>0</v>
      </c>
      <c r="L29" s="13">
        <v>-188758</v>
      </c>
      <c r="M29" s="13">
        <v>0</v>
      </c>
      <c r="N29" s="13">
        <v>0</v>
      </c>
      <c r="O29" s="13">
        <v>0</v>
      </c>
      <c r="P29" s="13">
        <v>0</v>
      </c>
      <c r="Q29" s="13">
        <v>0</v>
      </c>
      <c r="R29" s="13">
        <v>-7143</v>
      </c>
      <c r="S29" s="29">
        <v>0</v>
      </c>
      <c r="T29" s="1"/>
    </row>
    <row r="30" spans="1:20" ht="15" customHeight="1" x14ac:dyDescent="0.2">
      <c r="A30" s="55"/>
      <c r="B30" s="8" t="s">
        <v>167</v>
      </c>
      <c r="C30" s="13"/>
      <c r="D30" s="13"/>
      <c r="E30" s="13"/>
      <c r="F30" s="13"/>
      <c r="G30" s="13"/>
      <c r="H30" s="13"/>
      <c r="I30" s="13"/>
      <c r="J30" s="13"/>
      <c r="K30" s="13"/>
      <c r="L30" s="13"/>
      <c r="M30" s="13"/>
      <c r="N30" s="13"/>
      <c r="O30" s="13"/>
      <c r="P30" s="13"/>
      <c r="Q30" s="13"/>
      <c r="R30" s="13"/>
      <c r="S30" s="29"/>
      <c r="T30" s="1"/>
    </row>
    <row r="31" spans="1:20" ht="15" customHeight="1" x14ac:dyDescent="0.2">
      <c r="A31" s="55" t="s">
        <v>18</v>
      </c>
      <c r="B31" s="7" t="s">
        <v>168</v>
      </c>
      <c r="C31" s="13">
        <v>-14173</v>
      </c>
      <c r="D31" s="13">
        <v>293</v>
      </c>
      <c r="E31" s="13">
        <v>-50202</v>
      </c>
      <c r="F31" s="13">
        <v>-88</v>
      </c>
      <c r="G31" s="13">
        <v>-93494</v>
      </c>
      <c r="H31" s="13">
        <v>-3221</v>
      </c>
      <c r="I31" s="13">
        <v>-311</v>
      </c>
      <c r="J31" s="13">
        <v>79</v>
      </c>
      <c r="K31" s="13">
        <v>2754</v>
      </c>
      <c r="L31" s="13">
        <v>-237883</v>
      </c>
      <c r="M31" s="13">
        <v>14767</v>
      </c>
      <c r="N31" s="13">
        <v>22069</v>
      </c>
      <c r="O31" s="13">
        <v>943</v>
      </c>
      <c r="P31" s="13">
        <v>-2578</v>
      </c>
      <c r="Q31" s="13">
        <v>997</v>
      </c>
      <c r="R31" s="13">
        <v>1529</v>
      </c>
      <c r="S31" s="29">
        <v>-3726</v>
      </c>
      <c r="T31" s="1"/>
    </row>
    <row r="32" spans="1:20" ht="15" customHeight="1" x14ac:dyDescent="0.2">
      <c r="A32" s="55"/>
      <c r="B32" s="8" t="s">
        <v>169</v>
      </c>
      <c r="C32" s="13"/>
      <c r="D32" s="13"/>
      <c r="E32" s="13"/>
      <c r="F32" s="13"/>
      <c r="G32" s="13"/>
      <c r="H32" s="13"/>
      <c r="I32" s="13"/>
      <c r="J32" s="13"/>
      <c r="K32" s="13"/>
      <c r="L32" s="13"/>
      <c r="M32" s="13"/>
      <c r="N32" s="13"/>
      <c r="O32" s="13"/>
      <c r="P32" s="13"/>
      <c r="Q32" s="13"/>
      <c r="R32" s="13"/>
      <c r="S32" s="29"/>
      <c r="T32" s="1"/>
    </row>
    <row r="33" spans="1:20" ht="15" customHeight="1" x14ac:dyDescent="0.2">
      <c r="A33" s="56" t="s">
        <v>19</v>
      </c>
      <c r="B33" s="9" t="s">
        <v>170</v>
      </c>
      <c r="C33" s="14">
        <f>+SUM(C9:C31)</f>
        <v>587230</v>
      </c>
      <c r="D33" s="14">
        <f>+SUM(D9:D31)</f>
        <v>4926</v>
      </c>
      <c r="E33" s="14">
        <f t="shared" ref="E33:S33" si="1">+SUM(E9:E31)</f>
        <v>1465446</v>
      </c>
      <c r="F33" s="14">
        <f t="shared" si="1"/>
        <v>138277</v>
      </c>
      <c r="G33" s="14">
        <f t="shared" si="1"/>
        <v>397702</v>
      </c>
      <c r="H33" s="14">
        <f t="shared" si="1"/>
        <v>80550</v>
      </c>
      <c r="I33" s="14">
        <f t="shared" si="1"/>
        <v>51385</v>
      </c>
      <c r="J33" s="14">
        <f t="shared" si="1"/>
        <v>14398</v>
      </c>
      <c r="K33" s="14">
        <f t="shared" si="1"/>
        <v>116848</v>
      </c>
      <c r="L33" s="14">
        <f t="shared" si="1"/>
        <v>379299</v>
      </c>
      <c r="M33" s="14">
        <f t="shared" si="1"/>
        <v>285420</v>
      </c>
      <c r="N33" s="14">
        <f t="shared" si="1"/>
        <v>1153814</v>
      </c>
      <c r="O33" s="14">
        <f t="shared" si="1"/>
        <v>31180</v>
      </c>
      <c r="P33" s="14">
        <f t="shared" si="1"/>
        <v>37137</v>
      </c>
      <c r="Q33" s="14">
        <f t="shared" si="1"/>
        <v>25652</v>
      </c>
      <c r="R33" s="14">
        <f t="shared" si="1"/>
        <v>450491</v>
      </c>
      <c r="S33" s="33">
        <f t="shared" si="1"/>
        <v>160466</v>
      </c>
      <c r="T33" s="1"/>
    </row>
    <row r="34" spans="1:20" ht="15" customHeight="1" x14ac:dyDescent="0.2">
      <c r="A34" s="56"/>
      <c r="B34" s="10" t="s">
        <v>171</v>
      </c>
      <c r="C34" s="14"/>
      <c r="D34" s="14"/>
      <c r="E34" s="14"/>
      <c r="F34" s="14"/>
      <c r="G34" s="14"/>
      <c r="H34" s="14"/>
      <c r="I34" s="14"/>
      <c r="J34" s="14"/>
      <c r="K34" s="14"/>
      <c r="L34" s="14"/>
      <c r="M34" s="14"/>
      <c r="N34" s="14"/>
      <c r="O34" s="14"/>
      <c r="P34" s="14"/>
      <c r="Q34" s="14"/>
      <c r="R34" s="14"/>
      <c r="S34" s="33"/>
      <c r="T34" s="1"/>
    </row>
    <row r="35" spans="1:20" ht="15" customHeight="1" x14ac:dyDescent="0.2">
      <c r="A35" s="55" t="s">
        <v>20</v>
      </c>
      <c r="B35" s="7" t="s">
        <v>172</v>
      </c>
      <c r="C35" s="13">
        <v>189077</v>
      </c>
      <c r="D35" s="13">
        <v>1959</v>
      </c>
      <c r="E35" s="13">
        <v>308926</v>
      </c>
      <c r="F35" s="13">
        <v>12858</v>
      </c>
      <c r="G35" s="13">
        <v>204401</v>
      </c>
      <c r="H35" s="13">
        <v>38576</v>
      </c>
      <c r="I35" s="13">
        <v>6124</v>
      </c>
      <c r="J35" s="13">
        <v>2418</v>
      </c>
      <c r="K35" s="13">
        <v>49614</v>
      </c>
      <c r="L35" s="13">
        <v>95227</v>
      </c>
      <c r="M35" s="13">
        <v>101839</v>
      </c>
      <c r="N35" s="13">
        <v>377023</v>
      </c>
      <c r="O35" s="13">
        <v>7363</v>
      </c>
      <c r="P35" s="13">
        <v>17488</v>
      </c>
      <c r="Q35" s="13">
        <v>3911</v>
      </c>
      <c r="R35" s="13">
        <v>137185</v>
      </c>
      <c r="S35" s="29">
        <v>27793</v>
      </c>
      <c r="T35" s="1"/>
    </row>
    <row r="36" spans="1:20" ht="15" customHeight="1" x14ac:dyDescent="0.2">
      <c r="A36" s="55"/>
      <c r="B36" s="8" t="s">
        <v>173</v>
      </c>
      <c r="C36" s="13"/>
      <c r="D36" s="13"/>
      <c r="E36" s="13"/>
      <c r="F36" s="13"/>
      <c r="G36" s="13"/>
      <c r="H36" s="13"/>
      <c r="I36" s="13"/>
      <c r="J36" s="13"/>
      <c r="K36" s="13"/>
      <c r="L36" s="13"/>
      <c r="M36" s="13"/>
      <c r="N36" s="13"/>
      <c r="O36" s="13"/>
      <c r="P36" s="13"/>
      <c r="Q36" s="13"/>
      <c r="R36" s="13"/>
      <c r="S36" s="29"/>
      <c r="T36" s="1"/>
    </row>
    <row r="37" spans="1:20" ht="15" customHeight="1" x14ac:dyDescent="0.2">
      <c r="A37" s="55" t="s">
        <v>21</v>
      </c>
      <c r="B37" s="7" t="s">
        <v>174</v>
      </c>
      <c r="C37" s="13">
        <v>127061</v>
      </c>
      <c r="D37" s="13">
        <v>2091</v>
      </c>
      <c r="E37" s="13">
        <v>213019</v>
      </c>
      <c r="F37" s="13">
        <v>7710</v>
      </c>
      <c r="G37" s="13">
        <v>149017</v>
      </c>
      <c r="H37" s="13">
        <v>25741</v>
      </c>
      <c r="I37" s="13">
        <v>5238</v>
      </c>
      <c r="J37" s="13">
        <v>2252</v>
      </c>
      <c r="K37" s="13">
        <v>24524</v>
      </c>
      <c r="L37" s="13">
        <v>50872</v>
      </c>
      <c r="M37" s="13">
        <v>57758</v>
      </c>
      <c r="N37" s="13">
        <v>223536</v>
      </c>
      <c r="O37" s="13">
        <v>4004</v>
      </c>
      <c r="P37" s="13">
        <v>14399</v>
      </c>
      <c r="Q37" s="13">
        <v>6151</v>
      </c>
      <c r="R37" s="13">
        <v>77138</v>
      </c>
      <c r="S37" s="29">
        <v>40731</v>
      </c>
      <c r="T37" s="1"/>
    </row>
    <row r="38" spans="1:20" ht="15" customHeight="1" x14ac:dyDescent="0.2">
      <c r="A38" s="55"/>
      <c r="B38" s="8" t="s">
        <v>175</v>
      </c>
      <c r="C38" s="13"/>
      <c r="D38" s="13"/>
      <c r="E38" s="13"/>
      <c r="F38" s="13"/>
      <c r="G38" s="13"/>
      <c r="H38" s="13"/>
      <c r="I38" s="13"/>
      <c r="J38" s="13"/>
      <c r="K38" s="13"/>
      <c r="L38" s="13"/>
      <c r="M38" s="13"/>
      <c r="N38" s="13"/>
      <c r="O38" s="13"/>
      <c r="P38" s="13"/>
      <c r="Q38" s="13"/>
      <c r="R38" s="13"/>
      <c r="S38" s="29"/>
      <c r="T38" s="1"/>
    </row>
    <row r="39" spans="1:20" ht="15" customHeight="1" x14ac:dyDescent="0.2">
      <c r="A39" s="55" t="s">
        <v>22</v>
      </c>
      <c r="B39" s="7" t="s">
        <v>176</v>
      </c>
      <c r="C39" s="13">
        <v>17504</v>
      </c>
      <c r="D39" s="13">
        <v>283</v>
      </c>
      <c r="E39" s="13">
        <v>33264</v>
      </c>
      <c r="F39" s="13">
        <v>616</v>
      </c>
      <c r="G39" s="13">
        <v>43540</v>
      </c>
      <c r="H39" s="13">
        <v>3358</v>
      </c>
      <c r="I39" s="13">
        <v>695</v>
      </c>
      <c r="J39" s="13">
        <v>214</v>
      </c>
      <c r="K39" s="13">
        <v>7062</v>
      </c>
      <c r="L39" s="13">
        <v>13549</v>
      </c>
      <c r="M39" s="13">
        <v>13846</v>
      </c>
      <c r="N39" s="13">
        <v>51984</v>
      </c>
      <c r="O39" s="13">
        <v>761</v>
      </c>
      <c r="P39" s="13">
        <v>4370</v>
      </c>
      <c r="Q39" s="13">
        <v>531</v>
      </c>
      <c r="R39" s="13">
        <v>23502</v>
      </c>
      <c r="S39" s="29">
        <v>3250</v>
      </c>
      <c r="T39" s="1"/>
    </row>
    <row r="40" spans="1:20" ht="15" customHeight="1" x14ac:dyDescent="0.2">
      <c r="A40" s="55"/>
      <c r="B40" s="8" t="s">
        <v>177</v>
      </c>
      <c r="C40" s="13"/>
      <c r="D40" s="13"/>
      <c r="E40" s="13"/>
      <c r="F40" s="13"/>
      <c r="G40" s="13"/>
      <c r="H40" s="13"/>
      <c r="I40" s="13"/>
      <c r="J40" s="13"/>
      <c r="K40" s="13"/>
      <c r="L40" s="13"/>
      <c r="M40" s="13"/>
      <c r="N40" s="13"/>
      <c r="O40" s="13"/>
      <c r="P40" s="13"/>
      <c r="Q40" s="13"/>
      <c r="R40" s="13"/>
      <c r="S40" s="29"/>
      <c r="T40" s="1"/>
    </row>
    <row r="41" spans="1:20" ht="15" customHeight="1" x14ac:dyDescent="0.2">
      <c r="A41" s="55" t="s">
        <v>23</v>
      </c>
      <c r="B41" s="7" t="s">
        <v>178</v>
      </c>
      <c r="C41" s="13">
        <v>9556</v>
      </c>
      <c r="D41" s="13">
        <v>-111</v>
      </c>
      <c r="E41" s="13">
        <v>10610</v>
      </c>
      <c r="F41" s="13">
        <v>24333</v>
      </c>
      <c r="G41" s="13">
        <v>-77009</v>
      </c>
      <c r="H41" s="13">
        <v>1779</v>
      </c>
      <c r="I41" s="13">
        <v>-20</v>
      </c>
      <c r="J41" s="13">
        <v>0</v>
      </c>
      <c r="K41" s="13">
        <v>-1093</v>
      </c>
      <c r="L41" s="13">
        <v>94885</v>
      </c>
      <c r="M41" s="13">
        <v>-5226</v>
      </c>
      <c r="N41" s="13">
        <v>20368</v>
      </c>
      <c r="O41" s="13">
        <v>-2685</v>
      </c>
      <c r="P41" s="13">
        <v>333</v>
      </c>
      <c r="Q41" s="13">
        <v>0</v>
      </c>
      <c r="R41" s="13">
        <v>12758</v>
      </c>
      <c r="S41" s="29">
        <v>-2631</v>
      </c>
      <c r="T41" s="1"/>
    </row>
    <row r="42" spans="1:20" ht="15" customHeight="1" x14ac:dyDescent="0.2">
      <c r="A42" s="55"/>
      <c r="B42" s="8" t="s">
        <v>179</v>
      </c>
      <c r="C42" s="13"/>
      <c r="D42" s="13"/>
      <c r="E42" s="13"/>
      <c r="F42" s="13"/>
      <c r="G42" s="13"/>
      <c r="H42" s="13"/>
      <c r="I42" s="13"/>
      <c r="J42" s="13"/>
      <c r="K42" s="13"/>
      <c r="L42" s="13"/>
      <c r="M42" s="13"/>
      <c r="N42" s="13"/>
      <c r="O42" s="13"/>
      <c r="P42" s="13"/>
      <c r="Q42" s="13"/>
      <c r="R42" s="13"/>
      <c r="S42" s="29"/>
      <c r="T42" s="1"/>
    </row>
    <row r="43" spans="1:20" ht="15" customHeight="1" x14ac:dyDescent="0.2">
      <c r="A43" s="55" t="s">
        <v>24</v>
      </c>
      <c r="B43" s="7" t="s">
        <v>180</v>
      </c>
      <c r="C43" s="13">
        <v>79115</v>
      </c>
      <c r="D43" s="13">
        <v>297</v>
      </c>
      <c r="E43" s="13">
        <v>474979</v>
      </c>
      <c r="F43" s="13">
        <v>27</v>
      </c>
      <c r="G43" s="13">
        <v>252340</v>
      </c>
      <c r="H43" s="13">
        <v>7886</v>
      </c>
      <c r="I43" s="13">
        <v>9547</v>
      </c>
      <c r="J43" s="13">
        <v>223</v>
      </c>
      <c r="K43" s="13">
        <v>29163</v>
      </c>
      <c r="L43" s="13">
        <v>86758</v>
      </c>
      <c r="M43" s="13">
        <v>151286</v>
      </c>
      <c r="N43" s="13">
        <v>235762</v>
      </c>
      <c r="O43" s="13">
        <v>2259</v>
      </c>
      <c r="P43" s="13">
        <v>16597</v>
      </c>
      <c r="Q43" s="13">
        <v>170</v>
      </c>
      <c r="R43" s="13">
        <v>42931</v>
      </c>
      <c r="S43" s="29">
        <v>28106</v>
      </c>
      <c r="T43" s="1"/>
    </row>
    <row r="44" spans="1:20" ht="15" customHeight="1" x14ac:dyDescent="0.2">
      <c r="A44" s="55"/>
      <c r="B44" s="8" t="s">
        <v>181</v>
      </c>
      <c r="C44" s="13"/>
      <c r="D44" s="13"/>
      <c r="E44" s="13"/>
      <c r="F44" s="13"/>
      <c r="G44" s="13"/>
      <c r="H44" s="13"/>
      <c r="I44" s="13"/>
      <c r="J44" s="13"/>
      <c r="K44" s="13"/>
      <c r="L44" s="13"/>
      <c r="M44" s="13"/>
      <c r="N44" s="13"/>
      <c r="O44" s="13"/>
      <c r="P44" s="13"/>
      <c r="Q44" s="13"/>
      <c r="R44" s="13"/>
      <c r="S44" s="29"/>
      <c r="T44" s="1"/>
    </row>
    <row r="45" spans="1:20" ht="15" customHeight="1" x14ac:dyDescent="0.2">
      <c r="A45" s="55" t="s">
        <v>25</v>
      </c>
      <c r="B45" s="7" t="s">
        <v>182</v>
      </c>
      <c r="C45" s="13">
        <v>4479</v>
      </c>
      <c r="D45" s="13">
        <v>8</v>
      </c>
      <c r="E45" s="13">
        <v>26977</v>
      </c>
      <c r="F45" s="13">
        <v>0</v>
      </c>
      <c r="G45" s="13">
        <v>98304</v>
      </c>
      <c r="H45" s="13">
        <v>1232</v>
      </c>
      <c r="I45" s="13">
        <v>3783</v>
      </c>
      <c r="J45" s="13">
        <v>-100</v>
      </c>
      <c r="K45" s="13">
        <v>1386</v>
      </c>
      <c r="L45" s="13">
        <v>-1971</v>
      </c>
      <c r="M45" s="13">
        <v>10667</v>
      </c>
      <c r="N45" s="13">
        <v>0</v>
      </c>
      <c r="O45" s="13">
        <v>17291</v>
      </c>
      <c r="P45" s="13">
        <v>340</v>
      </c>
      <c r="Q45" s="13">
        <v>25</v>
      </c>
      <c r="R45" s="13">
        <v>458</v>
      </c>
      <c r="S45" s="29">
        <v>-593</v>
      </c>
      <c r="T45" s="1"/>
    </row>
    <row r="46" spans="1:20" ht="15" customHeight="1" x14ac:dyDescent="0.2">
      <c r="A46" s="55"/>
      <c r="B46" s="8" t="s">
        <v>183</v>
      </c>
      <c r="C46" s="13"/>
      <c r="D46" s="13"/>
      <c r="E46" s="13"/>
      <c r="F46" s="13"/>
      <c r="G46" s="13"/>
      <c r="H46" s="13"/>
      <c r="I46" s="13"/>
      <c r="J46" s="13"/>
      <c r="K46" s="13"/>
      <c r="L46" s="13"/>
      <c r="M46" s="13"/>
      <c r="N46" s="13"/>
      <c r="O46" s="13"/>
      <c r="P46" s="13"/>
      <c r="Q46" s="13"/>
      <c r="R46" s="13"/>
      <c r="S46" s="29"/>
      <c r="T46" s="1"/>
    </row>
    <row r="47" spans="1:20" ht="15" customHeight="1" x14ac:dyDescent="0.2">
      <c r="A47" s="55" t="s">
        <v>26</v>
      </c>
      <c r="B47" s="7" t="s">
        <v>184</v>
      </c>
      <c r="C47" s="13">
        <v>2000</v>
      </c>
      <c r="D47" s="13">
        <v>0</v>
      </c>
      <c r="E47" s="13">
        <v>54242</v>
      </c>
      <c r="F47" s="13">
        <v>2</v>
      </c>
      <c r="G47" s="13">
        <v>-2066</v>
      </c>
      <c r="H47" s="13">
        <v>-839</v>
      </c>
      <c r="I47" s="13">
        <v>-311</v>
      </c>
      <c r="J47" s="13">
        <v>-166</v>
      </c>
      <c r="K47" s="13">
        <v>24576</v>
      </c>
      <c r="L47" s="13">
        <v>4436</v>
      </c>
      <c r="M47" s="13">
        <v>8416</v>
      </c>
      <c r="N47" s="13">
        <v>65568</v>
      </c>
      <c r="O47" s="13">
        <v>-3</v>
      </c>
      <c r="P47" s="13">
        <v>1533</v>
      </c>
      <c r="Q47" s="13">
        <v>1534</v>
      </c>
      <c r="R47" s="13">
        <v>9522</v>
      </c>
      <c r="S47" s="29">
        <v>0</v>
      </c>
      <c r="T47" s="1"/>
    </row>
    <row r="48" spans="1:20" ht="15" customHeight="1" x14ac:dyDescent="0.2">
      <c r="A48" s="55"/>
      <c r="B48" s="8" t="s">
        <v>185</v>
      </c>
      <c r="C48" s="13"/>
      <c r="D48" s="13"/>
      <c r="E48" s="13"/>
      <c r="F48" s="13"/>
      <c r="G48" s="13"/>
      <c r="H48" s="13"/>
      <c r="I48" s="13"/>
      <c r="J48" s="13"/>
      <c r="K48" s="13"/>
      <c r="L48" s="13"/>
      <c r="M48" s="13"/>
      <c r="N48" s="13"/>
      <c r="O48" s="13"/>
      <c r="P48" s="13"/>
      <c r="Q48" s="13"/>
      <c r="R48" s="13"/>
      <c r="S48" s="29"/>
      <c r="T48" s="1"/>
    </row>
    <row r="49" spans="1:20" ht="15" customHeight="1" x14ac:dyDescent="0.2">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13">
        <v>0</v>
      </c>
      <c r="R49" s="13">
        <v>0</v>
      </c>
      <c r="S49" s="29">
        <v>0</v>
      </c>
      <c r="T49" s="1"/>
    </row>
    <row r="50" spans="1:20" ht="15" customHeight="1" x14ac:dyDescent="0.2">
      <c r="A50" s="55"/>
      <c r="B50" s="8" t="s">
        <v>187</v>
      </c>
      <c r="C50" s="13"/>
      <c r="D50" s="13"/>
      <c r="E50" s="13"/>
      <c r="F50" s="13"/>
      <c r="G50" s="13"/>
      <c r="H50" s="13"/>
      <c r="I50" s="13"/>
      <c r="J50" s="13"/>
      <c r="K50" s="13"/>
      <c r="L50" s="13"/>
      <c r="M50" s="13"/>
      <c r="N50" s="13"/>
      <c r="O50" s="13"/>
      <c r="P50" s="13"/>
      <c r="Q50" s="13"/>
      <c r="R50" s="13"/>
      <c r="S50" s="29"/>
      <c r="T50" s="1"/>
    </row>
    <row r="51" spans="1:20" ht="15" customHeight="1" x14ac:dyDescent="0.2">
      <c r="A51" s="55" t="s">
        <v>28</v>
      </c>
      <c r="B51" s="7" t="s">
        <v>188</v>
      </c>
      <c r="C51" s="13">
        <v>12737</v>
      </c>
      <c r="D51" s="13">
        <v>0</v>
      </c>
      <c r="E51" s="13">
        <v>20616</v>
      </c>
      <c r="F51" s="13">
        <v>0</v>
      </c>
      <c r="G51" s="13">
        <v>5971</v>
      </c>
      <c r="H51" s="13">
        <v>-461</v>
      </c>
      <c r="I51" s="13">
        <v>0</v>
      </c>
      <c r="J51" s="13">
        <v>0</v>
      </c>
      <c r="K51" s="13">
        <v>1905</v>
      </c>
      <c r="L51" s="13">
        <v>-58</v>
      </c>
      <c r="M51" s="13">
        <v>-4116</v>
      </c>
      <c r="N51" s="13">
        <v>33910</v>
      </c>
      <c r="O51" s="13">
        <v>-1879</v>
      </c>
      <c r="P51" s="13">
        <v>0</v>
      </c>
      <c r="Q51" s="13">
        <v>0</v>
      </c>
      <c r="R51" s="13">
        <v>9251</v>
      </c>
      <c r="S51" s="29">
        <v>0</v>
      </c>
      <c r="T51" s="1"/>
    </row>
    <row r="52" spans="1:20" ht="15" customHeight="1" x14ac:dyDescent="0.2">
      <c r="A52" s="55"/>
      <c r="B52" s="8" t="s">
        <v>189</v>
      </c>
      <c r="C52" s="13"/>
      <c r="D52" s="13"/>
      <c r="E52" s="13"/>
      <c r="F52" s="13"/>
      <c r="G52" s="13"/>
      <c r="H52" s="13"/>
      <c r="I52" s="13"/>
      <c r="J52" s="13"/>
      <c r="K52" s="13"/>
      <c r="L52" s="13"/>
      <c r="M52" s="13"/>
      <c r="N52" s="13"/>
      <c r="O52" s="13"/>
      <c r="P52" s="13"/>
      <c r="Q52" s="13"/>
      <c r="R52" s="13"/>
      <c r="S52" s="29"/>
      <c r="T52" s="1"/>
    </row>
    <row r="53" spans="1:20" ht="15" customHeight="1" x14ac:dyDescent="0.2">
      <c r="A53" s="56" t="s">
        <v>29</v>
      </c>
      <c r="B53" s="9" t="s">
        <v>190</v>
      </c>
      <c r="C53" s="14">
        <f>+C33-SUM(C35:C48)+C49+C51</f>
        <v>171175</v>
      </c>
      <c r="D53" s="14">
        <f t="shared" ref="D53:S53" si="2">+D33-SUM(D35:D48)+D49+D51</f>
        <v>399</v>
      </c>
      <c r="E53" s="14">
        <f t="shared" si="2"/>
        <v>364045</v>
      </c>
      <c r="F53" s="14">
        <f t="shared" si="2"/>
        <v>92731</v>
      </c>
      <c r="G53" s="14">
        <f t="shared" si="2"/>
        <v>-264854</v>
      </c>
      <c r="H53" s="14">
        <f t="shared" si="2"/>
        <v>2356</v>
      </c>
      <c r="I53" s="14">
        <f t="shared" si="2"/>
        <v>26329</v>
      </c>
      <c r="J53" s="14">
        <f t="shared" si="2"/>
        <v>9557</v>
      </c>
      <c r="K53" s="14">
        <f t="shared" si="2"/>
        <v>-16479</v>
      </c>
      <c r="L53" s="14">
        <f t="shared" si="2"/>
        <v>35485</v>
      </c>
      <c r="M53" s="14">
        <f t="shared" si="2"/>
        <v>-57282</v>
      </c>
      <c r="N53" s="14">
        <f t="shared" si="2"/>
        <v>213483</v>
      </c>
      <c r="O53" s="14">
        <f t="shared" si="2"/>
        <v>311</v>
      </c>
      <c r="P53" s="14">
        <f t="shared" si="2"/>
        <v>-17923</v>
      </c>
      <c r="Q53" s="14">
        <f t="shared" si="2"/>
        <v>13330</v>
      </c>
      <c r="R53" s="14">
        <f t="shared" si="2"/>
        <v>156248</v>
      </c>
      <c r="S53" s="33">
        <f t="shared" si="2"/>
        <v>63810</v>
      </c>
      <c r="T53" s="1"/>
    </row>
    <row r="54" spans="1:20" ht="15" customHeight="1" x14ac:dyDescent="0.2">
      <c r="A54" s="56"/>
      <c r="B54" s="10" t="s">
        <v>191</v>
      </c>
      <c r="C54" s="14"/>
      <c r="D54" s="14"/>
      <c r="E54" s="14"/>
      <c r="F54" s="14"/>
      <c r="G54" s="14"/>
      <c r="H54" s="14"/>
      <c r="I54" s="14"/>
      <c r="J54" s="14"/>
      <c r="K54" s="14"/>
      <c r="L54" s="14"/>
      <c r="M54" s="14"/>
      <c r="N54" s="14"/>
      <c r="O54" s="14"/>
      <c r="P54" s="14"/>
      <c r="Q54" s="14"/>
      <c r="R54" s="14"/>
      <c r="S54" s="33"/>
      <c r="T54" s="1"/>
    </row>
    <row r="55" spans="1:20" ht="15" customHeight="1" x14ac:dyDescent="0.2">
      <c r="A55" s="55" t="s">
        <v>192</v>
      </c>
      <c r="B55" s="7" t="s">
        <v>193</v>
      </c>
      <c r="C55" s="15">
        <f>+C57+C59</f>
        <v>25542</v>
      </c>
      <c r="D55" s="15">
        <f>+D57+D59</f>
        <v>162</v>
      </c>
      <c r="E55" s="15">
        <f t="shared" ref="E55:S55" si="3">+E57+E59</f>
        <v>54449</v>
      </c>
      <c r="F55" s="15">
        <f t="shared" si="3"/>
        <v>41097</v>
      </c>
      <c r="G55" s="15">
        <f t="shared" si="3"/>
        <v>-28029</v>
      </c>
      <c r="H55" s="15">
        <f t="shared" si="3"/>
        <v>2049</v>
      </c>
      <c r="I55" s="15">
        <f t="shared" si="3"/>
        <v>14651</v>
      </c>
      <c r="J55" s="15">
        <f t="shared" si="3"/>
        <v>2737</v>
      </c>
      <c r="K55" s="15">
        <f t="shared" si="3"/>
        <v>3038</v>
      </c>
      <c r="L55" s="15">
        <f t="shared" si="3"/>
        <v>9830</v>
      </c>
      <c r="M55" s="15">
        <f t="shared" si="3"/>
        <v>-27888</v>
      </c>
      <c r="N55" s="15">
        <f t="shared" si="3"/>
        <v>119605</v>
      </c>
      <c r="O55" s="15">
        <f t="shared" si="3"/>
        <v>-385</v>
      </c>
      <c r="P55" s="15">
        <f t="shared" si="3"/>
        <v>-2135</v>
      </c>
      <c r="Q55" s="15">
        <f t="shared" si="3"/>
        <v>4719</v>
      </c>
      <c r="R55" s="15">
        <f t="shared" si="3"/>
        <v>52597</v>
      </c>
      <c r="S55" s="35">
        <f t="shared" si="3"/>
        <v>-16025</v>
      </c>
      <c r="T55" s="1"/>
    </row>
    <row r="56" spans="1:20" ht="15" customHeight="1" x14ac:dyDescent="0.2">
      <c r="A56" s="55"/>
      <c r="B56" s="8" t="s">
        <v>194</v>
      </c>
      <c r="C56" s="15"/>
      <c r="D56" s="15"/>
      <c r="E56" s="15"/>
      <c r="F56" s="15"/>
      <c r="G56" s="15"/>
      <c r="H56" s="15"/>
      <c r="I56" s="15"/>
      <c r="J56" s="15"/>
      <c r="K56" s="15"/>
      <c r="L56" s="15"/>
      <c r="M56" s="15"/>
      <c r="N56" s="15"/>
      <c r="O56" s="15"/>
      <c r="P56" s="15"/>
      <c r="Q56" s="15"/>
      <c r="R56" s="15"/>
      <c r="S56" s="35"/>
      <c r="T56" s="1"/>
    </row>
    <row r="57" spans="1:20" ht="15" customHeight="1" x14ac:dyDescent="0.2">
      <c r="A57" s="56"/>
      <c r="B57" s="7" t="s">
        <v>195</v>
      </c>
      <c r="C57" s="13">
        <v>33460</v>
      </c>
      <c r="D57" s="13">
        <v>142</v>
      </c>
      <c r="E57" s="13">
        <v>44804</v>
      </c>
      <c r="F57" s="13">
        <v>40737</v>
      </c>
      <c r="G57" s="13">
        <v>35124</v>
      </c>
      <c r="H57" s="13">
        <v>4410</v>
      </c>
      <c r="I57" s="13">
        <v>17605</v>
      </c>
      <c r="J57" s="13">
        <v>2228</v>
      </c>
      <c r="K57" s="13">
        <v>19725</v>
      </c>
      <c r="L57" s="13">
        <v>26105</v>
      </c>
      <c r="M57" s="13">
        <v>-218</v>
      </c>
      <c r="N57" s="13">
        <v>106867</v>
      </c>
      <c r="O57" s="13">
        <v>4645</v>
      </c>
      <c r="P57" s="13">
        <v>2208</v>
      </c>
      <c r="Q57" s="13">
        <v>4348</v>
      </c>
      <c r="R57" s="13">
        <v>26869</v>
      </c>
      <c r="S57" s="29">
        <v>-15231</v>
      </c>
      <c r="T57" s="1"/>
    </row>
    <row r="58" spans="1:20" ht="15" customHeight="1" x14ac:dyDescent="0.2">
      <c r="A58" s="56"/>
      <c r="B58" s="40" t="s">
        <v>196</v>
      </c>
      <c r="C58" s="13"/>
      <c r="D58" s="13"/>
      <c r="E58" s="13"/>
      <c r="F58" s="13"/>
      <c r="G58" s="13"/>
      <c r="H58" s="13"/>
      <c r="I58" s="13"/>
      <c r="J58" s="13"/>
      <c r="K58" s="13"/>
      <c r="L58" s="13"/>
      <c r="M58" s="13"/>
      <c r="N58" s="13"/>
      <c r="O58" s="13"/>
      <c r="P58" s="13"/>
      <c r="Q58" s="13"/>
      <c r="R58" s="13"/>
      <c r="S58" s="29"/>
      <c r="T58" s="1"/>
    </row>
    <row r="59" spans="1:20" ht="15" customHeight="1" x14ac:dyDescent="0.2">
      <c r="A59" s="56"/>
      <c r="B59" s="7" t="s">
        <v>197</v>
      </c>
      <c r="C59" s="13">
        <v>-7918</v>
      </c>
      <c r="D59" s="13">
        <v>20</v>
      </c>
      <c r="E59" s="13">
        <v>9645</v>
      </c>
      <c r="F59" s="13">
        <v>360</v>
      </c>
      <c r="G59" s="13">
        <v>-63153</v>
      </c>
      <c r="H59" s="13">
        <v>-2361</v>
      </c>
      <c r="I59" s="13">
        <v>-2954</v>
      </c>
      <c r="J59" s="13">
        <v>509</v>
      </c>
      <c r="K59" s="13">
        <v>-16687</v>
      </c>
      <c r="L59" s="13">
        <v>-16275</v>
      </c>
      <c r="M59" s="13">
        <v>-27670</v>
      </c>
      <c r="N59" s="13">
        <v>12738</v>
      </c>
      <c r="O59" s="13">
        <v>-5030</v>
      </c>
      <c r="P59" s="13">
        <v>-4343</v>
      </c>
      <c r="Q59" s="13">
        <v>371</v>
      </c>
      <c r="R59" s="13">
        <v>25728</v>
      </c>
      <c r="S59" s="29">
        <v>-794</v>
      </c>
      <c r="T59" s="1"/>
    </row>
    <row r="60" spans="1:20" ht="15" customHeight="1" x14ac:dyDescent="0.2">
      <c r="A60" s="56"/>
      <c r="B60" s="40" t="s">
        <v>198</v>
      </c>
      <c r="C60" s="13"/>
      <c r="D60" s="13"/>
      <c r="E60" s="13"/>
      <c r="F60" s="13"/>
      <c r="G60" s="13"/>
      <c r="H60" s="13"/>
      <c r="I60" s="13"/>
      <c r="J60" s="13"/>
      <c r="K60" s="13"/>
      <c r="L60" s="13"/>
      <c r="M60" s="13"/>
      <c r="N60" s="13"/>
      <c r="O60" s="13"/>
      <c r="P60" s="13"/>
      <c r="Q60" s="13"/>
      <c r="R60" s="13"/>
      <c r="S60" s="29"/>
      <c r="T60" s="1"/>
    </row>
    <row r="61" spans="1:20" ht="15" customHeight="1" x14ac:dyDescent="0.2">
      <c r="A61" s="56" t="s">
        <v>30</v>
      </c>
      <c r="B61" s="9" t="s">
        <v>199</v>
      </c>
      <c r="C61" s="14">
        <f>+C53-C55</f>
        <v>145633</v>
      </c>
      <c r="D61" s="14">
        <f t="shared" ref="D61:S61" si="4">+D53-D55</f>
        <v>237</v>
      </c>
      <c r="E61" s="14">
        <f t="shared" si="4"/>
        <v>309596</v>
      </c>
      <c r="F61" s="14">
        <f t="shared" si="4"/>
        <v>51634</v>
      </c>
      <c r="G61" s="14">
        <f t="shared" si="4"/>
        <v>-236825</v>
      </c>
      <c r="H61" s="14">
        <f t="shared" si="4"/>
        <v>307</v>
      </c>
      <c r="I61" s="14">
        <f t="shared" si="4"/>
        <v>11678</v>
      </c>
      <c r="J61" s="14">
        <f t="shared" si="4"/>
        <v>6820</v>
      </c>
      <c r="K61" s="14">
        <f t="shared" si="4"/>
        <v>-19517</v>
      </c>
      <c r="L61" s="14">
        <f t="shared" si="4"/>
        <v>25655</v>
      </c>
      <c r="M61" s="14">
        <f t="shared" si="4"/>
        <v>-29394</v>
      </c>
      <c r="N61" s="14">
        <f t="shared" si="4"/>
        <v>93878</v>
      </c>
      <c r="O61" s="14">
        <f t="shared" si="4"/>
        <v>696</v>
      </c>
      <c r="P61" s="14">
        <f t="shared" si="4"/>
        <v>-15788</v>
      </c>
      <c r="Q61" s="14">
        <f t="shared" si="4"/>
        <v>8611</v>
      </c>
      <c r="R61" s="14">
        <f t="shared" si="4"/>
        <v>103651</v>
      </c>
      <c r="S61" s="33">
        <f t="shared" si="4"/>
        <v>79835</v>
      </c>
      <c r="T61" s="1"/>
    </row>
    <row r="62" spans="1:20" ht="15" customHeight="1" x14ac:dyDescent="0.2">
      <c r="A62" s="56"/>
      <c r="B62" s="10" t="s">
        <v>200</v>
      </c>
      <c r="C62" s="14"/>
      <c r="D62" s="14"/>
      <c r="E62" s="14"/>
      <c r="F62" s="14"/>
      <c r="G62" s="14"/>
      <c r="H62" s="14"/>
      <c r="I62" s="14"/>
      <c r="J62" s="14"/>
      <c r="K62" s="14"/>
      <c r="L62" s="14"/>
      <c r="M62" s="14"/>
      <c r="N62" s="14"/>
      <c r="O62" s="14"/>
      <c r="P62" s="14"/>
      <c r="Q62" s="14"/>
      <c r="R62" s="14"/>
      <c r="S62" s="33"/>
      <c r="T62" s="1"/>
    </row>
    <row r="63" spans="1:20" ht="15" customHeight="1" x14ac:dyDescent="0.2">
      <c r="A63" s="55" t="s">
        <v>31</v>
      </c>
      <c r="B63" s="57" t="s">
        <v>201</v>
      </c>
      <c r="C63" s="13">
        <v>0</v>
      </c>
      <c r="D63" s="13">
        <v>0</v>
      </c>
      <c r="E63" s="13">
        <v>14762</v>
      </c>
      <c r="F63" s="13">
        <v>0</v>
      </c>
      <c r="G63" s="13">
        <v>-4743</v>
      </c>
      <c r="H63" s="13">
        <v>0</v>
      </c>
      <c r="I63" s="13">
        <v>0</v>
      </c>
      <c r="J63" s="13">
        <v>0</v>
      </c>
      <c r="K63" s="13">
        <v>36460</v>
      </c>
      <c r="L63" s="13">
        <v>0</v>
      </c>
      <c r="M63" s="13">
        <v>0</v>
      </c>
      <c r="N63" s="13">
        <v>0</v>
      </c>
      <c r="O63" s="13">
        <v>0</v>
      </c>
      <c r="P63" s="13">
        <v>-44</v>
      </c>
      <c r="Q63" s="13">
        <v>0</v>
      </c>
      <c r="R63" s="13">
        <v>2254</v>
      </c>
      <c r="S63" s="29">
        <v>0</v>
      </c>
      <c r="T63" s="1"/>
    </row>
    <row r="64" spans="1:20" ht="15" customHeight="1" x14ac:dyDescent="0.2">
      <c r="A64" s="55"/>
      <c r="B64" s="58" t="s">
        <v>202</v>
      </c>
      <c r="C64" s="13"/>
      <c r="D64" s="13"/>
      <c r="E64" s="13"/>
      <c r="F64" s="13"/>
      <c r="G64" s="13"/>
      <c r="H64" s="13"/>
      <c r="I64" s="13"/>
      <c r="J64" s="13"/>
      <c r="K64" s="13"/>
      <c r="L64" s="13"/>
      <c r="M64" s="13"/>
      <c r="N64" s="13"/>
      <c r="O64" s="13"/>
      <c r="P64" s="13"/>
      <c r="Q64" s="13"/>
      <c r="R64" s="13"/>
      <c r="S64" s="29"/>
      <c r="T64" s="1"/>
    </row>
    <row r="65" spans="1:20" ht="15" customHeight="1" x14ac:dyDescent="0.2">
      <c r="A65" s="55" t="s">
        <v>32</v>
      </c>
      <c r="B65" s="7" t="s">
        <v>203</v>
      </c>
      <c r="C65" s="13">
        <v>69455</v>
      </c>
      <c r="D65" s="13">
        <v>85</v>
      </c>
      <c r="E65" s="13">
        <v>68852</v>
      </c>
      <c r="F65" s="13">
        <v>0</v>
      </c>
      <c r="G65" s="13">
        <v>10369</v>
      </c>
      <c r="H65" s="13">
        <v>15</v>
      </c>
      <c r="I65" s="13">
        <v>18</v>
      </c>
      <c r="J65" s="13">
        <v>33</v>
      </c>
      <c r="K65" s="13">
        <v>840</v>
      </c>
      <c r="L65" s="13">
        <v>72</v>
      </c>
      <c r="M65" s="13">
        <v>-485</v>
      </c>
      <c r="N65" s="13">
        <v>46817</v>
      </c>
      <c r="O65" s="13">
        <v>0</v>
      </c>
      <c r="P65" s="13">
        <v>0</v>
      </c>
      <c r="Q65" s="13">
        <v>0</v>
      </c>
      <c r="R65" s="13">
        <v>95</v>
      </c>
      <c r="S65" s="29">
        <v>0</v>
      </c>
      <c r="T65" s="1"/>
    </row>
    <row r="66" spans="1:20" ht="15" customHeight="1" x14ac:dyDescent="0.2">
      <c r="A66" s="55"/>
      <c r="B66" s="8" t="s">
        <v>204</v>
      </c>
      <c r="C66" s="13"/>
      <c r="D66" s="13"/>
      <c r="E66" s="13"/>
      <c r="F66" s="13"/>
      <c r="G66" s="13"/>
      <c r="H66" s="13"/>
      <c r="I66" s="13"/>
      <c r="J66" s="13"/>
      <c r="K66" s="13"/>
      <c r="L66" s="13"/>
      <c r="M66" s="13"/>
      <c r="N66" s="13"/>
      <c r="O66" s="13"/>
      <c r="P66" s="13"/>
      <c r="Q66" s="13"/>
      <c r="R66" s="13"/>
      <c r="S66" s="29"/>
      <c r="T66" s="1"/>
    </row>
    <row r="67" spans="1:20" ht="15" customHeight="1" x14ac:dyDescent="0.2">
      <c r="A67" s="59" t="s">
        <v>33</v>
      </c>
      <c r="B67" s="60" t="s">
        <v>205</v>
      </c>
      <c r="C67" s="61">
        <f>+C61-C65</f>
        <v>76178</v>
      </c>
      <c r="D67" s="61">
        <f t="shared" ref="D67:S67" si="5">+D61-D65</f>
        <v>152</v>
      </c>
      <c r="E67" s="61">
        <f t="shared" si="5"/>
        <v>240744</v>
      </c>
      <c r="F67" s="61">
        <f t="shared" si="5"/>
        <v>51634</v>
      </c>
      <c r="G67" s="61">
        <f>+G61-G65+G63</f>
        <v>-251937</v>
      </c>
      <c r="H67" s="61">
        <f t="shared" si="5"/>
        <v>292</v>
      </c>
      <c r="I67" s="61">
        <f t="shared" si="5"/>
        <v>11660</v>
      </c>
      <c r="J67" s="61">
        <f t="shared" si="5"/>
        <v>6787</v>
      </c>
      <c r="K67" s="61">
        <f>+K61-K65+K63</f>
        <v>16103</v>
      </c>
      <c r="L67" s="61">
        <f t="shared" si="5"/>
        <v>25583</v>
      </c>
      <c r="M67" s="61">
        <f t="shared" si="5"/>
        <v>-28909</v>
      </c>
      <c r="N67" s="61">
        <f t="shared" si="5"/>
        <v>47061</v>
      </c>
      <c r="O67" s="61">
        <f t="shared" si="5"/>
        <v>696</v>
      </c>
      <c r="P67" s="61">
        <f t="shared" si="5"/>
        <v>-15788</v>
      </c>
      <c r="Q67" s="61">
        <f t="shared" si="5"/>
        <v>8611</v>
      </c>
      <c r="R67" s="61">
        <f t="shared" si="5"/>
        <v>103556</v>
      </c>
      <c r="S67" s="62">
        <f t="shared" si="5"/>
        <v>79835</v>
      </c>
      <c r="T67" s="1"/>
    </row>
    <row r="68" spans="1:20" ht="15" customHeight="1" x14ac:dyDescent="0.2">
      <c r="C68" s="14"/>
      <c r="D68" s="14"/>
      <c r="E68" s="14"/>
      <c r="F68" s="14"/>
      <c r="G68" s="14"/>
      <c r="H68" s="14"/>
      <c r="I68" s="14"/>
      <c r="J68" s="14"/>
      <c r="K68" s="14"/>
      <c r="L68" s="14"/>
      <c r="M68" s="14"/>
      <c r="N68" s="14"/>
      <c r="O68" s="14"/>
      <c r="P68" s="14"/>
      <c r="Q68" s="14"/>
      <c r="R68" s="14"/>
      <c r="S68" s="14"/>
      <c r="T68" s="1"/>
    </row>
    <row r="69" spans="1:20" ht="15" customHeight="1" x14ac:dyDescent="0.2">
      <c r="A69" s="4" t="s">
        <v>36</v>
      </c>
      <c r="C69" s="17">
        <f>+C67-'[1]JUN 2015'!$C$134</f>
        <v>0</v>
      </c>
      <c r="D69" s="17">
        <f>+D67-'[1]JUN 2015'!$D$134</f>
        <v>0</v>
      </c>
      <c r="E69" s="17">
        <f>+E67-'[1]JUN 2015'!E134</f>
        <v>0</v>
      </c>
      <c r="F69" s="17">
        <f>+F67-'[1]JUN 2015'!F134</f>
        <v>0</v>
      </c>
      <c r="G69" s="17">
        <f>+G67-'[1]JUN 2015'!G134</f>
        <v>0</v>
      </c>
      <c r="H69" s="17">
        <f>+H67-'[1]JUN 2015'!H134</f>
        <v>0</v>
      </c>
      <c r="I69" s="17">
        <f>+I67-'[1]JUN 2015'!I134</f>
        <v>0</v>
      </c>
      <c r="J69" s="17">
        <f>+J67-'[1]JUN 2015'!J134</f>
        <v>0</v>
      </c>
      <c r="K69" s="17">
        <f>+K67-'[1]JUN 2015'!K134</f>
        <v>0</v>
      </c>
      <c r="L69" s="17">
        <f>+L67-'[1]JUN 2015'!L134</f>
        <v>0</v>
      </c>
      <c r="M69" s="17">
        <f>+M67-'[1]JUN 2015'!M134</f>
        <v>0</v>
      </c>
      <c r="N69" s="17">
        <f>+N67-'[1]JUN 2015'!N134</f>
        <v>0</v>
      </c>
      <c r="O69" s="17">
        <f>+O67-'[1]JUN 2015'!O134</f>
        <v>0</v>
      </c>
      <c r="P69" s="17">
        <f>+P67-'[1]JUN 2015'!P134</f>
        <v>0</v>
      </c>
      <c r="Q69" s="17">
        <f>+Q67-'[1]JUN 2015'!Q134</f>
        <v>0</v>
      </c>
      <c r="R69" s="17">
        <f>+R67-'[1]JUN 2015'!R134</f>
        <v>0</v>
      </c>
      <c r="S69" s="17">
        <f>+S67-'[1]JUN 2015'!S134</f>
        <v>0</v>
      </c>
      <c r="T69" s="1"/>
    </row>
    <row r="70" spans="1:20" ht="15" customHeight="1" x14ac:dyDescent="0.2">
      <c r="A70" s="11" t="s">
        <v>37</v>
      </c>
      <c r="C70" s="17"/>
      <c r="D70" s="17"/>
      <c r="E70" s="17"/>
      <c r="F70" s="17"/>
      <c r="G70" s="17"/>
      <c r="H70" s="17"/>
      <c r="I70" s="17"/>
      <c r="J70" s="17"/>
      <c r="K70" s="17"/>
      <c r="L70" s="17"/>
      <c r="M70" s="17"/>
      <c r="N70" s="17"/>
      <c r="O70" s="17"/>
      <c r="P70" s="17"/>
      <c r="Q70" s="17"/>
      <c r="R70" s="17"/>
      <c r="S70" s="17"/>
      <c r="T70" s="1"/>
    </row>
    <row r="71" spans="1:20" ht="15" customHeight="1" x14ac:dyDescent="0.2">
      <c r="C71" s="17"/>
      <c r="D71" s="17"/>
      <c r="E71" s="17"/>
      <c r="F71" s="17"/>
      <c r="G71" s="17"/>
      <c r="H71" s="17"/>
      <c r="I71" s="17"/>
      <c r="J71" s="17"/>
      <c r="K71" s="17"/>
      <c r="L71" s="17"/>
      <c r="M71" s="17"/>
      <c r="N71" s="17"/>
      <c r="O71" s="17"/>
      <c r="P71" s="17"/>
      <c r="Q71" s="17"/>
      <c r="R71" s="17"/>
      <c r="S71" s="17"/>
      <c r="T71" s="1"/>
    </row>
    <row r="72" spans="1:20" ht="15" customHeight="1" x14ac:dyDescent="0.2">
      <c r="C72" s="16"/>
      <c r="D72" s="16"/>
      <c r="E72" s="16"/>
      <c r="F72" s="16"/>
      <c r="G72" s="16"/>
      <c r="H72" s="16"/>
      <c r="I72" s="16"/>
      <c r="J72" s="16"/>
      <c r="K72" s="16"/>
      <c r="L72" s="16"/>
      <c r="M72" s="16"/>
      <c r="N72" s="16"/>
      <c r="O72" s="16"/>
      <c r="P72" s="16"/>
      <c r="Q72" s="16"/>
      <c r="R72" s="16"/>
      <c r="S72" s="16"/>
      <c r="T72" s="1"/>
    </row>
    <row r="73" spans="1:20" ht="10.199999999999999" x14ac:dyDescent="0.2">
      <c r="C73" s="17"/>
      <c r="D73" s="17"/>
      <c r="E73" s="17"/>
      <c r="F73" s="17"/>
      <c r="G73" s="17"/>
      <c r="H73" s="17"/>
      <c r="I73" s="17"/>
      <c r="J73" s="17"/>
      <c r="K73" s="17"/>
      <c r="L73" s="17"/>
      <c r="M73" s="17"/>
      <c r="N73" s="17"/>
      <c r="O73" s="17"/>
      <c r="P73" s="17"/>
      <c r="Q73" s="17"/>
      <c r="R73" s="17"/>
      <c r="S73" s="17"/>
      <c r="T73" s="1"/>
    </row>
    <row r="74" spans="1:20" ht="10.199999999999999" x14ac:dyDescent="0.2">
      <c r="C74" s="17"/>
      <c r="D74" s="17"/>
      <c r="E74" s="17"/>
      <c r="F74" s="17"/>
      <c r="G74" s="17"/>
      <c r="H74" s="17"/>
      <c r="I74" s="17"/>
      <c r="J74" s="17"/>
      <c r="K74" s="17"/>
      <c r="L74" s="17"/>
      <c r="M74" s="17"/>
      <c r="N74" s="17"/>
      <c r="O74" s="17"/>
      <c r="P74" s="17"/>
      <c r="Q74" s="17"/>
      <c r="R74" s="17"/>
      <c r="S74" s="17"/>
      <c r="T74" s="1"/>
    </row>
    <row r="75" spans="1:20" ht="10.199999999999999" x14ac:dyDescent="0.2">
      <c r="C75" s="17"/>
      <c r="D75" s="17"/>
      <c r="E75" s="17"/>
      <c r="F75" s="17"/>
      <c r="G75" s="17"/>
      <c r="H75" s="17"/>
      <c r="I75" s="17"/>
      <c r="J75" s="17"/>
      <c r="K75" s="17"/>
      <c r="L75" s="17"/>
      <c r="M75" s="17"/>
      <c r="N75" s="17"/>
      <c r="O75" s="17"/>
      <c r="P75" s="17"/>
      <c r="Q75" s="17"/>
      <c r="R75" s="17"/>
      <c r="S75" s="17"/>
      <c r="T75" s="1"/>
    </row>
    <row r="76" spans="1:20" ht="10.199999999999999" x14ac:dyDescent="0.2">
      <c r="C76" s="17"/>
      <c r="D76" s="17"/>
      <c r="E76" s="17"/>
      <c r="F76" s="17"/>
      <c r="G76" s="17"/>
      <c r="H76" s="17"/>
      <c r="I76" s="17"/>
      <c r="J76" s="17"/>
      <c r="K76" s="17"/>
      <c r="L76" s="17"/>
      <c r="M76" s="17"/>
      <c r="N76" s="17"/>
      <c r="O76" s="17"/>
      <c r="P76" s="17"/>
      <c r="Q76" s="17"/>
      <c r="R76" s="17"/>
      <c r="S76" s="17"/>
      <c r="T76" s="1"/>
    </row>
    <row r="77" spans="1:20" ht="10.199999999999999" x14ac:dyDescent="0.2">
      <c r="C77" s="17"/>
      <c r="D77" s="17"/>
      <c r="E77" s="17"/>
      <c r="F77" s="17"/>
      <c r="G77" s="17"/>
      <c r="H77" s="17"/>
      <c r="I77" s="17"/>
      <c r="J77" s="17"/>
      <c r="K77" s="17"/>
      <c r="L77" s="17"/>
      <c r="M77" s="17"/>
      <c r="N77" s="17"/>
      <c r="O77" s="17"/>
      <c r="P77" s="17"/>
      <c r="Q77" s="17"/>
      <c r="R77" s="17"/>
      <c r="S77" s="17"/>
      <c r="T77" s="1"/>
    </row>
    <row r="78" spans="1:20" ht="10.199999999999999" x14ac:dyDescent="0.2">
      <c r="C78" s="17"/>
      <c r="D78" s="17"/>
      <c r="E78" s="17"/>
      <c r="F78" s="17"/>
      <c r="G78" s="17"/>
      <c r="H78" s="17"/>
      <c r="I78" s="17"/>
      <c r="J78" s="17"/>
      <c r="K78" s="17"/>
      <c r="L78" s="17"/>
      <c r="M78" s="17"/>
      <c r="N78" s="17"/>
      <c r="O78" s="17"/>
      <c r="P78" s="17"/>
      <c r="Q78" s="17"/>
      <c r="R78" s="17"/>
      <c r="S78" s="17"/>
      <c r="T78" s="1"/>
    </row>
    <row r="80" spans="1:20" ht="10.199999999999999" x14ac:dyDescent="0.2">
      <c r="C80" s="17"/>
      <c r="D80" s="17"/>
      <c r="E80" s="17"/>
      <c r="F80" s="17"/>
      <c r="G80" s="17"/>
      <c r="H80" s="17"/>
      <c r="I80" s="17"/>
      <c r="J80" s="17"/>
      <c r="K80" s="17"/>
      <c r="L80" s="17"/>
      <c r="M80" s="17"/>
      <c r="N80" s="17"/>
      <c r="O80" s="17"/>
      <c r="P80" s="17"/>
      <c r="Q80" s="17"/>
      <c r="R80" s="17"/>
      <c r="S80" s="17"/>
      <c r="T80" s="1"/>
    </row>
    <row r="113" spans="2:20" ht="10.199999999999999" x14ac:dyDescent="0.2">
      <c r="B113" s="2"/>
      <c r="T113" s="1"/>
    </row>
  </sheetData>
  <pageMargins left="0.27559055118110237" right="0.35433070866141736" top="0.47244094488188981" bottom="0.43307086614173229" header="0.31496062992125984" footer="0.31496062992125984"/>
  <pageSetup paperSize="9" scale="90"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113"/>
  <sheetViews>
    <sheetView showGridLines="0" topLeftCell="C29" zoomScale="80" zoomScaleNormal="80" workbookViewId="0">
      <selection activeCell="T41" sqref="T41:T43"/>
    </sheetView>
  </sheetViews>
  <sheetFormatPr defaultColWidth="9.109375" defaultRowHeight="10.199999999999999" x14ac:dyDescent="0.2"/>
  <cols>
    <col min="1" max="1" width="5.109375" style="1" customWidth="1"/>
    <col min="2" max="2" width="69" style="1" bestFit="1" customWidth="1"/>
    <col min="3" max="17" width="12.6640625" style="4" customWidth="1"/>
    <col min="18" max="16384" width="9.109375" style="1"/>
  </cols>
  <sheetData>
    <row r="1" spans="1:17" s="4" customFormat="1" ht="15" customHeight="1" x14ac:dyDescent="0.3">
      <c r="A1" s="3" t="s">
        <v>34</v>
      </c>
      <c r="B1" s="3"/>
    </row>
    <row r="2" spans="1:17" s="4" customFormat="1" ht="15" customHeight="1" x14ac:dyDescent="0.3">
      <c r="A2" s="5" t="s">
        <v>216</v>
      </c>
      <c r="B2" s="5"/>
    </row>
    <row r="3" spans="1:17" s="4" customFormat="1" ht="15" customHeight="1" x14ac:dyDescent="0.3">
      <c r="A3" s="5" t="s">
        <v>126</v>
      </c>
      <c r="B3" s="6"/>
    </row>
    <row r="4" spans="1:17" s="54" customFormat="1" ht="55.5" customHeight="1" x14ac:dyDescent="0.2">
      <c r="A4" s="48"/>
      <c r="B4" s="66"/>
      <c r="C4" s="52" t="s">
        <v>2</v>
      </c>
      <c r="D4" s="52" t="s">
        <v>214</v>
      </c>
      <c r="E4" s="52" t="s">
        <v>127</v>
      </c>
      <c r="F4" s="52" t="s">
        <v>1</v>
      </c>
      <c r="G4" s="52" t="s">
        <v>3</v>
      </c>
      <c r="H4" s="52" t="s">
        <v>130</v>
      </c>
      <c r="I4" s="52" t="s">
        <v>215</v>
      </c>
      <c r="J4" s="52" t="s">
        <v>133</v>
      </c>
      <c r="K4" s="52" t="s">
        <v>4</v>
      </c>
      <c r="L4" s="52" t="s">
        <v>0</v>
      </c>
      <c r="M4" s="52" t="s">
        <v>134</v>
      </c>
      <c r="N4" s="52" t="s">
        <v>136</v>
      </c>
      <c r="O4" s="52" t="s">
        <v>139</v>
      </c>
      <c r="P4" s="52" t="s">
        <v>140</v>
      </c>
      <c r="Q4" s="52" t="s">
        <v>142</v>
      </c>
    </row>
    <row r="5" spans="1:17" ht="15" customHeight="1" x14ac:dyDescent="0.2">
      <c r="A5" s="55" t="s">
        <v>5</v>
      </c>
      <c r="B5" s="7" t="s">
        <v>143</v>
      </c>
      <c r="C5" s="12">
        <v>1408355</v>
      </c>
      <c r="D5" s="12">
        <v>5807</v>
      </c>
      <c r="E5" s="12">
        <v>2652638</v>
      </c>
      <c r="F5" s="12">
        <v>43413</v>
      </c>
      <c r="G5" s="12">
        <v>118359</v>
      </c>
      <c r="H5" s="12">
        <v>20313</v>
      </c>
      <c r="I5" s="12">
        <v>369374</v>
      </c>
      <c r="J5" s="12">
        <v>531548</v>
      </c>
      <c r="K5" s="12">
        <v>913710</v>
      </c>
      <c r="L5" s="12">
        <v>3339246</v>
      </c>
      <c r="M5" s="12">
        <v>200218</v>
      </c>
      <c r="N5" s="12">
        <v>118757</v>
      </c>
      <c r="O5" s="12">
        <v>48903</v>
      </c>
      <c r="P5" s="12">
        <v>1197050</v>
      </c>
      <c r="Q5" s="32">
        <v>445144</v>
      </c>
    </row>
    <row r="6" spans="1:17" ht="15" customHeight="1" x14ac:dyDescent="0.2">
      <c r="A6" s="55"/>
      <c r="B6" s="8" t="s">
        <v>144</v>
      </c>
      <c r="Q6" s="68"/>
    </row>
    <row r="7" spans="1:17" ht="15" customHeight="1" x14ac:dyDescent="0.2">
      <c r="A7" s="55" t="s">
        <v>6</v>
      </c>
      <c r="B7" s="7" t="s">
        <v>145</v>
      </c>
      <c r="C7" s="12">
        <v>897515</v>
      </c>
      <c r="D7" s="12">
        <v>2035</v>
      </c>
      <c r="E7" s="12">
        <v>1536487</v>
      </c>
      <c r="F7" s="12">
        <v>18275</v>
      </c>
      <c r="G7" s="12">
        <v>45527</v>
      </c>
      <c r="H7" s="12">
        <v>7736</v>
      </c>
      <c r="I7" s="12">
        <v>284847</v>
      </c>
      <c r="J7" s="12">
        <v>224608</v>
      </c>
      <c r="K7" s="12">
        <v>577204</v>
      </c>
      <c r="L7" s="12">
        <v>2350511</v>
      </c>
      <c r="M7" s="12">
        <v>174724</v>
      </c>
      <c r="N7" s="12">
        <v>68200</v>
      </c>
      <c r="O7" s="12">
        <v>10540</v>
      </c>
      <c r="P7" s="12">
        <v>650525</v>
      </c>
      <c r="Q7" s="32">
        <v>184086</v>
      </c>
    </row>
    <row r="8" spans="1:17" ht="15" customHeight="1" x14ac:dyDescent="0.2">
      <c r="A8" s="55"/>
      <c r="B8" s="8" t="s">
        <v>146</v>
      </c>
      <c r="Q8" s="68"/>
    </row>
    <row r="9" spans="1:17" ht="15" customHeight="1" x14ac:dyDescent="0.2">
      <c r="A9" s="56" t="s">
        <v>7</v>
      </c>
      <c r="B9" s="9" t="s">
        <v>147</v>
      </c>
      <c r="C9" s="31">
        <v>510840</v>
      </c>
      <c r="D9" s="31">
        <v>3772</v>
      </c>
      <c r="E9" s="31">
        <v>1116151</v>
      </c>
      <c r="F9" s="31">
        <v>25138</v>
      </c>
      <c r="G9" s="31">
        <v>72832</v>
      </c>
      <c r="H9" s="31">
        <v>12577</v>
      </c>
      <c r="I9" s="31">
        <v>84527</v>
      </c>
      <c r="J9" s="31">
        <v>306940</v>
      </c>
      <c r="K9" s="31">
        <v>336506</v>
      </c>
      <c r="L9" s="31">
        <v>988735</v>
      </c>
      <c r="M9" s="31">
        <v>25494</v>
      </c>
      <c r="N9" s="31">
        <v>50557</v>
      </c>
      <c r="O9" s="31">
        <v>38363</v>
      </c>
      <c r="P9" s="31">
        <v>546525</v>
      </c>
      <c r="Q9" s="34">
        <v>261058</v>
      </c>
    </row>
    <row r="10" spans="1:17" ht="15" customHeight="1" x14ac:dyDescent="0.2">
      <c r="A10" s="56"/>
      <c r="B10" s="10" t="s">
        <v>148</v>
      </c>
      <c r="Q10" s="68"/>
    </row>
    <row r="11" spans="1:17" ht="15" customHeight="1" x14ac:dyDescent="0.2">
      <c r="A11" s="55" t="s">
        <v>8</v>
      </c>
      <c r="B11" s="7" t="s">
        <v>149</v>
      </c>
      <c r="C11" s="12">
        <v>3612</v>
      </c>
      <c r="D11" s="12">
        <v>0</v>
      </c>
      <c r="E11" s="12">
        <v>5888</v>
      </c>
      <c r="F11" s="12">
        <v>661</v>
      </c>
      <c r="G11" s="12">
        <v>0</v>
      </c>
      <c r="H11" s="12">
        <v>0</v>
      </c>
      <c r="I11" s="12">
        <v>788</v>
      </c>
      <c r="J11" s="12">
        <v>1641</v>
      </c>
      <c r="K11" s="12">
        <v>610</v>
      </c>
      <c r="L11" s="12">
        <v>49554</v>
      </c>
      <c r="M11" s="12">
        <v>200</v>
      </c>
      <c r="N11" s="12">
        <v>489</v>
      </c>
      <c r="O11" s="12">
        <v>0</v>
      </c>
      <c r="P11" s="12">
        <v>1222</v>
      </c>
      <c r="Q11" s="32">
        <v>81</v>
      </c>
    </row>
    <row r="12" spans="1:17" ht="15" customHeight="1" x14ac:dyDescent="0.2">
      <c r="A12" s="55"/>
      <c r="B12" s="8" t="s">
        <v>150</v>
      </c>
      <c r="C12" s="12"/>
      <c r="D12" s="12"/>
      <c r="E12" s="12"/>
      <c r="F12" s="12"/>
      <c r="G12" s="12"/>
      <c r="H12" s="12"/>
      <c r="I12" s="12"/>
      <c r="J12" s="12"/>
      <c r="K12" s="12"/>
      <c r="L12" s="12"/>
      <c r="M12" s="12"/>
      <c r="N12" s="12"/>
      <c r="O12" s="12"/>
      <c r="P12" s="12"/>
      <c r="Q12" s="32"/>
    </row>
    <row r="13" spans="1:17" ht="15" customHeight="1" x14ac:dyDescent="0.2">
      <c r="A13" s="55" t="s">
        <v>9</v>
      </c>
      <c r="B13" s="7" t="s">
        <v>151</v>
      </c>
      <c r="C13" s="12">
        <v>369266</v>
      </c>
      <c r="D13" s="12">
        <v>4873</v>
      </c>
      <c r="E13" s="12">
        <v>812180</v>
      </c>
      <c r="F13" s="12">
        <v>18329</v>
      </c>
      <c r="G13" s="12">
        <v>9874</v>
      </c>
      <c r="H13" s="12">
        <v>2428</v>
      </c>
      <c r="I13" s="12">
        <v>81407</v>
      </c>
      <c r="J13" s="12">
        <v>117946</v>
      </c>
      <c r="K13" s="12">
        <v>135708</v>
      </c>
      <c r="L13" s="12">
        <v>659055</v>
      </c>
      <c r="M13" s="12">
        <v>48896</v>
      </c>
      <c r="N13" s="12">
        <v>28531</v>
      </c>
      <c r="O13" s="12">
        <v>14087</v>
      </c>
      <c r="P13" s="12">
        <v>332357</v>
      </c>
      <c r="Q13" s="32">
        <v>86827</v>
      </c>
    </row>
    <row r="14" spans="1:17" ht="15" customHeight="1" x14ac:dyDescent="0.2">
      <c r="A14" s="55"/>
      <c r="B14" s="8" t="s">
        <v>35</v>
      </c>
      <c r="C14" s="12"/>
      <c r="D14" s="12"/>
      <c r="E14" s="12"/>
      <c r="F14" s="12"/>
      <c r="G14" s="12"/>
      <c r="H14" s="12"/>
      <c r="I14" s="12"/>
      <c r="J14" s="12"/>
      <c r="K14" s="12"/>
      <c r="L14" s="12"/>
      <c r="M14" s="12"/>
      <c r="N14" s="12"/>
      <c r="O14" s="12"/>
      <c r="P14" s="12"/>
      <c r="Q14" s="32"/>
    </row>
    <row r="15" spans="1:17" ht="15" customHeight="1" x14ac:dyDescent="0.2">
      <c r="A15" s="55" t="s">
        <v>10</v>
      </c>
      <c r="B15" s="7" t="s">
        <v>152</v>
      </c>
      <c r="C15" s="12">
        <v>-57093</v>
      </c>
      <c r="D15" s="12">
        <v>-985</v>
      </c>
      <c r="E15" s="12">
        <v>-131295</v>
      </c>
      <c r="F15" s="12">
        <v>-6886</v>
      </c>
      <c r="G15" s="12">
        <v>-1138</v>
      </c>
      <c r="H15" s="12">
        <v>-442</v>
      </c>
      <c r="I15" s="12">
        <v>-16756</v>
      </c>
      <c r="J15" s="12">
        <v>-17345</v>
      </c>
      <c r="K15" s="12">
        <v>-26142</v>
      </c>
      <c r="L15" s="12">
        <v>-144039</v>
      </c>
      <c r="M15" s="12">
        <v>-3597</v>
      </c>
      <c r="N15" s="12">
        <v>-6465</v>
      </c>
      <c r="O15" s="12">
        <v>-5289</v>
      </c>
      <c r="P15" s="12">
        <v>-60542</v>
      </c>
      <c r="Q15" s="32">
        <v>-9936</v>
      </c>
    </row>
    <row r="16" spans="1:17" ht="15" customHeight="1" x14ac:dyDescent="0.2">
      <c r="A16" s="55"/>
      <c r="B16" s="8" t="s">
        <v>153</v>
      </c>
      <c r="C16" s="12"/>
      <c r="D16" s="12"/>
      <c r="E16" s="12"/>
      <c r="F16" s="12"/>
      <c r="G16" s="12"/>
      <c r="H16" s="12"/>
      <c r="I16" s="12"/>
      <c r="J16" s="12"/>
      <c r="K16" s="12"/>
      <c r="L16" s="12"/>
      <c r="M16" s="12"/>
      <c r="N16" s="12"/>
      <c r="O16" s="12"/>
      <c r="P16" s="12"/>
      <c r="Q16" s="32"/>
    </row>
    <row r="17" spans="1:17" ht="15" customHeight="1" x14ac:dyDescent="0.2">
      <c r="A17" s="55" t="s">
        <v>11</v>
      </c>
      <c r="B17" s="7" t="s">
        <v>154</v>
      </c>
      <c r="C17" s="12">
        <v>36844</v>
      </c>
      <c r="D17" s="12">
        <v>-2642</v>
      </c>
      <c r="E17" s="12">
        <v>-4793</v>
      </c>
      <c r="F17" s="12">
        <v>-77641</v>
      </c>
      <c r="G17" s="12">
        <v>-33637</v>
      </c>
      <c r="H17" s="12">
        <v>2733</v>
      </c>
      <c r="I17" s="12">
        <v>-12799</v>
      </c>
      <c r="J17" s="12">
        <v>564</v>
      </c>
      <c r="K17" s="12">
        <v>4204</v>
      </c>
      <c r="L17" s="12">
        <v>22273</v>
      </c>
      <c r="M17" s="12">
        <v>-16907</v>
      </c>
      <c r="N17" s="12">
        <v>-7833</v>
      </c>
      <c r="O17" s="12">
        <v>5</v>
      </c>
      <c r="P17" s="12">
        <v>-244525</v>
      </c>
      <c r="Q17" s="32">
        <v>-24316</v>
      </c>
    </row>
    <row r="18" spans="1:17" ht="15" customHeight="1" x14ac:dyDescent="0.2">
      <c r="A18" s="55"/>
      <c r="B18" s="8" t="s">
        <v>155</v>
      </c>
      <c r="C18" s="12"/>
      <c r="D18" s="12"/>
      <c r="E18" s="12"/>
      <c r="F18" s="12"/>
      <c r="G18" s="12"/>
      <c r="H18" s="12"/>
      <c r="I18" s="12"/>
      <c r="J18" s="12"/>
      <c r="K18" s="12"/>
      <c r="L18" s="12"/>
      <c r="M18" s="12"/>
      <c r="N18" s="12"/>
      <c r="O18" s="12"/>
      <c r="P18" s="12"/>
      <c r="Q18" s="32"/>
    </row>
    <row r="19" spans="1:17" ht="15" customHeight="1" x14ac:dyDescent="0.2">
      <c r="A19" s="55" t="s">
        <v>12</v>
      </c>
      <c r="B19" s="7" t="s">
        <v>156</v>
      </c>
      <c r="C19" s="12">
        <v>-135005</v>
      </c>
      <c r="D19" s="12">
        <v>5616</v>
      </c>
      <c r="E19" s="12">
        <v>340724</v>
      </c>
      <c r="F19" s="12">
        <v>183744</v>
      </c>
      <c r="G19" s="12">
        <v>57337</v>
      </c>
      <c r="H19" s="12">
        <v>5996</v>
      </c>
      <c r="I19" s="12">
        <v>114198</v>
      </c>
      <c r="J19" s="12">
        <v>208693</v>
      </c>
      <c r="K19" s="12">
        <v>374386</v>
      </c>
      <c r="L19" s="12">
        <v>344334</v>
      </c>
      <c r="M19" s="12">
        <v>16433</v>
      </c>
      <c r="N19" s="12">
        <v>5539</v>
      </c>
      <c r="O19" s="12">
        <v>0</v>
      </c>
      <c r="P19" s="12">
        <v>306046</v>
      </c>
      <c r="Q19" s="32">
        <v>-1310</v>
      </c>
    </row>
    <row r="20" spans="1:17" ht="15" customHeight="1" x14ac:dyDescent="0.2">
      <c r="A20" s="55"/>
      <c r="B20" s="8" t="s">
        <v>157</v>
      </c>
      <c r="C20" s="12"/>
      <c r="D20" s="12"/>
      <c r="E20" s="12"/>
      <c r="F20" s="12"/>
      <c r="G20" s="12"/>
      <c r="H20" s="12"/>
      <c r="I20" s="12"/>
      <c r="J20" s="12"/>
      <c r="K20" s="12"/>
      <c r="L20" s="12"/>
      <c r="M20" s="12"/>
      <c r="N20" s="12"/>
      <c r="O20" s="12"/>
      <c r="P20" s="12"/>
      <c r="Q20" s="32"/>
    </row>
    <row r="21" spans="1:17" ht="15" customHeight="1" x14ac:dyDescent="0.2">
      <c r="A21" s="55" t="s">
        <v>13</v>
      </c>
      <c r="B21" s="7" t="s">
        <v>158</v>
      </c>
      <c r="C21" s="12">
        <v>121059</v>
      </c>
      <c r="D21" s="12">
        <v>1530</v>
      </c>
      <c r="E21" s="12">
        <v>98524</v>
      </c>
      <c r="F21" s="12">
        <v>11257</v>
      </c>
      <c r="G21" s="12">
        <v>-1882</v>
      </c>
      <c r="H21" s="12">
        <v>561</v>
      </c>
      <c r="I21" s="12">
        <v>-2538</v>
      </c>
      <c r="J21" s="12">
        <v>847</v>
      </c>
      <c r="K21" s="12">
        <v>17016</v>
      </c>
      <c r="L21" s="12">
        <v>-2740</v>
      </c>
      <c r="M21" s="12">
        <v>173</v>
      </c>
      <c r="N21" s="12">
        <v>901</v>
      </c>
      <c r="O21" s="12">
        <v>0</v>
      </c>
      <c r="P21" s="12">
        <v>5440</v>
      </c>
      <c r="Q21" s="32">
        <v>1587</v>
      </c>
    </row>
    <row r="22" spans="1:17" ht="15" customHeight="1" x14ac:dyDescent="0.2">
      <c r="A22" s="55"/>
      <c r="B22" s="8" t="s">
        <v>159</v>
      </c>
      <c r="C22" s="12"/>
      <c r="D22" s="12"/>
      <c r="E22" s="12"/>
      <c r="F22" s="12"/>
      <c r="G22" s="12"/>
      <c r="H22" s="12"/>
      <c r="I22" s="12"/>
      <c r="J22" s="12"/>
      <c r="K22" s="12"/>
      <c r="L22" s="12"/>
      <c r="M22" s="12"/>
      <c r="N22" s="12"/>
      <c r="O22" s="12"/>
      <c r="P22" s="12"/>
      <c r="Q22" s="32"/>
    </row>
    <row r="23" spans="1:17" ht="15" customHeight="1" x14ac:dyDescent="0.2">
      <c r="A23" s="55" t="s">
        <v>14</v>
      </c>
      <c r="B23" s="7" t="s">
        <v>160</v>
      </c>
      <c r="C23" s="12">
        <v>1991</v>
      </c>
      <c r="D23" s="12">
        <v>966</v>
      </c>
      <c r="E23" s="12">
        <v>45445</v>
      </c>
      <c r="F23" s="12">
        <v>14786</v>
      </c>
      <c r="G23" s="12">
        <v>-729</v>
      </c>
      <c r="H23" s="12">
        <v>-939</v>
      </c>
      <c r="I23" s="12">
        <v>25491</v>
      </c>
      <c r="J23" s="12">
        <v>-7559</v>
      </c>
      <c r="K23" s="12">
        <v>-41974</v>
      </c>
      <c r="L23" s="12">
        <v>-162210</v>
      </c>
      <c r="M23" s="12">
        <v>-1459</v>
      </c>
      <c r="N23" s="12">
        <v>-10370</v>
      </c>
      <c r="O23" s="12">
        <v>0</v>
      </c>
      <c r="P23" s="12">
        <v>82399</v>
      </c>
      <c r="Q23" s="32">
        <v>-4699</v>
      </c>
    </row>
    <row r="24" spans="1:17" ht="15" customHeight="1" x14ac:dyDescent="0.2">
      <c r="A24" s="55"/>
      <c r="B24" s="8" t="s">
        <v>161</v>
      </c>
      <c r="C24" s="12"/>
      <c r="D24" s="12"/>
      <c r="E24" s="12"/>
      <c r="F24" s="12"/>
      <c r="G24" s="12"/>
      <c r="H24" s="12"/>
      <c r="I24" s="12"/>
      <c r="J24" s="12"/>
      <c r="K24" s="12"/>
      <c r="L24" s="12"/>
      <c r="M24" s="12"/>
      <c r="N24" s="12"/>
      <c r="O24" s="12"/>
      <c r="P24" s="12"/>
      <c r="Q24" s="32"/>
    </row>
    <row r="25" spans="1:17" ht="15" customHeight="1" x14ac:dyDescent="0.2">
      <c r="A25" s="55" t="s">
        <v>15</v>
      </c>
      <c r="B25" s="7" t="s">
        <v>162</v>
      </c>
      <c r="C25" s="12">
        <v>1721258</v>
      </c>
      <c r="D25" s="12">
        <v>0</v>
      </c>
      <c r="E25" s="12">
        <v>27675</v>
      </c>
      <c r="F25" s="12">
        <v>0</v>
      </c>
      <c r="G25" s="12">
        <v>0</v>
      </c>
      <c r="H25" s="12">
        <v>0</v>
      </c>
      <c r="I25" s="12">
        <v>0</v>
      </c>
      <c r="J25" s="12">
        <v>348209</v>
      </c>
      <c r="K25" s="12">
        <v>0</v>
      </c>
      <c r="L25" s="12">
        <v>0</v>
      </c>
      <c r="M25" s="12">
        <v>0</v>
      </c>
      <c r="N25" s="12">
        <v>0</v>
      </c>
      <c r="O25" s="12">
        <v>0</v>
      </c>
      <c r="P25" s="12">
        <v>43025</v>
      </c>
      <c r="Q25" s="32">
        <v>0</v>
      </c>
    </row>
    <row r="26" spans="1:17" ht="15" customHeight="1" x14ac:dyDescent="0.2">
      <c r="A26" s="55"/>
      <c r="B26" s="8" t="s">
        <v>163</v>
      </c>
      <c r="C26" s="12"/>
      <c r="D26" s="12"/>
      <c r="E26" s="12"/>
      <c r="F26" s="12"/>
      <c r="G26" s="12"/>
      <c r="H26" s="12"/>
      <c r="I26" s="12"/>
      <c r="J26" s="12"/>
      <c r="K26" s="12"/>
      <c r="L26" s="12"/>
      <c r="M26" s="12"/>
      <c r="N26" s="12"/>
      <c r="O26" s="12"/>
      <c r="P26" s="12"/>
      <c r="Q26" s="32"/>
    </row>
    <row r="27" spans="1:17" ht="15" customHeight="1" x14ac:dyDescent="0.2">
      <c r="A27" s="55" t="s">
        <v>16</v>
      </c>
      <c r="B27" s="7" t="s">
        <v>164</v>
      </c>
      <c r="C27" s="12">
        <v>-328009</v>
      </c>
      <c r="D27" s="12">
        <v>0</v>
      </c>
      <c r="E27" s="12">
        <v>-10641</v>
      </c>
      <c r="F27" s="12">
        <v>0</v>
      </c>
      <c r="G27" s="12">
        <v>0</v>
      </c>
      <c r="H27" s="12">
        <v>0</v>
      </c>
      <c r="I27" s="12">
        <v>0</v>
      </c>
      <c r="J27" s="12">
        <v>180948</v>
      </c>
      <c r="K27" s="12">
        <v>0</v>
      </c>
      <c r="L27" s="12">
        <v>0</v>
      </c>
      <c r="M27" s="12">
        <v>0</v>
      </c>
      <c r="N27" s="12">
        <v>0</v>
      </c>
      <c r="O27" s="12">
        <v>0</v>
      </c>
      <c r="P27" s="12">
        <v>-14021</v>
      </c>
      <c r="Q27" s="32">
        <v>0</v>
      </c>
    </row>
    <row r="28" spans="1:17" ht="15" customHeight="1" x14ac:dyDescent="0.2">
      <c r="A28" s="55"/>
      <c r="B28" s="8" t="s">
        <v>165</v>
      </c>
      <c r="C28" s="12"/>
      <c r="D28" s="12"/>
      <c r="E28" s="12"/>
      <c r="F28" s="12"/>
      <c r="G28" s="12"/>
      <c r="H28" s="12"/>
      <c r="I28" s="12"/>
      <c r="J28" s="12"/>
      <c r="K28" s="12"/>
      <c r="L28" s="12"/>
      <c r="M28" s="12"/>
      <c r="N28" s="12"/>
      <c r="O28" s="12"/>
      <c r="P28" s="12"/>
      <c r="Q28" s="32"/>
    </row>
    <row r="29" spans="1:17" ht="15" customHeight="1" x14ac:dyDescent="0.2">
      <c r="A29" s="55" t="s">
        <v>17</v>
      </c>
      <c r="B29" s="7" t="s">
        <v>166</v>
      </c>
      <c r="C29" s="12">
        <v>-1358855</v>
      </c>
      <c r="D29" s="12">
        <v>0</v>
      </c>
      <c r="E29" s="12">
        <v>-6230</v>
      </c>
      <c r="F29" s="12">
        <v>0</v>
      </c>
      <c r="G29" s="12">
        <v>0</v>
      </c>
      <c r="H29" s="12">
        <v>0</v>
      </c>
      <c r="I29" s="12">
        <v>0</v>
      </c>
      <c r="J29" s="12">
        <v>-188758</v>
      </c>
      <c r="K29" s="12">
        <v>0</v>
      </c>
      <c r="L29" s="12">
        <v>0</v>
      </c>
      <c r="M29" s="12">
        <v>0</v>
      </c>
      <c r="N29" s="12">
        <v>0</v>
      </c>
      <c r="O29" s="12">
        <v>0</v>
      </c>
      <c r="P29" s="12">
        <v>-15224</v>
      </c>
      <c r="Q29" s="32">
        <v>0</v>
      </c>
    </row>
    <row r="30" spans="1:17" ht="15" customHeight="1" x14ac:dyDescent="0.2">
      <c r="A30" s="55"/>
      <c r="B30" s="8" t="s">
        <v>167</v>
      </c>
      <c r="C30" s="12"/>
      <c r="D30" s="12"/>
      <c r="E30" s="12"/>
      <c r="F30" s="12"/>
      <c r="G30" s="12"/>
      <c r="H30" s="12"/>
      <c r="I30" s="12"/>
      <c r="J30" s="12"/>
      <c r="K30" s="12"/>
      <c r="L30" s="12"/>
      <c r="M30" s="12"/>
      <c r="N30" s="12"/>
      <c r="O30" s="12"/>
      <c r="P30" s="12"/>
      <c r="Q30" s="32"/>
    </row>
    <row r="31" spans="1:17" ht="15" customHeight="1" x14ac:dyDescent="0.2">
      <c r="A31" s="55" t="s">
        <v>18</v>
      </c>
      <c r="B31" s="7" t="s">
        <v>168</v>
      </c>
      <c r="C31" s="12">
        <v>-28202</v>
      </c>
      <c r="D31" s="12">
        <v>456</v>
      </c>
      <c r="E31" s="12">
        <v>-77949</v>
      </c>
      <c r="F31" s="12">
        <v>-13</v>
      </c>
      <c r="G31" s="12">
        <v>-1523</v>
      </c>
      <c r="H31" s="12">
        <v>185</v>
      </c>
      <c r="I31" s="12">
        <v>-66330</v>
      </c>
      <c r="J31" s="12">
        <v>-182051</v>
      </c>
      <c r="K31" s="12">
        <v>-15815</v>
      </c>
      <c r="L31" s="12">
        <v>269390</v>
      </c>
      <c r="M31" s="12">
        <v>1662</v>
      </c>
      <c r="N31" s="12">
        <v>12830</v>
      </c>
      <c r="O31" s="12">
        <v>5037</v>
      </c>
      <c r="P31" s="12">
        <v>-14878</v>
      </c>
      <c r="Q31" s="32">
        <v>15412</v>
      </c>
    </row>
    <row r="32" spans="1:17" ht="15" customHeight="1" x14ac:dyDescent="0.2">
      <c r="A32" s="55"/>
      <c r="B32" s="8" t="s">
        <v>169</v>
      </c>
      <c r="C32" s="13"/>
      <c r="D32" s="13"/>
      <c r="E32" s="13"/>
      <c r="F32" s="13"/>
      <c r="G32" s="13"/>
      <c r="H32" s="13"/>
      <c r="I32" s="13"/>
      <c r="J32" s="13"/>
      <c r="K32" s="13"/>
      <c r="L32" s="13"/>
      <c r="M32" s="13"/>
      <c r="N32" s="13"/>
      <c r="O32" s="13"/>
      <c r="P32" s="13"/>
      <c r="Q32" s="29"/>
    </row>
    <row r="33" spans="1:17" ht="15" customHeight="1" x14ac:dyDescent="0.2">
      <c r="A33" s="56" t="s">
        <v>19</v>
      </c>
      <c r="B33" s="9" t="s">
        <v>170</v>
      </c>
      <c r="C33" s="31">
        <v>857706</v>
      </c>
      <c r="D33" s="31">
        <v>13586</v>
      </c>
      <c r="E33" s="31">
        <v>2215679</v>
      </c>
      <c r="F33" s="31">
        <v>169375</v>
      </c>
      <c r="G33" s="31">
        <v>101134</v>
      </c>
      <c r="H33" s="31">
        <v>23099</v>
      </c>
      <c r="I33" s="31">
        <v>207988</v>
      </c>
      <c r="J33" s="31">
        <v>770075</v>
      </c>
      <c r="K33" s="31">
        <v>784499</v>
      </c>
      <c r="L33" s="31">
        <v>2024352</v>
      </c>
      <c r="M33" s="31">
        <v>70895</v>
      </c>
      <c r="N33" s="31">
        <v>74179</v>
      </c>
      <c r="O33" s="31">
        <v>52203</v>
      </c>
      <c r="P33" s="31">
        <v>967824</v>
      </c>
      <c r="Q33" s="34">
        <v>324704</v>
      </c>
    </row>
    <row r="34" spans="1:17" ht="15" customHeight="1" x14ac:dyDescent="0.2">
      <c r="A34" s="56"/>
      <c r="B34" s="10" t="s">
        <v>171</v>
      </c>
      <c r="C34" s="14"/>
      <c r="D34" s="14"/>
      <c r="E34" s="14"/>
      <c r="F34" s="14"/>
      <c r="G34" s="14"/>
      <c r="H34" s="14"/>
      <c r="I34" s="14"/>
      <c r="J34" s="14"/>
      <c r="K34" s="14"/>
      <c r="L34" s="14"/>
      <c r="M34" s="14"/>
      <c r="N34" s="14"/>
      <c r="O34" s="14"/>
      <c r="P34" s="14"/>
      <c r="Q34" s="33"/>
    </row>
    <row r="35" spans="1:17" ht="15" customHeight="1" x14ac:dyDescent="0.2">
      <c r="A35" s="55" t="s">
        <v>20</v>
      </c>
      <c r="B35" s="7" t="s">
        <v>172</v>
      </c>
      <c r="C35" s="13">
        <v>402538</v>
      </c>
      <c r="D35" s="13">
        <v>3765</v>
      </c>
      <c r="E35" s="13">
        <v>635616</v>
      </c>
      <c r="F35" s="13">
        <v>24124</v>
      </c>
      <c r="G35" s="13">
        <v>10771</v>
      </c>
      <c r="H35" s="13">
        <v>5068</v>
      </c>
      <c r="I35" s="13">
        <v>128195</v>
      </c>
      <c r="J35" s="13">
        <v>192135</v>
      </c>
      <c r="K35" s="13">
        <v>194153</v>
      </c>
      <c r="L35" s="13">
        <v>729580</v>
      </c>
      <c r="M35" s="13">
        <v>14268</v>
      </c>
      <c r="N35" s="13">
        <v>51129</v>
      </c>
      <c r="O35" s="13">
        <v>7890</v>
      </c>
      <c r="P35" s="13">
        <v>284430</v>
      </c>
      <c r="Q35" s="29">
        <v>61957</v>
      </c>
    </row>
    <row r="36" spans="1:17" ht="15" customHeight="1" x14ac:dyDescent="0.2">
      <c r="A36" s="55"/>
      <c r="B36" s="8" t="s">
        <v>173</v>
      </c>
      <c r="H36" s="1"/>
      <c r="I36" s="1"/>
      <c r="Q36" s="68"/>
    </row>
    <row r="37" spans="1:17" ht="15" customHeight="1" x14ac:dyDescent="0.2">
      <c r="A37" s="55" t="s">
        <v>21</v>
      </c>
      <c r="B37" s="7" t="s">
        <v>174</v>
      </c>
      <c r="C37" s="13">
        <v>238218</v>
      </c>
      <c r="D37" s="13">
        <v>3769</v>
      </c>
      <c r="E37" s="13">
        <v>448451</v>
      </c>
      <c r="F37" s="13">
        <v>9277</v>
      </c>
      <c r="G37" s="13">
        <v>10638</v>
      </c>
      <c r="H37" s="4">
        <v>4607</v>
      </c>
      <c r="I37" s="4">
        <v>55394</v>
      </c>
      <c r="J37" s="13">
        <v>107300</v>
      </c>
      <c r="K37" s="13">
        <v>120494</v>
      </c>
      <c r="L37" s="13">
        <v>487393</v>
      </c>
      <c r="M37" s="13">
        <v>9746</v>
      </c>
      <c r="N37" s="13">
        <v>33130</v>
      </c>
      <c r="O37" s="13">
        <v>11985</v>
      </c>
      <c r="P37" s="13">
        <v>146871</v>
      </c>
      <c r="Q37" s="29">
        <v>131836</v>
      </c>
    </row>
    <row r="38" spans="1:17" ht="15" customHeight="1" x14ac:dyDescent="0.2">
      <c r="A38" s="55"/>
      <c r="B38" s="8" t="s">
        <v>175</v>
      </c>
      <c r="C38" s="13"/>
      <c r="D38" s="13"/>
      <c r="E38" s="13"/>
      <c r="F38" s="13"/>
      <c r="G38" s="13"/>
      <c r="H38" s="1"/>
      <c r="I38" s="1"/>
      <c r="J38" s="13"/>
      <c r="K38" s="13"/>
      <c r="L38" s="13"/>
      <c r="M38" s="13"/>
      <c r="N38" s="13"/>
      <c r="O38" s="13"/>
      <c r="P38" s="13"/>
      <c r="Q38" s="29"/>
    </row>
    <row r="39" spans="1:17" ht="15" customHeight="1" x14ac:dyDescent="0.2">
      <c r="A39" s="55" t="s">
        <v>22</v>
      </c>
      <c r="B39" s="7" t="s">
        <v>176</v>
      </c>
      <c r="C39" s="13">
        <v>30771</v>
      </c>
      <c r="D39" s="13">
        <v>579</v>
      </c>
      <c r="E39" s="13">
        <v>65543</v>
      </c>
      <c r="F39" s="13">
        <v>1028</v>
      </c>
      <c r="G39" s="13">
        <v>1556</v>
      </c>
      <c r="H39" s="13">
        <v>706</v>
      </c>
      <c r="I39" s="13">
        <v>18717</v>
      </c>
      <c r="J39" s="13">
        <v>32143</v>
      </c>
      <c r="K39" s="13">
        <v>27077</v>
      </c>
      <c r="L39" s="13">
        <v>110690</v>
      </c>
      <c r="M39" s="13">
        <v>875</v>
      </c>
      <c r="N39" s="13">
        <v>6229</v>
      </c>
      <c r="O39" s="13">
        <v>2543</v>
      </c>
      <c r="P39" s="13">
        <v>63309</v>
      </c>
      <c r="Q39" s="29">
        <v>56032</v>
      </c>
    </row>
    <row r="40" spans="1:17" ht="15" customHeight="1" x14ac:dyDescent="0.2">
      <c r="A40" s="55"/>
      <c r="B40" s="8" t="s">
        <v>177</v>
      </c>
      <c r="C40" s="13"/>
      <c r="D40" s="13"/>
      <c r="E40" s="13"/>
      <c r="F40" s="13"/>
      <c r="G40" s="13"/>
      <c r="H40" s="1"/>
      <c r="I40" s="1"/>
      <c r="J40" s="13"/>
      <c r="K40" s="13"/>
      <c r="L40" s="13"/>
      <c r="M40" s="13"/>
      <c r="N40" s="13"/>
      <c r="O40" s="13"/>
      <c r="P40" s="13"/>
      <c r="Q40" s="29"/>
    </row>
    <row r="41" spans="1:17" ht="15" customHeight="1" x14ac:dyDescent="0.2">
      <c r="A41" s="55" t="s">
        <v>23</v>
      </c>
      <c r="B41" s="7" t="s">
        <v>178</v>
      </c>
      <c r="C41" s="13">
        <v>7385</v>
      </c>
      <c r="D41" s="13">
        <v>-297</v>
      </c>
      <c r="E41" s="13">
        <v>81472</v>
      </c>
      <c r="F41" s="13">
        <v>10256</v>
      </c>
      <c r="G41" s="13">
        <v>4573</v>
      </c>
      <c r="H41" s="13">
        <v>0</v>
      </c>
      <c r="I41" s="13">
        <v>-1264</v>
      </c>
      <c r="J41" s="13">
        <v>194470</v>
      </c>
      <c r="K41" s="13">
        <v>13226</v>
      </c>
      <c r="L41" s="13">
        <v>-62849</v>
      </c>
      <c r="M41" s="13">
        <v>-55</v>
      </c>
      <c r="N41" s="13">
        <v>131</v>
      </c>
      <c r="O41" s="13">
        <v>836</v>
      </c>
      <c r="P41" s="13">
        <v>75272</v>
      </c>
      <c r="Q41" s="29">
        <v>34850</v>
      </c>
    </row>
    <row r="42" spans="1:17" ht="15" customHeight="1" x14ac:dyDescent="0.2">
      <c r="A42" s="55"/>
      <c r="B42" s="8" t="s">
        <v>179</v>
      </c>
      <c r="C42" s="13"/>
      <c r="D42" s="13"/>
      <c r="E42" s="13"/>
      <c r="F42" s="13"/>
      <c r="G42" s="13"/>
      <c r="H42" s="1"/>
      <c r="I42" s="1"/>
      <c r="J42" s="13"/>
      <c r="K42" s="13"/>
      <c r="L42" s="13"/>
      <c r="M42" s="13"/>
      <c r="N42" s="13"/>
      <c r="O42" s="13"/>
      <c r="P42" s="13"/>
      <c r="Q42" s="29"/>
    </row>
    <row r="43" spans="1:17" ht="15" customHeight="1" x14ac:dyDescent="0.2">
      <c r="A43" s="55" t="s">
        <v>24</v>
      </c>
      <c r="B43" s="7" t="s">
        <v>180</v>
      </c>
      <c r="C43" s="13">
        <v>176719</v>
      </c>
      <c r="D43" s="13">
        <v>224</v>
      </c>
      <c r="E43" s="13">
        <v>1106990</v>
      </c>
      <c r="F43" s="13">
        <v>35</v>
      </c>
      <c r="G43" s="13">
        <v>12621</v>
      </c>
      <c r="H43" s="13">
        <v>2599</v>
      </c>
      <c r="I43" s="13">
        <v>171837</v>
      </c>
      <c r="J43" s="13">
        <v>167411</v>
      </c>
      <c r="K43" s="13">
        <v>522062</v>
      </c>
      <c r="L43" s="13">
        <v>854123</v>
      </c>
      <c r="M43" s="13">
        <v>-5908</v>
      </c>
      <c r="N43" s="13">
        <v>82000</v>
      </c>
      <c r="O43" s="13">
        <v>13863</v>
      </c>
      <c r="P43" s="13">
        <v>111207</v>
      </c>
      <c r="Q43" s="29">
        <v>146354</v>
      </c>
    </row>
    <row r="44" spans="1:17" ht="15" customHeight="1" x14ac:dyDescent="0.2">
      <c r="A44" s="55"/>
      <c r="B44" s="8" t="s">
        <v>181</v>
      </c>
      <c r="C44" s="13"/>
      <c r="D44" s="13"/>
      <c r="E44" s="13"/>
      <c r="F44" s="13"/>
      <c r="G44" s="13"/>
      <c r="H44" s="1"/>
      <c r="I44" s="1"/>
      <c r="J44" s="13"/>
      <c r="K44" s="13"/>
      <c r="L44" s="13"/>
      <c r="M44" s="13"/>
      <c r="N44" s="13"/>
      <c r="O44" s="13"/>
      <c r="P44" s="13"/>
      <c r="Q44" s="29"/>
    </row>
    <row r="45" spans="1:17" ht="15" customHeight="1" x14ac:dyDescent="0.2">
      <c r="A45" s="55" t="s">
        <v>25</v>
      </c>
      <c r="B45" s="7" t="s">
        <v>182</v>
      </c>
      <c r="C45" s="13">
        <v>26461</v>
      </c>
      <c r="D45" s="13">
        <v>4525</v>
      </c>
      <c r="E45" s="13">
        <v>91345</v>
      </c>
      <c r="F45" s="13">
        <v>0</v>
      </c>
      <c r="G45" s="13">
        <v>24867</v>
      </c>
      <c r="H45" s="13">
        <v>581</v>
      </c>
      <c r="I45" s="13">
        <v>41951</v>
      </c>
      <c r="J45" s="13">
        <v>3118</v>
      </c>
      <c r="K45" s="13">
        <v>58931</v>
      </c>
      <c r="L45" s="13">
        <v>0</v>
      </c>
      <c r="M45" s="13">
        <v>22256</v>
      </c>
      <c r="N45" s="13">
        <v>181</v>
      </c>
      <c r="O45" s="13">
        <v>39</v>
      </c>
      <c r="P45" s="13">
        <v>1160</v>
      </c>
      <c r="Q45" s="29">
        <v>-4756</v>
      </c>
    </row>
    <row r="46" spans="1:17" ht="15" customHeight="1" x14ac:dyDescent="0.2">
      <c r="A46" s="55"/>
      <c r="B46" s="8" t="s">
        <v>183</v>
      </c>
      <c r="H46" s="1"/>
      <c r="I46" s="1"/>
      <c r="Q46" s="68"/>
    </row>
    <row r="47" spans="1:17" ht="15" customHeight="1" x14ac:dyDescent="0.2">
      <c r="A47" s="55" t="s">
        <v>26</v>
      </c>
      <c r="B47" s="7" t="s">
        <v>184</v>
      </c>
      <c r="C47" s="13">
        <v>11420</v>
      </c>
      <c r="D47" s="13">
        <v>0</v>
      </c>
      <c r="E47" s="13">
        <v>36457</v>
      </c>
      <c r="F47" s="13">
        <v>174</v>
      </c>
      <c r="G47" s="13">
        <v>497</v>
      </c>
      <c r="H47" s="13">
        <v>1138</v>
      </c>
      <c r="I47" s="13">
        <v>59314</v>
      </c>
      <c r="J47" s="13">
        <v>13690</v>
      </c>
      <c r="K47" s="13">
        <v>49008</v>
      </c>
      <c r="L47" s="13">
        <v>158326</v>
      </c>
      <c r="M47" s="13">
        <v>-10</v>
      </c>
      <c r="N47" s="13">
        <v>4906</v>
      </c>
      <c r="O47" s="13">
        <v>0</v>
      </c>
      <c r="P47" s="13">
        <v>34012</v>
      </c>
      <c r="Q47" s="29">
        <v>3358</v>
      </c>
    </row>
    <row r="48" spans="1:17" ht="15" customHeight="1" x14ac:dyDescent="0.2">
      <c r="A48" s="55"/>
      <c r="B48" s="8" t="s">
        <v>185</v>
      </c>
      <c r="C48" s="13"/>
      <c r="D48" s="13"/>
      <c r="E48" s="13"/>
      <c r="F48" s="13"/>
      <c r="G48" s="13"/>
      <c r="H48" s="1"/>
      <c r="I48" s="1"/>
      <c r="J48" s="13"/>
      <c r="K48" s="13"/>
      <c r="L48" s="13"/>
      <c r="M48" s="13"/>
      <c r="N48" s="13"/>
      <c r="O48" s="13"/>
      <c r="P48" s="13"/>
      <c r="Q48" s="29"/>
    </row>
    <row r="49" spans="1:17" ht="15" customHeight="1" x14ac:dyDescent="0.2">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29">
        <v>0</v>
      </c>
    </row>
    <row r="50" spans="1:17" ht="15" customHeight="1" x14ac:dyDescent="0.2">
      <c r="A50" s="55"/>
      <c r="B50" s="8" t="s">
        <v>187</v>
      </c>
      <c r="H50" s="1"/>
      <c r="I50" s="1"/>
      <c r="Q50" s="68"/>
    </row>
    <row r="51" spans="1:17" ht="15" customHeight="1" x14ac:dyDescent="0.2">
      <c r="A51" s="55" t="s">
        <v>28</v>
      </c>
      <c r="B51" s="7" t="s">
        <v>188</v>
      </c>
      <c r="C51" s="13">
        <v>26125</v>
      </c>
      <c r="D51" s="13">
        <v>0</v>
      </c>
      <c r="E51" s="13">
        <v>35960</v>
      </c>
      <c r="F51" s="13">
        <v>175</v>
      </c>
      <c r="G51" s="13">
        <v>0</v>
      </c>
      <c r="H51" s="13">
        <v>0</v>
      </c>
      <c r="I51" s="13">
        <v>-22391</v>
      </c>
      <c r="J51" s="13">
        <v>-100</v>
      </c>
      <c r="K51" s="13">
        <v>-5275</v>
      </c>
      <c r="L51" s="13">
        <v>19396</v>
      </c>
      <c r="M51" s="13">
        <v>-13531</v>
      </c>
      <c r="N51" s="13">
        <v>0</v>
      </c>
      <c r="O51" s="13">
        <v>0</v>
      </c>
      <c r="P51" s="13">
        <v>19790</v>
      </c>
      <c r="Q51" s="29">
        <v>0</v>
      </c>
    </row>
    <row r="52" spans="1:17" ht="15" customHeight="1" x14ac:dyDescent="0.2">
      <c r="A52" s="55"/>
      <c r="B52" s="8" t="s">
        <v>189</v>
      </c>
      <c r="C52" s="13"/>
      <c r="D52" s="13"/>
      <c r="E52" s="13"/>
      <c r="F52" s="13"/>
      <c r="G52" s="13"/>
      <c r="H52" s="13"/>
      <c r="I52" s="13"/>
      <c r="J52" s="13"/>
      <c r="K52" s="13"/>
      <c r="L52" s="13"/>
      <c r="M52" s="13"/>
      <c r="N52" s="13"/>
      <c r="O52" s="13"/>
      <c r="P52" s="13"/>
      <c r="Q52" s="29"/>
    </row>
    <row r="53" spans="1:17" ht="15" customHeight="1" x14ac:dyDescent="0.2">
      <c r="A53" s="56" t="s">
        <v>29</v>
      </c>
      <c r="B53" s="9" t="s">
        <v>190</v>
      </c>
      <c r="C53" s="14">
        <v>-9681</v>
      </c>
      <c r="D53" s="14">
        <v>1021</v>
      </c>
      <c r="E53" s="14">
        <v>-214235</v>
      </c>
      <c r="F53" s="14">
        <v>124656</v>
      </c>
      <c r="G53" s="14">
        <v>35611</v>
      </c>
      <c r="H53" s="14">
        <v>8400</v>
      </c>
      <c r="I53" s="14">
        <v>-288547</v>
      </c>
      <c r="J53" s="14">
        <v>59708</v>
      </c>
      <c r="K53" s="14">
        <v>-205727</v>
      </c>
      <c r="L53" s="14">
        <v>-233515</v>
      </c>
      <c r="M53" s="14">
        <v>16192</v>
      </c>
      <c r="N53" s="14">
        <v>-103527</v>
      </c>
      <c r="O53" s="14">
        <v>15047</v>
      </c>
      <c r="P53" s="14">
        <f>+P33-SUM(P35:P47)+P51</f>
        <v>271353</v>
      </c>
      <c r="Q53" s="33">
        <v>-104927</v>
      </c>
    </row>
    <row r="54" spans="1:17" ht="15" customHeight="1" x14ac:dyDescent="0.2">
      <c r="A54" s="56"/>
      <c r="B54" s="10" t="s">
        <v>191</v>
      </c>
      <c r="C54" s="14"/>
      <c r="D54" s="14"/>
      <c r="E54" s="14"/>
      <c r="F54" s="14"/>
      <c r="G54" s="14"/>
      <c r="H54" s="14"/>
      <c r="I54" s="14"/>
      <c r="J54" s="14"/>
      <c r="K54" s="14"/>
      <c r="L54" s="14"/>
      <c r="M54" s="14"/>
      <c r="N54" s="14"/>
      <c r="O54" s="14"/>
      <c r="P54" s="14"/>
      <c r="Q54" s="33"/>
    </row>
    <row r="55" spans="1:17" ht="15" customHeight="1" x14ac:dyDescent="0.2">
      <c r="A55" s="55" t="s">
        <v>192</v>
      </c>
      <c r="B55" s="7" t="s">
        <v>193</v>
      </c>
      <c r="C55" s="15">
        <v>30663</v>
      </c>
      <c r="D55" s="15">
        <v>341</v>
      </c>
      <c r="E55" s="15">
        <v>-97675</v>
      </c>
      <c r="F55" s="15">
        <v>42127</v>
      </c>
      <c r="G55" s="15">
        <v>23740</v>
      </c>
      <c r="H55" s="15">
        <v>3546</v>
      </c>
      <c r="I55" s="15">
        <v>-12513</v>
      </c>
      <c r="J55" s="15">
        <v>32730</v>
      </c>
      <c r="K55" s="15">
        <v>-20350</v>
      </c>
      <c r="L55" s="15">
        <v>29780</v>
      </c>
      <c r="M55" s="15">
        <v>12143</v>
      </c>
      <c r="N55" s="15">
        <v>-41508</v>
      </c>
      <c r="O55" s="15">
        <v>5531</v>
      </c>
      <c r="P55" s="15">
        <v>78150</v>
      </c>
      <c r="Q55" s="35">
        <v>14039</v>
      </c>
    </row>
    <row r="56" spans="1:17" ht="15" customHeight="1" x14ac:dyDescent="0.2">
      <c r="A56" s="55"/>
      <c r="B56" s="8" t="s">
        <v>194</v>
      </c>
      <c r="C56" s="15"/>
      <c r="D56" s="15"/>
      <c r="E56" s="15"/>
      <c r="F56" s="15"/>
      <c r="G56" s="15"/>
      <c r="H56" s="15"/>
      <c r="I56" s="15"/>
      <c r="J56" s="15"/>
      <c r="K56" s="15"/>
      <c r="L56" s="15"/>
      <c r="M56" s="15"/>
      <c r="N56" s="15"/>
      <c r="O56" s="15"/>
      <c r="P56" s="15"/>
      <c r="Q56" s="35"/>
    </row>
    <row r="57" spans="1:17" ht="15" customHeight="1" x14ac:dyDescent="0.2">
      <c r="A57" s="56"/>
      <c r="B57" s="7" t="s">
        <v>195</v>
      </c>
      <c r="C57" s="13">
        <v>31689</v>
      </c>
      <c r="D57" s="13">
        <v>284</v>
      </c>
      <c r="E57" s="13">
        <v>100995</v>
      </c>
      <c r="F57" s="13">
        <v>41850</v>
      </c>
      <c r="G57" s="13">
        <v>11328</v>
      </c>
      <c r="H57" s="13">
        <v>2968</v>
      </c>
      <c r="I57" s="13">
        <v>7780</v>
      </c>
      <c r="J57" s="13">
        <v>53075</v>
      </c>
      <c r="K57" s="13">
        <v>18190</v>
      </c>
      <c r="L57" s="13">
        <v>67636</v>
      </c>
      <c r="M57" s="13">
        <v>5161</v>
      </c>
      <c r="N57" s="13">
        <v>3697</v>
      </c>
      <c r="O57" s="13">
        <v>5620</v>
      </c>
      <c r="P57" s="13">
        <v>52316</v>
      </c>
      <c r="Q57" s="29">
        <v>19257</v>
      </c>
    </row>
    <row r="58" spans="1:17" ht="15" customHeight="1" x14ac:dyDescent="0.2">
      <c r="A58" s="56"/>
      <c r="B58" s="40" t="s">
        <v>196</v>
      </c>
      <c r="Q58" s="68"/>
    </row>
    <row r="59" spans="1:17" ht="15" customHeight="1" x14ac:dyDescent="0.2">
      <c r="A59" s="56"/>
      <c r="B59" s="7" t="s">
        <v>197</v>
      </c>
      <c r="C59" s="13">
        <v>-1026</v>
      </c>
      <c r="D59" s="13">
        <v>57</v>
      </c>
      <c r="E59" s="13">
        <v>-198670</v>
      </c>
      <c r="F59" s="13">
        <v>277</v>
      </c>
      <c r="G59" s="13">
        <v>12412</v>
      </c>
      <c r="H59" s="13">
        <v>578</v>
      </c>
      <c r="I59" s="13">
        <v>-20293</v>
      </c>
      <c r="J59" s="13">
        <v>-20345</v>
      </c>
      <c r="K59" s="13">
        <v>-38540</v>
      </c>
      <c r="L59" s="13">
        <v>-37856</v>
      </c>
      <c r="M59" s="13">
        <v>6982</v>
      </c>
      <c r="N59" s="13">
        <v>-45205</v>
      </c>
      <c r="O59" s="13">
        <v>-89</v>
      </c>
      <c r="P59" s="13">
        <v>25834</v>
      </c>
      <c r="Q59" s="29">
        <v>-5218</v>
      </c>
    </row>
    <row r="60" spans="1:17" ht="15" customHeight="1" x14ac:dyDescent="0.2">
      <c r="A60" s="56"/>
      <c r="B60" s="40" t="s">
        <v>198</v>
      </c>
      <c r="C60" s="13"/>
      <c r="D60" s="13"/>
      <c r="E60" s="13"/>
      <c r="F60" s="13"/>
      <c r="G60" s="13"/>
      <c r="H60" s="13"/>
      <c r="I60" s="13"/>
      <c r="J60" s="13"/>
      <c r="K60" s="13"/>
      <c r="L60" s="13"/>
      <c r="M60" s="13"/>
      <c r="N60" s="13"/>
      <c r="O60" s="13"/>
      <c r="P60" s="13"/>
      <c r="Q60" s="29"/>
    </row>
    <row r="61" spans="1:17" ht="15" customHeight="1" x14ac:dyDescent="0.2">
      <c r="A61" s="56" t="s">
        <v>30</v>
      </c>
      <c r="B61" s="9" t="s">
        <v>199</v>
      </c>
      <c r="C61" s="14">
        <v>-40344</v>
      </c>
      <c r="D61" s="14">
        <v>680</v>
      </c>
      <c r="E61" s="14">
        <v>-116560</v>
      </c>
      <c r="F61" s="14">
        <v>82529</v>
      </c>
      <c r="G61" s="14">
        <v>11871</v>
      </c>
      <c r="H61" s="14">
        <v>4854</v>
      </c>
      <c r="I61" s="14">
        <v>-276034</v>
      </c>
      <c r="J61" s="14">
        <v>26978</v>
      </c>
      <c r="K61" s="14">
        <v>-185377</v>
      </c>
      <c r="L61" s="14">
        <v>-263295</v>
      </c>
      <c r="M61" s="14">
        <v>4049</v>
      </c>
      <c r="N61" s="14">
        <v>-62019</v>
      </c>
      <c r="O61" s="14">
        <v>9516</v>
      </c>
      <c r="P61" s="14">
        <v>193203</v>
      </c>
      <c r="Q61" s="33">
        <v>-118966</v>
      </c>
    </row>
    <row r="62" spans="1:17" ht="15" customHeight="1" x14ac:dyDescent="0.2">
      <c r="A62" s="56"/>
      <c r="B62" s="10" t="s">
        <v>200</v>
      </c>
      <c r="C62" s="14"/>
      <c r="D62" s="14"/>
      <c r="E62" s="14"/>
      <c r="F62" s="14"/>
      <c r="G62" s="14"/>
      <c r="H62" s="14"/>
      <c r="I62" s="14"/>
      <c r="J62" s="14"/>
      <c r="K62" s="14"/>
      <c r="L62" s="14"/>
      <c r="M62" s="14"/>
      <c r="N62" s="14"/>
      <c r="O62" s="14"/>
      <c r="P62" s="14"/>
      <c r="Q62" s="33"/>
    </row>
    <row r="63" spans="1:17" ht="15" customHeight="1" x14ac:dyDescent="0.2">
      <c r="A63" s="55" t="s">
        <v>31</v>
      </c>
      <c r="B63" s="57" t="s">
        <v>201</v>
      </c>
      <c r="C63" s="13">
        <v>0</v>
      </c>
      <c r="D63" s="13">
        <v>0</v>
      </c>
      <c r="E63" s="13">
        <v>-40831</v>
      </c>
      <c r="F63" s="13">
        <v>0</v>
      </c>
      <c r="G63" s="13">
        <v>0</v>
      </c>
      <c r="H63" s="13">
        <v>0</v>
      </c>
      <c r="I63" s="13">
        <v>18252</v>
      </c>
      <c r="J63" s="13">
        <v>0</v>
      </c>
      <c r="K63" s="13">
        <v>0</v>
      </c>
      <c r="L63" s="13">
        <v>0</v>
      </c>
      <c r="M63" s="13">
        <v>0</v>
      </c>
      <c r="N63" s="13">
        <v>0</v>
      </c>
      <c r="O63" s="13">
        <v>0</v>
      </c>
      <c r="P63" s="13">
        <v>0</v>
      </c>
      <c r="Q63" s="29">
        <v>0</v>
      </c>
    </row>
    <row r="64" spans="1:17" ht="15" customHeight="1" x14ac:dyDescent="0.2">
      <c r="A64" s="55"/>
      <c r="B64" s="58" t="s">
        <v>202</v>
      </c>
      <c r="Q64" s="68"/>
    </row>
    <row r="65" spans="1:18" ht="15" customHeight="1" x14ac:dyDescent="0.2">
      <c r="A65" s="55" t="s">
        <v>32</v>
      </c>
      <c r="B65" s="7" t="s">
        <v>203</v>
      </c>
      <c r="C65" s="13">
        <v>123279</v>
      </c>
      <c r="D65" s="13">
        <v>301</v>
      </c>
      <c r="E65" s="13">
        <v>110060</v>
      </c>
      <c r="F65" s="13">
        <v>0</v>
      </c>
      <c r="G65" s="13">
        <v>22</v>
      </c>
      <c r="H65" s="13">
        <v>21</v>
      </c>
      <c r="I65" s="13">
        <v>1075</v>
      </c>
      <c r="J65" s="13">
        <v>95</v>
      </c>
      <c r="K65" s="13">
        <v>1576</v>
      </c>
      <c r="L65" s="13">
        <v>84749</v>
      </c>
      <c r="M65" s="13">
        <v>0</v>
      </c>
      <c r="N65" s="13">
        <v>0</v>
      </c>
      <c r="O65" s="13">
        <v>0</v>
      </c>
      <c r="P65" s="13">
        <v>142</v>
      </c>
      <c r="Q65" s="29">
        <v>0</v>
      </c>
    </row>
    <row r="66" spans="1:18" ht="15" customHeight="1" x14ac:dyDescent="0.2">
      <c r="A66" s="55"/>
      <c r="B66" s="8" t="s">
        <v>204</v>
      </c>
      <c r="C66" s="13"/>
      <c r="D66" s="13"/>
      <c r="E66" s="13"/>
      <c r="F66" s="13"/>
      <c r="G66" s="13"/>
      <c r="H66" s="13"/>
      <c r="I66" s="13"/>
      <c r="J66" s="13"/>
      <c r="K66" s="13"/>
      <c r="L66" s="13"/>
      <c r="M66" s="13"/>
      <c r="N66" s="13"/>
      <c r="O66" s="13"/>
      <c r="P66" s="13"/>
      <c r="Q66" s="29"/>
    </row>
    <row r="67" spans="1:18" ht="15" customHeight="1" x14ac:dyDescent="0.2">
      <c r="A67" s="59" t="s">
        <v>33</v>
      </c>
      <c r="B67" s="60" t="s">
        <v>205</v>
      </c>
      <c r="C67" s="61">
        <v>-163623</v>
      </c>
      <c r="D67" s="61">
        <v>379</v>
      </c>
      <c r="E67" s="61">
        <v>-226620</v>
      </c>
      <c r="F67" s="61">
        <v>82529</v>
      </c>
      <c r="G67" s="61">
        <v>11849</v>
      </c>
      <c r="H67" s="61">
        <v>4833</v>
      </c>
      <c r="I67" s="61">
        <v>-295361</v>
      </c>
      <c r="J67" s="61">
        <v>26883</v>
      </c>
      <c r="K67" s="61">
        <v>-186953</v>
      </c>
      <c r="L67" s="61">
        <v>-348044</v>
      </c>
      <c r="M67" s="61">
        <v>4049</v>
      </c>
      <c r="N67" s="61">
        <v>-62019</v>
      </c>
      <c r="O67" s="61">
        <v>9516</v>
      </c>
      <c r="P67" s="61">
        <v>193061</v>
      </c>
      <c r="Q67" s="62">
        <v>-118966</v>
      </c>
    </row>
    <row r="68" spans="1:18" ht="15" customHeight="1" x14ac:dyDescent="0.2">
      <c r="C68" s="14"/>
      <c r="D68" s="14"/>
      <c r="E68" s="14"/>
      <c r="F68" s="14"/>
      <c r="G68" s="14"/>
      <c r="H68" s="14"/>
      <c r="I68" s="14"/>
      <c r="J68" s="14"/>
      <c r="K68" s="14"/>
      <c r="L68" s="14"/>
      <c r="M68" s="14"/>
      <c r="N68" s="14"/>
      <c r="O68" s="14"/>
      <c r="P68" s="14"/>
      <c r="Q68" s="14"/>
    </row>
    <row r="69" spans="1:18" ht="15" customHeight="1" x14ac:dyDescent="0.2">
      <c r="A69" s="4" t="s">
        <v>36</v>
      </c>
      <c r="C69" s="17"/>
      <c r="D69" s="17"/>
      <c r="E69" s="17"/>
      <c r="F69" s="17"/>
      <c r="G69" s="17"/>
      <c r="H69" s="17"/>
      <c r="I69" s="17"/>
      <c r="J69" s="17"/>
      <c r="K69" s="17"/>
      <c r="L69" s="17"/>
      <c r="M69" s="17"/>
      <c r="N69" s="17"/>
      <c r="O69" s="17"/>
      <c r="P69" s="17"/>
      <c r="Q69" s="17"/>
    </row>
    <row r="70" spans="1:18" ht="15" customHeight="1" x14ac:dyDescent="0.2">
      <c r="A70" s="11" t="s">
        <v>37</v>
      </c>
      <c r="C70" s="17"/>
      <c r="D70" s="17"/>
      <c r="E70" s="17"/>
      <c r="F70" s="17"/>
      <c r="G70" s="17"/>
      <c r="H70" s="17"/>
      <c r="I70" s="17"/>
      <c r="J70" s="17"/>
      <c r="K70" s="17"/>
      <c r="L70" s="17"/>
      <c r="M70" s="17"/>
      <c r="N70" s="17"/>
      <c r="O70" s="17"/>
      <c r="P70" s="17"/>
      <c r="Q70" s="17"/>
    </row>
    <row r="71" spans="1:18" ht="15" customHeight="1" x14ac:dyDescent="0.2"/>
    <row r="72" spans="1:18" ht="15" customHeight="1" x14ac:dyDescent="0.2">
      <c r="C72" s="16"/>
      <c r="D72" s="16"/>
      <c r="E72" s="16"/>
      <c r="F72" s="16"/>
      <c r="G72" s="16"/>
      <c r="H72" s="16"/>
      <c r="I72" s="16"/>
      <c r="J72" s="16"/>
      <c r="K72" s="16"/>
      <c r="L72" s="16"/>
      <c r="M72" s="16"/>
      <c r="N72" s="16"/>
      <c r="O72" s="16"/>
      <c r="P72" s="16"/>
      <c r="Q72" s="16"/>
    </row>
    <row r="73" spans="1:18" x14ac:dyDescent="0.2">
      <c r="C73" s="17"/>
      <c r="D73" s="17"/>
      <c r="E73" s="17"/>
      <c r="F73" s="17"/>
      <c r="G73" s="17"/>
      <c r="H73" s="17"/>
      <c r="I73" s="17"/>
      <c r="J73" s="17"/>
      <c r="K73" s="17"/>
      <c r="L73" s="17"/>
      <c r="M73" s="17"/>
      <c r="N73" s="17"/>
      <c r="O73" s="17"/>
      <c r="P73" s="17"/>
      <c r="Q73" s="17"/>
    </row>
    <row r="74" spans="1:18" x14ac:dyDescent="0.2">
      <c r="C74" s="17"/>
      <c r="D74" s="17"/>
      <c r="E74" s="17"/>
      <c r="F74" s="17"/>
      <c r="G74" s="17"/>
      <c r="H74" s="17"/>
      <c r="I74" s="17"/>
      <c r="J74" s="17"/>
      <c r="K74" s="17"/>
      <c r="L74" s="17"/>
      <c r="M74" s="17"/>
      <c r="N74" s="17"/>
      <c r="O74" s="17"/>
      <c r="P74" s="17"/>
      <c r="Q74" s="17"/>
      <c r="R74" s="17"/>
    </row>
    <row r="76" spans="1:18" x14ac:dyDescent="0.2">
      <c r="C76" s="17"/>
      <c r="D76" s="17"/>
      <c r="E76" s="17"/>
      <c r="F76" s="17"/>
      <c r="G76" s="17"/>
      <c r="H76" s="17"/>
      <c r="I76" s="17"/>
      <c r="J76" s="17"/>
      <c r="K76" s="17"/>
      <c r="L76" s="17"/>
      <c r="M76" s="17"/>
      <c r="N76" s="17"/>
      <c r="O76" s="17"/>
      <c r="P76" s="17"/>
      <c r="Q76" s="17"/>
    </row>
    <row r="77" spans="1:18" x14ac:dyDescent="0.2">
      <c r="C77" s="17"/>
      <c r="D77" s="17"/>
      <c r="E77" s="17"/>
      <c r="F77" s="17"/>
      <c r="G77" s="17"/>
      <c r="H77" s="17"/>
      <c r="I77" s="17"/>
      <c r="J77" s="17"/>
      <c r="K77" s="17"/>
      <c r="L77" s="17"/>
      <c r="M77" s="17"/>
      <c r="N77" s="17"/>
      <c r="O77" s="17"/>
      <c r="P77" s="17"/>
      <c r="Q77" s="17"/>
    </row>
    <row r="78" spans="1:18" x14ac:dyDescent="0.2">
      <c r="C78" s="17"/>
      <c r="D78" s="17"/>
      <c r="E78" s="17"/>
      <c r="F78" s="17"/>
      <c r="G78" s="17"/>
      <c r="H78" s="17"/>
      <c r="I78" s="17"/>
      <c r="J78" s="17"/>
      <c r="K78" s="17"/>
      <c r="L78" s="17"/>
      <c r="M78" s="17"/>
      <c r="N78" s="17"/>
      <c r="O78" s="17"/>
      <c r="P78" s="17"/>
      <c r="Q78" s="17"/>
    </row>
    <row r="80" spans="1:18" x14ac:dyDescent="0.2">
      <c r="C80" s="17"/>
      <c r="D80" s="17"/>
      <c r="E80" s="17"/>
      <c r="F80" s="17"/>
      <c r="G80" s="17"/>
      <c r="H80" s="17"/>
      <c r="I80" s="17"/>
      <c r="J80" s="17"/>
      <c r="K80" s="17"/>
      <c r="L80" s="17"/>
      <c r="M80" s="17"/>
      <c r="N80" s="17"/>
      <c r="O80" s="17"/>
      <c r="P80" s="17"/>
      <c r="Q80" s="17"/>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113"/>
  <sheetViews>
    <sheetView showGridLines="0" zoomScaleNormal="100" workbookViewId="0">
      <selection activeCell="B12" sqref="B12"/>
    </sheetView>
  </sheetViews>
  <sheetFormatPr defaultColWidth="9.109375" defaultRowHeight="10.199999999999999" x14ac:dyDescent="0.2"/>
  <cols>
    <col min="1" max="1" width="5.109375" style="1" customWidth="1"/>
    <col min="2" max="2" width="69" style="1" bestFit="1" customWidth="1"/>
    <col min="3" max="19" width="12.6640625" style="4" customWidth="1"/>
    <col min="20" max="16384" width="9.109375" style="1"/>
  </cols>
  <sheetData>
    <row r="1" spans="1:19" s="4" customFormat="1" ht="15" customHeight="1" x14ac:dyDescent="0.3">
      <c r="A1" s="3" t="s">
        <v>34</v>
      </c>
      <c r="B1" s="3"/>
    </row>
    <row r="2" spans="1:19" s="4" customFormat="1" ht="15" customHeight="1" x14ac:dyDescent="0.3">
      <c r="A2" s="5" t="s">
        <v>240</v>
      </c>
      <c r="B2" s="5"/>
    </row>
    <row r="3" spans="1:19" s="4" customFormat="1" ht="15" customHeight="1" x14ac:dyDescent="0.3">
      <c r="A3" s="5" t="s">
        <v>126</v>
      </c>
      <c r="B3" s="6"/>
    </row>
    <row r="4" spans="1:19" s="54" customFormat="1" ht="30" customHeight="1" x14ac:dyDescent="0.2">
      <c r="A4" s="48"/>
      <c r="B4" s="66"/>
      <c r="C4" s="50" t="s">
        <v>2</v>
      </c>
      <c r="D4" s="53" t="s">
        <v>214</v>
      </c>
      <c r="E4" s="50" t="s">
        <v>127</v>
      </c>
      <c r="F4" s="50" t="s">
        <v>1</v>
      </c>
      <c r="G4" s="50" t="s">
        <v>128</v>
      </c>
      <c r="H4" s="50" t="s">
        <v>129</v>
      </c>
      <c r="I4" s="50" t="s">
        <v>3</v>
      </c>
      <c r="J4" s="50" t="s">
        <v>130</v>
      </c>
      <c r="K4" s="52" t="s">
        <v>212</v>
      </c>
      <c r="L4" s="50" t="s">
        <v>133</v>
      </c>
      <c r="M4" s="50" t="s">
        <v>4</v>
      </c>
      <c r="N4" s="50" t="s">
        <v>0</v>
      </c>
      <c r="O4" s="50" t="s">
        <v>134</v>
      </c>
      <c r="P4" s="50" t="s">
        <v>136</v>
      </c>
      <c r="Q4" s="50" t="s">
        <v>139</v>
      </c>
      <c r="R4" s="52" t="s">
        <v>140</v>
      </c>
      <c r="S4" s="67" t="s">
        <v>142</v>
      </c>
    </row>
    <row r="5" spans="1:19" ht="15" customHeight="1" x14ac:dyDescent="0.2">
      <c r="A5" s="55" t="s">
        <v>5</v>
      </c>
      <c r="B5" s="7" t="s">
        <v>143</v>
      </c>
      <c r="C5" s="12">
        <v>725793</v>
      </c>
      <c r="D5" s="12">
        <v>3027</v>
      </c>
      <c r="E5" s="12">
        <v>1349673</v>
      </c>
      <c r="F5" s="12">
        <v>21562</v>
      </c>
      <c r="G5" s="12">
        <v>1397315</v>
      </c>
      <c r="H5" s="12">
        <v>176853</v>
      </c>
      <c r="I5" s="12">
        <v>61015</v>
      </c>
      <c r="J5" s="12">
        <v>10939</v>
      </c>
      <c r="K5" s="12">
        <v>224873</v>
      </c>
      <c r="L5" s="12">
        <v>262971</v>
      </c>
      <c r="M5" s="12">
        <v>463271</v>
      </c>
      <c r="N5" s="12">
        <v>1721788</v>
      </c>
      <c r="O5" s="12">
        <v>106557</v>
      </c>
      <c r="P5" s="12">
        <v>64904</v>
      </c>
      <c r="Q5" s="12">
        <v>24928</v>
      </c>
      <c r="R5" s="12">
        <v>622881</v>
      </c>
      <c r="S5" s="32">
        <v>235640</v>
      </c>
    </row>
    <row r="6" spans="1:19" ht="15" customHeight="1" x14ac:dyDescent="0.2">
      <c r="A6" s="55"/>
      <c r="B6" s="8" t="s">
        <v>144</v>
      </c>
      <c r="C6" s="13"/>
      <c r="D6" s="13"/>
      <c r="E6" s="13"/>
      <c r="F6" s="13"/>
      <c r="G6" s="13"/>
      <c r="H6" s="13"/>
      <c r="I6" s="13"/>
      <c r="J6" s="13"/>
      <c r="K6" s="13"/>
      <c r="L6" s="13"/>
      <c r="M6" s="13"/>
      <c r="N6" s="13"/>
      <c r="O6" s="13"/>
      <c r="P6" s="13"/>
      <c r="Q6" s="13"/>
      <c r="R6" s="13"/>
      <c r="S6" s="29"/>
    </row>
    <row r="7" spans="1:19" ht="15" customHeight="1" x14ac:dyDescent="0.2">
      <c r="A7" s="55" t="s">
        <v>6</v>
      </c>
      <c r="B7" s="7" t="s">
        <v>145</v>
      </c>
      <c r="C7" s="13">
        <v>492639</v>
      </c>
      <c r="D7" s="13">
        <v>1070</v>
      </c>
      <c r="E7" s="13">
        <v>853714</v>
      </c>
      <c r="F7" s="13">
        <v>9614</v>
      </c>
      <c r="G7" s="13">
        <v>1110313</v>
      </c>
      <c r="H7" s="13">
        <v>144188</v>
      </c>
      <c r="I7" s="13">
        <v>23339</v>
      </c>
      <c r="J7" s="13">
        <v>4920</v>
      </c>
      <c r="K7" s="13">
        <v>158814</v>
      </c>
      <c r="L7" s="13">
        <v>105615</v>
      </c>
      <c r="M7" s="13">
        <v>302695</v>
      </c>
      <c r="N7" s="13">
        <v>1240560</v>
      </c>
      <c r="O7" s="13">
        <v>92600</v>
      </c>
      <c r="P7" s="13">
        <v>37261</v>
      </c>
      <c r="Q7" s="13">
        <v>5613</v>
      </c>
      <c r="R7" s="13">
        <v>354947</v>
      </c>
      <c r="S7" s="29">
        <v>99664</v>
      </c>
    </row>
    <row r="8" spans="1:19" ht="15" customHeight="1" x14ac:dyDescent="0.2">
      <c r="A8" s="55"/>
      <c r="B8" s="8" t="s">
        <v>146</v>
      </c>
      <c r="C8" s="13"/>
      <c r="D8" s="13"/>
      <c r="E8" s="13"/>
      <c r="F8" s="13"/>
      <c r="G8" s="13"/>
      <c r="H8" s="13"/>
      <c r="I8" s="13"/>
      <c r="J8" s="13"/>
      <c r="K8" s="13"/>
      <c r="L8" s="13"/>
      <c r="M8" s="13"/>
      <c r="N8" s="13"/>
      <c r="O8" s="13"/>
      <c r="P8" s="13"/>
      <c r="Q8" s="13"/>
      <c r="R8" s="13"/>
      <c r="S8" s="29"/>
    </row>
    <row r="9" spans="1:19" ht="15" customHeight="1" x14ac:dyDescent="0.2">
      <c r="A9" s="56" t="s">
        <v>7</v>
      </c>
      <c r="B9" s="9" t="s">
        <v>147</v>
      </c>
      <c r="C9" s="14">
        <v>233154</v>
      </c>
      <c r="D9" s="14">
        <v>1957</v>
      </c>
      <c r="E9" s="14">
        <v>495959</v>
      </c>
      <c r="F9" s="14">
        <v>11948</v>
      </c>
      <c r="G9" s="14">
        <v>287002</v>
      </c>
      <c r="H9" s="14">
        <v>32665</v>
      </c>
      <c r="I9" s="14">
        <v>37676</v>
      </c>
      <c r="J9" s="14">
        <v>6019</v>
      </c>
      <c r="K9" s="14">
        <v>66059</v>
      </c>
      <c r="L9" s="14">
        <v>157356</v>
      </c>
      <c r="M9" s="14">
        <v>160576</v>
      </c>
      <c r="N9" s="14">
        <v>481228</v>
      </c>
      <c r="O9" s="14">
        <v>13957</v>
      </c>
      <c r="P9" s="14">
        <v>27643</v>
      </c>
      <c r="Q9" s="14">
        <v>19315</v>
      </c>
      <c r="R9" s="14">
        <v>267934</v>
      </c>
      <c r="S9" s="33">
        <v>135976</v>
      </c>
    </row>
    <row r="10" spans="1:19" ht="15" customHeight="1" x14ac:dyDescent="0.2">
      <c r="A10" s="56"/>
      <c r="B10" s="10" t="s">
        <v>148</v>
      </c>
      <c r="C10" s="14"/>
      <c r="D10" s="14"/>
      <c r="E10" s="14"/>
      <c r="F10" s="14"/>
      <c r="G10" s="14"/>
      <c r="H10" s="14"/>
      <c r="I10" s="14"/>
      <c r="J10" s="14"/>
      <c r="K10" s="14"/>
      <c r="L10" s="14"/>
      <c r="M10" s="14"/>
      <c r="N10" s="14"/>
      <c r="O10" s="14"/>
      <c r="P10" s="14"/>
      <c r="Q10" s="14"/>
      <c r="R10" s="14"/>
      <c r="S10" s="33"/>
    </row>
    <row r="11" spans="1:19" ht="15" customHeight="1" x14ac:dyDescent="0.2">
      <c r="A11" s="55" t="s">
        <v>8</v>
      </c>
      <c r="B11" s="7" t="s">
        <v>149</v>
      </c>
      <c r="C11" s="13">
        <v>3365</v>
      </c>
      <c r="D11" s="13">
        <v>0</v>
      </c>
      <c r="E11" s="13">
        <v>5726</v>
      </c>
      <c r="F11" s="13">
        <v>661</v>
      </c>
      <c r="G11" s="13">
        <v>16279</v>
      </c>
      <c r="H11" s="13">
        <v>76</v>
      </c>
      <c r="I11" s="13">
        <v>0</v>
      </c>
      <c r="J11" s="13">
        <v>0</v>
      </c>
      <c r="K11" s="13">
        <v>755</v>
      </c>
      <c r="L11" s="13">
        <v>1211</v>
      </c>
      <c r="M11" s="13">
        <v>494</v>
      </c>
      <c r="N11" s="13">
        <v>27987</v>
      </c>
      <c r="O11" s="13">
        <v>200</v>
      </c>
      <c r="P11" s="13">
        <v>489</v>
      </c>
      <c r="Q11" s="13">
        <v>0</v>
      </c>
      <c r="R11" s="13">
        <v>1138</v>
      </c>
      <c r="S11" s="29">
        <v>81</v>
      </c>
    </row>
    <row r="12" spans="1:19" ht="15" customHeight="1" x14ac:dyDescent="0.2">
      <c r="A12" s="55"/>
      <c r="B12" s="8" t="s">
        <v>150</v>
      </c>
      <c r="C12" s="13"/>
      <c r="D12" s="13"/>
      <c r="E12" s="13"/>
      <c r="F12" s="13"/>
      <c r="G12" s="13"/>
      <c r="H12" s="13"/>
      <c r="I12" s="13"/>
      <c r="J12" s="13"/>
      <c r="K12" s="13"/>
      <c r="L12" s="13"/>
      <c r="M12" s="13"/>
      <c r="N12" s="13"/>
      <c r="O12" s="13"/>
      <c r="P12" s="13"/>
      <c r="Q12" s="13"/>
      <c r="R12" s="13"/>
      <c r="S12" s="29"/>
    </row>
    <row r="13" spans="1:19" ht="15" customHeight="1" x14ac:dyDescent="0.2">
      <c r="A13" s="55" t="s">
        <v>9</v>
      </c>
      <c r="B13" s="7" t="s">
        <v>151</v>
      </c>
      <c r="C13" s="13">
        <v>171469</v>
      </c>
      <c r="D13" s="13">
        <v>2189</v>
      </c>
      <c r="E13" s="13">
        <v>412729</v>
      </c>
      <c r="F13" s="13">
        <v>4371</v>
      </c>
      <c r="G13" s="13">
        <v>411791</v>
      </c>
      <c r="H13" s="13">
        <v>84848</v>
      </c>
      <c r="I13" s="13">
        <v>3631</v>
      </c>
      <c r="J13" s="13">
        <v>1301</v>
      </c>
      <c r="K13" s="13">
        <v>43584</v>
      </c>
      <c r="L13" s="13">
        <v>58554</v>
      </c>
      <c r="M13" s="13">
        <v>69235</v>
      </c>
      <c r="N13" s="13">
        <v>323410</v>
      </c>
      <c r="O13" s="13">
        <v>27976</v>
      </c>
      <c r="P13" s="13">
        <v>14830</v>
      </c>
      <c r="Q13" s="13">
        <v>6296</v>
      </c>
      <c r="R13" s="13">
        <v>163996</v>
      </c>
      <c r="S13" s="29">
        <v>40177</v>
      </c>
    </row>
    <row r="14" spans="1:19" ht="15" customHeight="1" x14ac:dyDescent="0.2">
      <c r="A14" s="55"/>
      <c r="B14" s="8" t="s">
        <v>35</v>
      </c>
      <c r="C14" s="13"/>
      <c r="D14" s="13"/>
      <c r="E14" s="13"/>
      <c r="F14" s="13"/>
      <c r="G14" s="13"/>
      <c r="H14" s="13"/>
      <c r="I14" s="13"/>
      <c r="J14" s="13"/>
      <c r="K14" s="13"/>
      <c r="L14" s="13"/>
      <c r="M14" s="13"/>
      <c r="N14" s="13"/>
      <c r="O14" s="13"/>
      <c r="P14" s="13"/>
      <c r="Q14" s="13"/>
      <c r="R14" s="13"/>
      <c r="S14" s="29"/>
    </row>
    <row r="15" spans="1:19" ht="15" customHeight="1" x14ac:dyDescent="0.2">
      <c r="A15" s="55" t="s">
        <v>10</v>
      </c>
      <c r="B15" s="7" t="s">
        <v>152</v>
      </c>
      <c r="C15" s="13">
        <v>-24553</v>
      </c>
      <c r="D15" s="13">
        <v>-480</v>
      </c>
      <c r="E15" s="13">
        <v>-71546</v>
      </c>
      <c r="F15" s="13">
        <v>-1258</v>
      </c>
      <c r="G15" s="13">
        <v>-91498</v>
      </c>
      <c r="H15" s="13">
        <v>-13723</v>
      </c>
      <c r="I15" s="13">
        <v>-750</v>
      </c>
      <c r="J15" s="13">
        <v>-247</v>
      </c>
      <c r="K15" s="13">
        <v>-10204</v>
      </c>
      <c r="L15" s="13">
        <v>-17729</v>
      </c>
      <c r="M15" s="13">
        <v>-17517</v>
      </c>
      <c r="N15" s="13">
        <v>-72030</v>
      </c>
      <c r="O15" s="13">
        <v>-1526</v>
      </c>
      <c r="P15" s="13">
        <v>-3386</v>
      </c>
      <c r="Q15" s="13">
        <v>-2340</v>
      </c>
      <c r="R15" s="13">
        <v>-29596</v>
      </c>
      <c r="S15" s="29">
        <v>-4276</v>
      </c>
    </row>
    <row r="16" spans="1:19" ht="15" customHeight="1" x14ac:dyDescent="0.2">
      <c r="A16" s="55"/>
      <c r="B16" s="8" t="s">
        <v>153</v>
      </c>
      <c r="C16" s="13"/>
      <c r="D16" s="13"/>
      <c r="E16" s="13"/>
      <c r="F16" s="13"/>
      <c r="G16" s="13"/>
      <c r="H16" s="13"/>
      <c r="I16" s="13"/>
      <c r="J16" s="13"/>
      <c r="K16" s="13"/>
      <c r="L16" s="13"/>
      <c r="M16" s="13"/>
      <c r="N16" s="13"/>
      <c r="O16" s="13"/>
      <c r="P16" s="13"/>
      <c r="Q16" s="13"/>
      <c r="R16" s="13"/>
      <c r="S16" s="29"/>
    </row>
    <row r="17" spans="1:19" ht="15" customHeight="1" x14ac:dyDescent="0.2">
      <c r="A17" s="55" t="s">
        <v>11</v>
      </c>
      <c r="B17" s="7" t="s">
        <v>154</v>
      </c>
      <c r="C17" s="13">
        <v>16864</v>
      </c>
      <c r="D17" s="13">
        <v>34</v>
      </c>
      <c r="E17" s="13">
        <v>5893</v>
      </c>
      <c r="F17" s="13">
        <v>-7188</v>
      </c>
      <c r="G17" s="13">
        <v>-299665</v>
      </c>
      <c r="H17" s="13">
        <v>938</v>
      </c>
      <c r="I17" s="13">
        <v>-11585</v>
      </c>
      <c r="J17" s="13">
        <v>2080</v>
      </c>
      <c r="K17" s="13">
        <v>-8276</v>
      </c>
      <c r="L17" s="13">
        <v>5187</v>
      </c>
      <c r="M17" s="13">
        <v>509</v>
      </c>
      <c r="N17" s="13">
        <v>23174</v>
      </c>
      <c r="O17" s="13">
        <v>-4868</v>
      </c>
      <c r="P17" s="13">
        <v>-1502</v>
      </c>
      <c r="Q17" s="13">
        <v>13</v>
      </c>
      <c r="R17" s="13">
        <v>-112077</v>
      </c>
      <c r="S17" s="29">
        <v>-224</v>
      </c>
    </row>
    <row r="18" spans="1:19" ht="15" customHeight="1" x14ac:dyDescent="0.2">
      <c r="A18" s="55"/>
      <c r="B18" s="8" t="s">
        <v>155</v>
      </c>
      <c r="C18" s="13"/>
      <c r="D18" s="13"/>
      <c r="E18" s="13"/>
      <c r="F18" s="13"/>
      <c r="G18" s="13"/>
      <c r="H18" s="13"/>
      <c r="I18" s="13"/>
      <c r="J18" s="13"/>
      <c r="K18" s="13"/>
      <c r="L18" s="13"/>
      <c r="M18" s="13"/>
      <c r="N18" s="13"/>
      <c r="O18" s="13"/>
      <c r="P18" s="13"/>
      <c r="Q18" s="13"/>
      <c r="R18" s="13"/>
      <c r="S18" s="29"/>
    </row>
    <row r="19" spans="1:19" ht="15" customHeight="1" x14ac:dyDescent="0.2">
      <c r="A19" s="55" t="s">
        <v>12</v>
      </c>
      <c r="B19" s="7" t="s">
        <v>156</v>
      </c>
      <c r="C19" s="13">
        <v>-131092</v>
      </c>
      <c r="D19" s="13">
        <v>3058</v>
      </c>
      <c r="E19" s="13">
        <v>121807</v>
      </c>
      <c r="F19" s="13">
        <v>103884</v>
      </c>
      <c r="G19" s="13">
        <v>428024</v>
      </c>
      <c r="H19" s="13">
        <v>72547</v>
      </c>
      <c r="I19" s="13">
        <v>15930</v>
      </c>
      <c r="J19" s="13">
        <v>3573</v>
      </c>
      <c r="K19" s="13">
        <v>90643</v>
      </c>
      <c r="L19" s="13">
        <v>129403</v>
      </c>
      <c r="M19" s="13">
        <v>275067</v>
      </c>
      <c r="N19" s="13">
        <v>232371</v>
      </c>
      <c r="O19" s="13">
        <v>12801</v>
      </c>
      <c r="P19" s="13">
        <v>4696</v>
      </c>
      <c r="Q19" s="13">
        <v>0</v>
      </c>
      <c r="R19" s="13">
        <v>182567</v>
      </c>
      <c r="S19" s="29">
        <v>-1310</v>
      </c>
    </row>
    <row r="20" spans="1:19" ht="15" customHeight="1" x14ac:dyDescent="0.2">
      <c r="A20" s="55"/>
      <c r="B20" s="8" t="s">
        <v>157</v>
      </c>
      <c r="C20" s="13"/>
      <c r="D20" s="13"/>
      <c r="E20" s="13"/>
      <c r="F20" s="13"/>
      <c r="G20" s="13"/>
      <c r="H20" s="13"/>
      <c r="I20" s="13"/>
      <c r="J20" s="13"/>
      <c r="K20" s="13"/>
      <c r="L20" s="13"/>
      <c r="M20" s="13"/>
      <c r="N20" s="13"/>
      <c r="O20" s="13"/>
      <c r="P20" s="13"/>
      <c r="Q20" s="13"/>
      <c r="R20" s="13"/>
      <c r="S20" s="29"/>
    </row>
    <row r="21" spans="1:19" ht="15" customHeight="1" x14ac:dyDescent="0.2">
      <c r="A21" s="55" t="s">
        <v>13</v>
      </c>
      <c r="B21" s="7" t="s">
        <v>158</v>
      </c>
      <c r="C21" s="13">
        <v>56130</v>
      </c>
      <c r="D21" s="13">
        <v>-386</v>
      </c>
      <c r="E21" s="13">
        <v>45991</v>
      </c>
      <c r="F21" s="13">
        <v>-255</v>
      </c>
      <c r="G21" s="13">
        <v>40343</v>
      </c>
      <c r="H21" s="13">
        <v>10765</v>
      </c>
      <c r="I21" s="13">
        <v>83</v>
      </c>
      <c r="J21" s="13">
        <v>320</v>
      </c>
      <c r="K21" s="13">
        <v>-673</v>
      </c>
      <c r="L21" s="13">
        <v>637</v>
      </c>
      <c r="M21" s="13">
        <v>9849</v>
      </c>
      <c r="N21" s="13">
        <v>6386</v>
      </c>
      <c r="O21" s="13">
        <v>123</v>
      </c>
      <c r="P21" s="13">
        <v>392</v>
      </c>
      <c r="Q21" s="13">
        <v>0</v>
      </c>
      <c r="R21" s="13">
        <v>2228</v>
      </c>
      <c r="S21" s="29">
        <v>411</v>
      </c>
    </row>
    <row r="22" spans="1:19" ht="15" customHeight="1" x14ac:dyDescent="0.2">
      <c r="A22" s="55"/>
      <c r="B22" s="8" t="s">
        <v>159</v>
      </c>
      <c r="C22" s="13"/>
      <c r="D22" s="13"/>
      <c r="E22" s="13"/>
      <c r="F22" s="13"/>
      <c r="G22" s="13"/>
      <c r="H22" s="13"/>
      <c r="I22" s="13"/>
      <c r="J22" s="13"/>
      <c r="K22" s="13"/>
      <c r="L22" s="13"/>
      <c r="M22" s="13"/>
      <c r="N22" s="13"/>
      <c r="O22" s="13"/>
      <c r="P22" s="13"/>
      <c r="Q22" s="13"/>
      <c r="R22" s="13"/>
      <c r="S22" s="29"/>
    </row>
    <row r="23" spans="1:19" ht="15" customHeight="1" x14ac:dyDescent="0.2">
      <c r="A23" s="55" t="s">
        <v>14</v>
      </c>
      <c r="B23" s="7" t="s">
        <v>160</v>
      </c>
      <c r="C23" s="13">
        <v>834</v>
      </c>
      <c r="D23" s="13">
        <v>1060</v>
      </c>
      <c r="E23" s="13">
        <v>64138</v>
      </c>
      <c r="F23" s="13">
        <v>10733</v>
      </c>
      <c r="G23" s="13">
        <v>-3746</v>
      </c>
      <c r="H23" s="13">
        <v>-640</v>
      </c>
      <c r="I23" s="13">
        <v>-142</v>
      </c>
      <c r="J23" s="13">
        <v>-655</v>
      </c>
      <c r="K23" s="13">
        <v>35742</v>
      </c>
      <c r="L23" s="13">
        <v>-1932</v>
      </c>
      <c r="M23" s="13">
        <v>-14176</v>
      </c>
      <c r="N23" s="13">
        <v>-95728</v>
      </c>
      <c r="O23" s="13">
        <v>-872</v>
      </c>
      <c r="P23" s="13">
        <v>-431</v>
      </c>
      <c r="Q23" s="13">
        <v>0</v>
      </c>
      <c r="R23" s="13">
        <v>6620</v>
      </c>
      <c r="S23" s="29">
        <v>-1537</v>
      </c>
    </row>
    <row r="24" spans="1:19" ht="15" customHeight="1" x14ac:dyDescent="0.2">
      <c r="A24" s="55"/>
      <c r="B24" s="8" t="s">
        <v>161</v>
      </c>
      <c r="C24" s="13"/>
      <c r="D24" s="13"/>
      <c r="E24" s="13"/>
      <c r="F24" s="13"/>
      <c r="G24" s="13"/>
      <c r="H24" s="13"/>
      <c r="I24" s="13"/>
      <c r="J24" s="13"/>
      <c r="K24" s="13"/>
      <c r="L24" s="13"/>
      <c r="M24" s="13"/>
      <c r="N24" s="13"/>
      <c r="O24" s="13"/>
      <c r="P24" s="13"/>
      <c r="Q24" s="13"/>
      <c r="R24" s="13"/>
      <c r="S24" s="29"/>
    </row>
    <row r="25" spans="1:19" ht="15" customHeight="1" x14ac:dyDescent="0.2">
      <c r="A25" s="55" t="s">
        <v>15</v>
      </c>
      <c r="B25" s="7" t="s">
        <v>162</v>
      </c>
      <c r="C25" s="13">
        <v>638225</v>
      </c>
      <c r="D25" s="13">
        <v>0</v>
      </c>
      <c r="E25" s="13">
        <v>12084</v>
      </c>
      <c r="F25" s="13">
        <v>0</v>
      </c>
      <c r="G25" s="13">
        <v>81382</v>
      </c>
      <c r="H25" s="13">
        <v>0</v>
      </c>
      <c r="I25" s="13">
        <v>0</v>
      </c>
      <c r="J25" s="13">
        <v>0</v>
      </c>
      <c r="K25" s="13">
        <v>0</v>
      </c>
      <c r="L25" s="13">
        <v>158874</v>
      </c>
      <c r="M25" s="13">
        <v>0</v>
      </c>
      <c r="N25" s="13">
        <v>0</v>
      </c>
      <c r="O25" s="13">
        <v>0</v>
      </c>
      <c r="P25" s="13">
        <v>0</v>
      </c>
      <c r="Q25" s="13">
        <v>0</v>
      </c>
      <c r="R25" s="13">
        <v>18554</v>
      </c>
      <c r="S25" s="29">
        <v>0</v>
      </c>
    </row>
    <row r="26" spans="1:19" ht="15" customHeight="1" x14ac:dyDescent="0.2">
      <c r="A26" s="55"/>
      <c r="B26" s="8" t="s">
        <v>163</v>
      </c>
      <c r="C26" s="13"/>
      <c r="D26" s="13"/>
      <c r="E26" s="13"/>
      <c r="F26" s="13"/>
      <c r="G26" s="13"/>
      <c r="H26" s="13"/>
      <c r="I26" s="13"/>
      <c r="J26" s="13"/>
      <c r="K26" s="13"/>
      <c r="L26" s="13"/>
      <c r="M26" s="13"/>
      <c r="N26" s="13"/>
      <c r="O26" s="13"/>
      <c r="P26" s="13"/>
      <c r="Q26" s="13"/>
      <c r="R26" s="13"/>
      <c r="S26" s="29"/>
    </row>
    <row r="27" spans="1:19" ht="15" customHeight="1" x14ac:dyDescent="0.2">
      <c r="A27" s="55" t="s">
        <v>16</v>
      </c>
      <c r="B27" s="7" t="s">
        <v>164</v>
      </c>
      <c r="C27" s="13">
        <v>-151567</v>
      </c>
      <c r="D27" s="13">
        <v>0</v>
      </c>
      <c r="E27" s="13">
        <v>-5146</v>
      </c>
      <c r="F27" s="13">
        <v>0</v>
      </c>
      <c r="G27" s="13">
        <v>-94407</v>
      </c>
      <c r="H27" s="13">
        <v>0</v>
      </c>
      <c r="I27" s="13">
        <v>0</v>
      </c>
      <c r="J27" s="13">
        <v>0</v>
      </c>
      <c r="K27" s="13">
        <v>0</v>
      </c>
      <c r="L27" s="13">
        <v>-113734</v>
      </c>
      <c r="M27" s="13">
        <v>0</v>
      </c>
      <c r="N27" s="13">
        <v>0</v>
      </c>
      <c r="O27" s="13">
        <v>0</v>
      </c>
      <c r="P27" s="13">
        <v>0</v>
      </c>
      <c r="Q27" s="13">
        <v>0</v>
      </c>
      <c r="R27" s="13">
        <v>-3924</v>
      </c>
      <c r="S27" s="29">
        <v>0</v>
      </c>
    </row>
    <row r="28" spans="1:19" ht="15" customHeight="1" x14ac:dyDescent="0.2">
      <c r="A28" s="55"/>
      <c r="B28" s="8" t="s">
        <v>165</v>
      </c>
      <c r="C28" s="13"/>
      <c r="D28" s="13"/>
      <c r="E28" s="13"/>
      <c r="F28" s="13"/>
      <c r="G28" s="13"/>
      <c r="H28" s="13"/>
      <c r="I28" s="13"/>
      <c r="J28" s="13"/>
      <c r="K28" s="13"/>
      <c r="L28" s="13"/>
      <c r="M28" s="13"/>
      <c r="N28" s="13"/>
      <c r="O28" s="13"/>
      <c r="P28" s="13"/>
      <c r="Q28" s="13"/>
      <c r="R28" s="13"/>
      <c r="S28" s="29"/>
    </row>
    <row r="29" spans="1:19" ht="15" customHeight="1" x14ac:dyDescent="0.2">
      <c r="A29" s="55" t="s">
        <v>17</v>
      </c>
      <c r="B29" s="7" t="s">
        <v>166</v>
      </c>
      <c r="C29" s="13">
        <v>-471778</v>
      </c>
      <c r="D29" s="13">
        <v>0</v>
      </c>
      <c r="E29" s="13">
        <v>-1825</v>
      </c>
      <c r="F29" s="13">
        <v>0</v>
      </c>
      <c r="G29" s="13">
        <v>-22758</v>
      </c>
      <c r="H29" s="13">
        <v>0</v>
      </c>
      <c r="I29" s="13">
        <v>0</v>
      </c>
      <c r="J29" s="13">
        <v>0</v>
      </c>
      <c r="K29" s="13">
        <v>0</v>
      </c>
      <c r="L29" s="13">
        <v>-76590</v>
      </c>
      <c r="M29" s="13">
        <v>0</v>
      </c>
      <c r="N29" s="13">
        <v>0</v>
      </c>
      <c r="O29" s="13">
        <v>0</v>
      </c>
      <c r="P29" s="13">
        <v>0</v>
      </c>
      <c r="Q29" s="13">
        <v>0</v>
      </c>
      <c r="R29" s="13">
        <v>-8218</v>
      </c>
      <c r="S29" s="29">
        <v>0</v>
      </c>
    </row>
    <row r="30" spans="1:19" ht="15" customHeight="1" x14ac:dyDescent="0.2">
      <c r="A30" s="55"/>
      <c r="B30" s="8" t="s">
        <v>167</v>
      </c>
      <c r="C30" s="13"/>
      <c r="D30" s="13"/>
      <c r="E30" s="13"/>
      <c r="F30" s="13"/>
      <c r="G30" s="13"/>
      <c r="H30" s="13"/>
      <c r="I30" s="13"/>
      <c r="J30" s="13"/>
      <c r="K30" s="13"/>
      <c r="L30" s="13"/>
      <c r="M30" s="13"/>
      <c r="N30" s="13"/>
      <c r="O30" s="13"/>
      <c r="P30" s="13"/>
      <c r="Q30" s="13"/>
      <c r="R30" s="13"/>
      <c r="S30" s="29"/>
    </row>
    <row r="31" spans="1:19" ht="15" customHeight="1" x14ac:dyDescent="0.2">
      <c r="A31" s="55" t="s">
        <v>18</v>
      </c>
      <c r="B31" s="7" t="s">
        <v>168</v>
      </c>
      <c r="C31" s="13">
        <v>-12486</v>
      </c>
      <c r="D31" s="13">
        <v>95</v>
      </c>
      <c r="E31" s="13">
        <v>-53984</v>
      </c>
      <c r="F31" s="13">
        <v>96</v>
      </c>
      <c r="G31" s="13">
        <v>-511623</v>
      </c>
      <c r="H31" s="13">
        <v>-4195</v>
      </c>
      <c r="I31" s="13">
        <v>-503</v>
      </c>
      <c r="J31" s="13">
        <v>-193</v>
      </c>
      <c r="K31" s="13">
        <v>-1576</v>
      </c>
      <c r="L31" s="13">
        <v>54025</v>
      </c>
      <c r="M31" s="13">
        <v>-530</v>
      </c>
      <c r="N31" s="13">
        <v>285728</v>
      </c>
      <c r="O31" s="13">
        <v>485</v>
      </c>
      <c r="P31" s="13">
        <v>2686</v>
      </c>
      <c r="Q31" s="13">
        <v>2296</v>
      </c>
      <c r="R31" s="13">
        <v>-14594</v>
      </c>
      <c r="S31" s="29">
        <v>-4879</v>
      </c>
    </row>
    <row r="32" spans="1:19" ht="15" customHeight="1" x14ac:dyDescent="0.2">
      <c r="A32" s="55"/>
      <c r="B32" s="8" t="s">
        <v>169</v>
      </c>
      <c r="C32" s="13"/>
      <c r="D32" s="13"/>
      <c r="E32" s="13"/>
      <c r="F32" s="13"/>
      <c r="G32" s="13"/>
      <c r="H32" s="13"/>
      <c r="I32" s="13"/>
      <c r="J32" s="13"/>
      <c r="K32" s="13"/>
      <c r="L32" s="13"/>
      <c r="M32" s="13"/>
      <c r="N32" s="13"/>
      <c r="O32" s="13"/>
      <c r="P32" s="13"/>
      <c r="Q32" s="13"/>
      <c r="R32" s="13"/>
      <c r="S32" s="29"/>
    </row>
    <row r="33" spans="1:19" ht="15" customHeight="1" x14ac:dyDescent="0.2">
      <c r="A33" s="56" t="s">
        <v>19</v>
      </c>
      <c r="B33" s="9" t="s">
        <v>170</v>
      </c>
      <c r="C33" s="14">
        <f>+C9+SUM(C11:C31)</f>
        <v>328565</v>
      </c>
      <c r="D33" s="14">
        <f t="shared" ref="D33:S33" si="0">+D9+SUM(D11:D31)</f>
        <v>7527</v>
      </c>
      <c r="E33" s="14">
        <f t="shared" si="0"/>
        <v>1031826</v>
      </c>
      <c r="F33" s="14">
        <f t="shared" si="0"/>
        <v>122992</v>
      </c>
      <c r="G33" s="14">
        <f t="shared" si="0"/>
        <v>241124</v>
      </c>
      <c r="H33" s="14">
        <f t="shared" si="0"/>
        <v>183281</v>
      </c>
      <c r="I33" s="14">
        <f t="shared" si="0"/>
        <v>44340</v>
      </c>
      <c r="J33" s="14">
        <f t="shared" si="0"/>
        <v>12198</v>
      </c>
      <c r="K33" s="14">
        <f t="shared" si="0"/>
        <v>216054</v>
      </c>
      <c r="L33" s="14">
        <f t="shared" si="0"/>
        <v>355262</v>
      </c>
      <c r="M33" s="14">
        <f t="shared" si="0"/>
        <v>483507</v>
      </c>
      <c r="N33" s="14">
        <f t="shared" si="0"/>
        <v>1212526</v>
      </c>
      <c r="O33" s="14">
        <f t="shared" si="0"/>
        <v>48276</v>
      </c>
      <c r="P33" s="14">
        <f t="shared" si="0"/>
        <v>45417</v>
      </c>
      <c r="Q33" s="14">
        <f t="shared" si="0"/>
        <v>25580</v>
      </c>
      <c r="R33" s="14">
        <f t="shared" si="0"/>
        <v>474628</v>
      </c>
      <c r="S33" s="33">
        <f t="shared" si="0"/>
        <v>164419</v>
      </c>
    </row>
    <row r="34" spans="1:19" ht="15" customHeight="1" x14ac:dyDescent="0.2">
      <c r="A34" s="56"/>
      <c r="B34" s="10" t="s">
        <v>171</v>
      </c>
      <c r="C34" s="14"/>
      <c r="D34" s="14"/>
      <c r="E34" s="14"/>
      <c r="F34" s="14"/>
      <c r="G34" s="14"/>
      <c r="H34" s="14"/>
      <c r="I34" s="14"/>
      <c r="J34" s="14"/>
      <c r="K34" s="14"/>
      <c r="L34" s="14"/>
      <c r="M34" s="14"/>
      <c r="N34" s="14"/>
      <c r="O34" s="14"/>
      <c r="P34" s="14"/>
      <c r="Q34" s="14"/>
      <c r="R34" s="14"/>
      <c r="S34" s="33"/>
    </row>
    <row r="35" spans="1:19" ht="15" customHeight="1" x14ac:dyDescent="0.2">
      <c r="A35" s="55" t="s">
        <v>20</v>
      </c>
      <c r="B35" s="7" t="s">
        <v>172</v>
      </c>
      <c r="C35" s="13">
        <v>181286</v>
      </c>
      <c r="D35" s="13">
        <v>1799</v>
      </c>
      <c r="E35" s="13">
        <v>323391</v>
      </c>
      <c r="F35" s="13">
        <v>15745</v>
      </c>
      <c r="G35" s="13">
        <v>310091</v>
      </c>
      <c r="H35" s="13">
        <v>52005</v>
      </c>
      <c r="I35" s="13">
        <v>5255</v>
      </c>
      <c r="J35" s="13">
        <v>2290</v>
      </c>
      <c r="K35" s="13">
        <v>67922</v>
      </c>
      <c r="L35" s="13">
        <v>90389</v>
      </c>
      <c r="M35" s="13">
        <v>95282</v>
      </c>
      <c r="N35" s="13">
        <v>352542</v>
      </c>
      <c r="O35" s="13">
        <v>7354</v>
      </c>
      <c r="P35" s="13">
        <v>21228</v>
      </c>
      <c r="Q35" s="13">
        <v>3762</v>
      </c>
      <c r="R35" s="13">
        <v>136762</v>
      </c>
      <c r="S35" s="29">
        <v>37657</v>
      </c>
    </row>
    <row r="36" spans="1:19" ht="15" customHeight="1" x14ac:dyDescent="0.2">
      <c r="A36" s="55"/>
      <c r="B36" s="8" t="s">
        <v>173</v>
      </c>
      <c r="C36" s="13"/>
      <c r="D36" s="13"/>
      <c r="E36" s="13"/>
      <c r="F36" s="13"/>
      <c r="G36" s="13"/>
      <c r="H36" s="13"/>
      <c r="I36" s="13"/>
      <c r="J36" s="13"/>
      <c r="K36" s="13"/>
      <c r="L36" s="13"/>
      <c r="M36" s="13"/>
      <c r="N36" s="13"/>
      <c r="O36" s="13"/>
      <c r="P36" s="13"/>
      <c r="Q36" s="13"/>
      <c r="R36" s="13"/>
      <c r="S36" s="29"/>
    </row>
    <row r="37" spans="1:19" ht="15" customHeight="1" x14ac:dyDescent="0.2">
      <c r="A37" s="55" t="s">
        <v>21</v>
      </c>
      <c r="B37" s="7" t="s">
        <v>174</v>
      </c>
      <c r="C37" s="13">
        <v>120999</v>
      </c>
      <c r="D37" s="13">
        <v>1956</v>
      </c>
      <c r="E37" s="13">
        <v>221495</v>
      </c>
      <c r="F37" s="13">
        <v>9296</v>
      </c>
      <c r="G37" s="13">
        <v>227929</v>
      </c>
      <c r="H37" s="13">
        <v>29372</v>
      </c>
      <c r="I37" s="13">
        <v>5035</v>
      </c>
      <c r="J37" s="13">
        <v>1880</v>
      </c>
      <c r="K37" s="13">
        <v>36424</v>
      </c>
      <c r="L37" s="13">
        <v>50223</v>
      </c>
      <c r="M37" s="13">
        <v>54504</v>
      </c>
      <c r="N37" s="13">
        <v>219036</v>
      </c>
      <c r="O37" s="13">
        <v>4503</v>
      </c>
      <c r="P37" s="13">
        <v>14376</v>
      </c>
      <c r="Q37" s="13">
        <v>5543</v>
      </c>
      <c r="R37" s="13">
        <v>70343</v>
      </c>
      <c r="S37" s="29">
        <v>52385</v>
      </c>
    </row>
    <row r="38" spans="1:19" ht="15" customHeight="1" x14ac:dyDescent="0.2">
      <c r="A38" s="55"/>
      <c r="B38" s="8" t="s">
        <v>175</v>
      </c>
      <c r="C38" s="13"/>
      <c r="D38" s="13"/>
      <c r="E38" s="13"/>
      <c r="F38" s="13"/>
      <c r="G38" s="13"/>
      <c r="H38" s="13"/>
      <c r="I38" s="13"/>
      <c r="J38" s="13"/>
      <c r="K38" s="13"/>
      <c r="L38" s="13"/>
      <c r="M38" s="13"/>
      <c r="N38" s="13"/>
      <c r="O38" s="13"/>
      <c r="P38" s="13"/>
      <c r="Q38" s="13"/>
      <c r="R38" s="13"/>
      <c r="S38" s="29"/>
    </row>
    <row r="39" spans="1:19" ht="15" customHeight="1" x14ac:dyDescent="0.2">
      <c r="A39" s="55" t="s">
        <v>22</v>
      </c>
      <c r="B39" s="7" t="s">
        <v>176</v>
      </c>
      <c r="C39" s="13">
        <v>15027</v>
      </c>
      <c r="D39" s="13">
        <v>309</v>
      </c>
      <c r="E39" s="13">
        <v>31816</v>
      </c>
      <c r="F39" s="13">
        <v>529</v>
      </c>
      <c r="G39" s="13">
        <v>56816</v>
      </c>
      <c r="H39" s="13">
        <v>3492</v>
      </c>
      <c r="I39" s="13">
        <v>727</v>
      </c>
      <c r="J39" s="13">
        <v>386</v>
      </c>
      <c r="K39" s="13">
        <v>10384</v>
      </c>
      <c r="L39" s="13">
        <v>14217</v>
      </c>
      <c r="M39" s="13">
        <v>15428</v>
      </c>
      <c r="N39" s="13">
        <v>54121</v>
      </c>
      <c r="O39" s="13">
        <v>427</v>
      </c>
      <c r="P39" s="13">
        <v>2584</v>
      </c>
      <c r="Q39" s="13">
        <v>1280</v>
      </c>
      <c r="R39" s="13">
        <v>40430</v>
      </c>
      <c r="S39" s="29">
        <v>8301</v>
      </c>
    </row>
    <row r="40" spans="1:19" ht="15" customHeight="1" x14ac:dyDescent="0.2">
      <c r="A40" s="55"/>
      <c r="B40" s="8" t="s">
        <v>177</v>
      </c>
      <c r="C40" s="13"/>
      <c r="D40" s="13"/>
      <c r="E40" s="13"/>
      <c r="F40" s="13"/>
      <c r="G40" s="13"/>
      <c r="H40" s="13"/>
      <c r="I40" s="13"/>
      <c r="J40" s="13"/>
      <c r="K40" s="13"/>
      <c r="L40" s="13"/>
      <c r="M40" s="13"/>
      <c r="N40" s="13"/>
      <c r="O40" s="13"/>
      <c r="P40" s="13"/>
      <c r="Q40" s="13"/>
      <c r="R40" s="13"/>
      <c r="S40" s="29"/>
    </row>
    <row r="41" spans="1:19" ht="15" customHeight="1" x14ac:dyDescent="0.2">
      <c r="A41" s="55" t="s">
        <v>23</v>
      </c>
      <c r="B41" s="7" t="s">
        <v>178</v>
      </c>
      <c r="C41" s="13">
        <v>-1062</v>
      </c>
      <c r="D41" s="13">
        <v>-480</v>
      </c>
      <c r="E41" s="13">
        <v>44529</v>
      </c>
      <c r="F41" s="13">
        <v>20642</v>
      </c>
      <c r="G41" s="13">
        <v>1426746</v>
      </c>
      <c r="H41" s="13">
        <v>2893</v>
      </c>
      <c r="I41" s="13">
        <v>117</v>
      </c>
      <c r="J41" s="13">
        <v>0</v>
      </c>
      <c r="K41" s="13">
        <v>-640</v>
      </c>
      <c r="L41" s="13">
        <v>77483</v>
      </c>
      <c r="M41" s="13">
        <v>-1250</v>
      </c>
      <c r="N41" s="13">
        <v>24098</v>
      </c>
      <c r="O41" s="13">
        <v>-37</v>
      </c>
      <c r="P41" s="13">
        <v>261</v>
      </c>
      <c r="Q41" s="13">
        <v>0</v>
      </c>
      <c r="R41" s="13">
        <v>28307</v>
      </c>
      <c r="S41" s="29">
        <v>2734</v>
      </c>
    </row>
    <row r="42" spans="1:19" ht="15" customHeight="1" x14ac:dyDescent="0.2">
      <c r="A42" s="55"/>
      <c r="B42" s="8" t="s">
        <v>179</v>
      </c>
      <c r="C42" s="13"/>
      <c r="D42" s="13"/>
      <c r="E42" s="13"/>
      <c r="F42" s="13"/>
      <c r="G42" s="13"/>
      <c r="H42" s="13"/>
      <c r="I42" s="13"/>
      <c r="J42" s="13"/>
      <c r="K42" s="13"/>
      <c r="L42" s="13"/>
      <c r="M42" s="13"/>
      <c r="N42" s="13"/>
      <c r="O42" s="13"/>
      <c r="P42" s="13"/>
      <c r="Q42" s="13"/>
      <c r="R42" s="13"/>
      <c r="S42" s="29"/>
    </row>
    <row r="43" spans="1:19" ht="15" customHeight="1" x14ac:dyDescent="0.2">
      <c r="A43" s="55" t="s">
        <v>24</v>
      </c>
      <c r="B43" s="7" t="s">
        <v>180</v>
      </c>
      <c r="C43" s="13">
        <v>91584</v>
      </c>
      <c r="D43" s="13">
        <v>29</v>
      </c>
      <c r="E43" s="13">
        <v>371630</v>
      </c>
      <c r="F43" s="13">
        <v>47</v>
      </c>
      <c r="G43" s="13">
        <v>2130631</v>
      </c>
      <c r="H43" s="13">
        <v>81353</v>
      </c>
      <c r="I43" s="13">
        <v>3115</v>
      </c>
      <c r="J43" s="13">
        <v>746</v>
      </c>
      <c r="K43" s="13">
        <v>121509</v>
      </c>
      <c r="L43" s="13">
        <v>91320</v>
      </c>
      <c r="M43" s="13">
        <v>265353</v>
      </c>
      <c r="N43" s="13">
        <v>375138</v>
      </c>
      <c r="O43" s="13">
        <v>-1206</v>
      </c>
      <c r="P43" s="13">
        <v>28921</v>
      </c>
      <c r="Q43" s="13">
        <v>7729</v>
      </c>
      <c r="R43" s="13">
        <v>72244</v>
      </c>
      <c r="S43" s="29">
        <v>84746</v>
      </c>
    </row>
    <row r="44" spans="1:19" ht="15" customHeight="1" x14ac:dyDescent="0.2">
      <c r="A44" s="55"/>
      <c r="B44" s="8" t="s">
        <v>181</v>
      </c>
      <c r="C44" s="13"/>
      <c r="D44" s="13"/>
      <c r="E44" s="13"/>
      <c r="F44" s="13"/>
      <c r="G44" s="13"/>
      <c r="H44" s="13"/>
      <c r="I44" s="13"/>
      <c r="J44" s="13"/>
      <c r="K44" s="13"/>
      <c r="L44" s="13"/>
      <c r="M44" s="13"/>
      <c r="N44" s="13"/>
      <c r="O44" s="13"/>
      <c r="P44" s="13"/>
      <c r="Q44" s="13"/>
      <c r="R44" s="13"/>
      <c r="S44" s="29"/>
    </row>
    <row r="45" spans="1:19" ht="15" customHeight="1" x14ac:dyDescent="0.2">
      <c r="A45" s="55" t="s">
        <v>25</v>
      </c>
      <c r="B45" s="7" t="s">
        <v>182</v>
      </c>
      <c r="C45" s="13">
        <v>4767</v>
      </c>
      <c r="D45" s="13">
        <v>71</v>
      </c>
      <c r="E45" s="13">
        <v>39129</v>
      </c>
      <c r="F45" s="13">
        <v>0</v>
      </c>
      <c r="G45" s="13">
        <v>482376</v>
      </c>
      <c r="H45" s="13">
        <v>2157</v>
      </c>
      <c r="I45" s="13">
        <v>12817</v>
      </c>
      <c r="J45" s="13">
        <v>268</v>
      </c>
      <c r="K45" s="13">
        <v>17092</v>
      </c>
      <c r="L45" s="13">
        <v>-230</v>
      </c>
      <c r="M45" s="13">
        <v>25708</v>
      </c>
      <c r="N45" s="13">
        <v>0</v>
      </c>
      <c r="O45" s="13">
        <v>11107</v>
      </c>
      <c r="P45" s="13">
        <v>37</v>
      </c>
      <c r="Q45" s="13">
        <v>755</v>
      </c>
      <c r="R45" s="13">
        <v>-35</v>
      </c>
      <c r="S45" s="29">
        <v>671</v>
      </c>
    </row>
    <row r="46" spans="1:19" ht="15" customHeight="1" x14ac:dyDescent="0.2">
      <c r="A46" s="55"/>
      <c r="B46" s="8" t="s">
        <v>183</v>
      </c>
      <c r="C46" s="13"/>
      <c r="D46" s="13"/>
      <c r="E46" s="13"/>
      <c r="F46" s="13"/>
      <c r="G46" s="13"/>
      <c r="H46" s="13"/>
      <c r="I46" s="13"/>
      <c r="J46" s="13"/>
      <c r="K46" s="13"/>
      <c r="L46" s="13"/>
      <c r="M46" s="13"/>
      <c r="N46" s="13"/>
      <c r="O46" s="13"/>
      <c r="P46" s="13"/>
      <c r="Q46" s="13"/>
      <c r="R46" s="13"/>
      <c r="S46" s="29"/>
    </row>
    <row r="47" spans="1:19" ht="15" customHeight="1" x14ac:dyDescent="0.2">
      <c r="A47" s="55" t="s">
        <v>26</v>
      </c>
      <c r="B47" s="7" t="s">
        <v>184</v>
      </c>
      <c r="C47" s="13">
        <v>2614</v>
      </c>
      <c r="D47" s="13">
        <v>0</v>
      </c>
      <c r="E47" s="13">
        <v>30295</v>
      </c>
      <c r="F47" s="13">
        <v>0</v>
      </c>
      <c r="G47" s="13">
        <v>213742</v>
      </c>
      <c r="H47" s="13">
        <v>2701</v>
      </c>
      <c r="I47" s="13">
        <v>-3</v>
      </c>
      <c r="J47" s="13">
        <v>-207</v>
      </c>
      <c r="K47" s="13">
        <v>8194</v>
      </c>
      <c r="L47" s="13">
        <v>3650</v>
      </c>
      <c r="M47" s="13">
        <v>3097</v>
      </c>
      <c r="N47" s="13">
        <v>21621</v>
      </c>
      <c r="O47" s="13">
        <v>-3</v>
      </c>
      <c r="P47" s="13">
        <v>-148</v>
      </c>
      <c r="Q47" s="13">
        <v>236</v>
      </c>
      <c r="R47" s="13">
        <v>13943</v>
      </c>
      <c r="S47" s="29">
        <v>0</v>
      </c>
    </row>
    <row r="48" spans="1:19" ht="15" customHeight="1" x14ac:dyDescent="0.2">
      <c r="A48" s="55"/>
      <c r="B48" s="8" t="s">
        <v>185</v>
      </c>
      <c r="C48" s="13"/>
      <c r="D48" s="13"/>
      <c r="E48" s="13"/>
      <c r="F48" s="13"/>
      <c r="G48" s="13"/>
      <c r="H48" s="13"/>
      <c r="I48" s="13"/>
      <c r="J48" s="13"/>
      <c r="K48" s="13"/>
      <c r="L48" s="13"/>
      <c r="M48" s="13"/>
      <c r="N48" s="13"/>
      <c r="O48" s="13"/>
      <c r="P48" s="13"/>
      <c r="Q48" s="13"/>
      <c r="R48" s="13"/>
      <c r="S48" s="29"/>
    </row>
    <row r="49" spans="1:19" ht="15" customHeight="1" x14ac:dyDescent="0.2">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13">
        <v>0</v>
      </c>
      <c r="R49" s="13">
        <v>0</v>
      </c>
      <c r="S49" s="29">
        <v>0</v>
      </c>
    </row>
    <row r="50" spans="1:19" ht="15" customHeight="1" x14ac:dyDescent="0.2">
      <c r="A50" s="55"/>
      <c r="B50" s="8" t="s">
        <v>187</v>
      </c>
      <c r="C50" s="13"/>
      <c r="D50" s="13"/>
      <c r="E50" s="13"/>
      <c r="F50" s="13"/>
      <c r="G50" s="13"/>
      <c r="H50" s="13"/>
      <c r="I50" s="13"/>
      <c r="J50" s="13"/>
      <c r="K50" s="13"/>
      <c r="L50" s="13"/>
      <c r="M50" s="13"/>
      <c r="N50" s="13"/>
      <c r="O50" s="13"/>
      <c r="P50" s="13"/>
      <c r="Q50" s="13"/>
      <c r="R50" s="13"/>
      <c r="S50" s="29"/>
    </row>
    <row r="51" spans="1:19" ht="15" customHeight="1" x14ac:dyDescent="0.2">
      <c r="A51" s="55" t="s">
        <v>28</v>
      </c>
      <c r="B51" s="7" t="s">
        <v>188</v>
      </c>
      <c r="C51" s="13">
        <v>11384</v>
      </c>
      <c r="D51" s="13">
        <v>0</v>
      </c>
      <c r="E51" s="13">
        <v>22994</v>
      </c>
      <c r="F51" s="13">
        <v>437</v>
      </c>
      <c r="G51" s="13">
        <v>6272</v>
      </c>
      <c r="H51" s="13">
        <v>-332</v>
      </c>
      <c r="I51" s="13">
        <v>0</v>
      </c>
      <c r="J51" s="13">
        <v>0</v>
      </c>
      <c r="K51" s="13">
        <v>-5907</v>
      </c>
      <c r="L51" s="13">
        <v>681</v>
      </c>
      <c r="M51" s="13">
        <v>208</v>
      </c>
      <c r="N51" s="13">
        <v>10770</v>
      </c>
      <c r="O51" s="13">
        <v>-1361</v>
      </c>
      <c r="P51" s="13">
        <v>0</v>
      </c>
      <c r="Q51" s="13">
        <v>0</v>
      </c>
      <c r="R51" s="13">
        <v>6943</v>
      </c>
      <c r="S51" s="29">
        <v>0</v>
      </c>
    </row>
    <row r="52" spans="1:19" ht="15" customHeight="1" x14ac:dyDescent="0.2">
      <c r="A52" s="55"/>
      <c r="B52" s="8" t="s">
        <v>189</v>
      </c>
      <c r="C52" s="13"/>
      <c r="D52" s="13"/>
      <c r="E52" s="13"/>
      <c r="F52" s="13"/>
      <c r="G52" s="13"/>
      <c r="H52" s="13"/>
      <c r="I52" s="13"/>
      <c r="J52" s="13"/>
      <c r="K52" s="13"/>
      <c r="L52" s="13"/>
      <c r="M52" s="13"/>
      <c r="N52" s="13"/>
      <c r="O52" s="13"/>
      <c r="P52" s="13"/>
      <c r="Q52" s="13"/>
      <c r="R52" s="13"/>
      <c r="S52" s="29"/>
    </row>
    <row r="53" spans="1:19" ht="15" customHeight="1" x14ac:dyDescent="0.2">
      <c r="A53" s="56" t="s">
        <v>29</v>
      </c>
      <c r="B53" s="9" t="s">
        <v>190</v>
      </c>
      <c r="C53" s="14">
        <f>+C33-SUM(C35:C48)+C49+C51</f>
        <v>-75266</v>
      </c>
      <c r="D53" s="14">
        <f t="shared" ref="D53" si="1">+D33-SUM(D35:D48)+D49+D51</f>
        <v>3843</v>
      </c>
      <c r="E53" s="14">
        <f t="shared" ref="E53:S53" si="2">+E33-SUM(E35:E48)+E49+E51</f>
        <v>-7465</v>
      </c>
      <c r="F53" s="14">
        <f t="shared" si="2"/>
        <v>77170</v>
      </c>
      <c r="G53" s="14">
        <f t="shared" si="2"/>
        <v>-4600935</v>
      </c>
      <c r="H53" s="14">
        <f t="shared" si="2"/>
        <v>8976</v>
      </c>
      <c r="I53" s="14">
        <f t="shared" si="2"/>
        <v>17277</v>
      </c>
      <c r="J53" s="14">
        <f t="shared" si="2"/>
        <v>6835</v>
      </c>
      <c r="K53" s="14">
        <f t="shared" si="2"/>
        <v>-50738</v>
      </c>
      <c r="L53" s="14">
        <f t="shared" si="2"/>
        <v>28891</v>
      </c>
      <c r="M53" s="14">
        <f t="shared" si="2"/>
        <v>25593</v>
      </c>
      <c r="N53" s="14">
        <f t="shared" si="2"/>
        <v>176740</v>
      </c>
      <c r="O53" s="14">
        <f t="shared" si="2"/>
        <v>24770</v>
      </c>
      <c r="P53" s="14">
        <f t="shared" si="2"/>
        <v>-21842</v>
      </c>
      <c r="Q53" s="14">
        <f t="shared" si="2"/>
        <v>6275</v>
      </c>
      <c r="R53" s="14">
        <f t="shared" si="2"/>
        <v>119577</v>
      </c>
      <c r="S53" s="33">
        <f t="shared" si="2"/>
        <v>-22075</v>
      </c>
    </row>
    <row r="54" spans="1:19" ht="15" customHeight="1" x14ac:dyDescent="0.2">
      <c r="A54" s="56"/>
      <c r="B54" s="10" t="s">
        <v>191</v>
      </c>
      <c r="C54" s="14"/>
      <c r="D54" s="14"/>
      <c r="E54" s="14"/>
      <c r="F54" s="14"/>
      <c r="G54" s="14"/>
      <c r="H54" s="14"/>
      <c r="I54" s="14"/>
      <c r="J54" s="14"/>
      <c r="K54" s="14"/>
      <c r="L54" s="14"/>
      <c r="M54" s="14"/>
      <c r="N54" s="14"/>
      <c r="O54" s="14"/>
      <c r="P54" s="14"/>
      <c r="Q54" s="14"/>
      <c r="R54" s="14"/>
      <c r="S54" s="33"/>
    </row>
    <row r="55" spans="1:19" ht="15" customHeight="1" x14ac:dyDescent="0.2">
      <c r="A55" s="55" t="s">
        <v>192</v>
      </c>
      <c r="B55" s="7" t="s">
        <v>193</v>
      </c>
      <c r="C55" s="15">
        <v>-18330</v>
      </c>
      <c r="D55" s="15">
        <v>1412</v>
      </c>
      <c r="E55" s="15">
        <v>2186</v>
      </c>
      <c r="F55" s="15">
        <v>36518</v>
      </c>
      <c r="G55" s="15">
        <v>-859886</v>
      </c>
      <c r="H55" s="15">
        <v>4673</v>
      </c>
      <c r="I55" s="15">
        <v>11188</v>
      </c>
      <c r="J55" s="15">
        <v>2998</v>
      </c>
      <c r="K55" s="15">
        <v>4796</v>
      </c>
      <c r="L55" s="15">
        <v>6750</v>
      </c>
      <c r="M55" s="15">
        <v>12719</v>
      </c>
      <c r="N55" s="15">
        <v>15869</v>
      </c>
      <c r="O55" s="15">
        <v>13547</v>
      </c>
      <c r="P55" s="15">
        <v>4098</v>
      </c>
      <c r="Q55" s="15">
        <v>2347</v>
      </c>
      <c r="R55" s="15">
        <v>39328</v>
      </c>
      <c r="S55" s="35">
        <v>23</v>
      </c>
    </row>
    <row r="56" spans="1:19" ht="15" customHeight="1" x14ac:dyDescent="0.2">
      <c r="A56" s="55"/>
      <c r="B56" s="8" t="s">
        <v>194</v>
      </c>
      <c r="C56" s="15"/>
      <c r="D56" s="15"/>
      <c r="E56" s="15"/>
      <c r="F56" s="15"/>
      <c r="G56" s="15"/>
      <c r="H56" s="15"/>
      <c r="I56" s="15"/>
      <c r="J56" s="15"/>
      <c r="K56" s="15"/>
      <c r="L56" s="15"/>
      <c r="M56" s="15"/>
      <c r="N56" s="15"/>
      <c r="O56" s="15"/>
      <c r="P56" s="15"/>
      <c r="Q56" s="15"/>
      <c r="R56" s="15"/>
      <c r="S56" s="35"/>
    </row>
    <row r="57" spans="1:19" ht="15" customHeight="1" x14ac:dyDescent="0.2">
      <c r="A57" s="56"/>
      <c r="B57" s="7" t="s">
        <v>195</v>
      </c>
      <c r="C57" s="13">
        <v>26304</v>
      </c>
      <c r="D57" s="13">
        <v>1394</v>
      </c>
      <c r="E57" s="13">
        <v>62504</v>
      </c>
      <c r="F57" s="13">
        <v>34358</v>
      </c>
      <c r="G57" s="13">
        <v>65452</v>
      </c>
      <c r="H57" s="13">
        <v>26840</v>
      </c>
      <c r="I57" s="13">
        <v>4518</v>
      </c>
      <c r="J57" s="13">
        <v>2446</v>
      </c>
      <c r="K57" s="13">
        <v>9467</v>
      </c>
      <c r="L57" s="13">
        <v>16091</v>
      </c>
      <c r="M57" s="13">
        <v>39658</v>
      </c>
      <c r="N57" s="13">
        <v>37141</v>
      </c>
      <c r="O57" s="13">
        <v>659</v>
      </c>
      <c r="P57" s="13">
        <v>2167</v>
      </c>
      <c r="Q57" s="13">
        <v>3038</v>
      </c>
      <c r="R57" s="13">
        <v>20939</v>
      </c>
      <c r="S57" s="29">
        <v>817</v>
      </c>
    </row>
    <row r="58" spans="1:19" ht="15" customHeight="1" x14ac:dyDescent="0.2">
      <c r="A58" s="56"/>
      <c r="B58" s="40" t="s">
        <v>196</v>
      </c>
      <c r="C58" s="13"/>
      <c r="D58" s="13"/>
      <c r="E58" s="13"/>
      <c r="F58" s="13"/>
      <c r="G58" s="13"/>
      <c r="H58" s="13"/>
      <c r="I58" s="13"/>
      <c r="J58" s="13"/>
      <c r="K58" s="13"/>
      <c r="L58" s="13"/>
      <c r="M58" s="13"/>
      <c r="N58" s="13"/>
      <c r="O58" s="13"/>
      <c r="P58" s="13"/>
      <c r="Q58" s="13"/>
      <c r="R58" s="13"/>
      <c r="S58" s="29"/>
    </row>
    <row r="59" spans="1:19" ht="15" customHeight="1" x14ac:dyDescent="0.2">
      <c r="A59" s="56"/>
      <c r="B59" s="7" t="s">
        <v>197</v>
      </c>
      <c r="C59" s="13">
        <v>-44634</v>
      </c>
      <c r="D59" s="13">
        <v>18</v>
      </c>
      <c r="E59" s="13">
        <v>-60318</v>
      </c>
      <c r="F59" s="13">
        <v>2160</v>
      </c>
      <c r="G59" s="13">
        <v>-925338</v>
      </c>
      <c r="H59" s="13">
        <v>-22167</v>
      </c>
      <c r="I59" s="13">
        <v>6670</v>
      </c>
      <c r="J59" s="13">
        <v>552</v>
      </c>
      <c r="K59" s="13">
        <v>-4671</v>
      </c>
      <c r="L59" s="13">
        <v>-9341</v>
      </c>
      <c r="M59" s="13">
        <v>-26939</v>
      </c>
      <c r="N59" s="13">
        <v>-21272</v>
      </c>
      <c r="O59" s="13">
        <v>12888</v>
      </c>
      <c r="P59" s="13">
        <v>1931</v>
      </c>
      <c r="Q59" s="13">
        <v>-691</v>
      </c>
      <c r="R59" s="13">
        <v>18389</v>
      </c>
      <c r="S59" s="29">
        <v>-794</v>
      </c>
    </row>
    <row r="60" spans="1:19" ht="15" customHeight="1" x14ac:dyDescent="0.2">
      <c r="A60" s="56"/>
      <c r="B60" s="40" t="s">
        <v>198</v>
      </c>
      <c r="C60" s="13"/>
      <c r="D60" s="13"/>
      <c r="E60" s="13"/>
      <c r="F60" s="13"/>
      <c r="G60" s="13"/>
      <c r="H60" s="13"/>
      <c r="I60" s="13"/>
      <c r="J60" s="13"/>
      <c r="K60" s="13"/>
      <c r="L60" s="13"/>
      <c r="M60" s="13"/>
      <c r="N60" s="13"/>
      <c r="O60" s="13"/>
      <c r="P60" s="13"/>
      <c r="Q60" s="13"/>
      <c r="R60" s="13"/>
      <c r="S60" s="29"/>
    </row>
    <row r="61" spans="1:19" ht="15" customHeight="1" x14ac:dyDescent="0.2">
      <c r="A61" s="56" t="s">
        <v>30</v>
      </c>
      <c r="B61" s="9" t="s">
        <v>199</v>
      </c>
      <c r="C61" s="14">
        <f>+C53-C55</f>
        <v>-56936</v>
      </c>
      <c r="D61" s="14">
        <f t="shared" ref="D61:S61" si="3">+D53-D55</f>
        <v>2431</v>
      </c>
      <c r="E61" s="14">
        <f t="shared" si="3"/>
        <v>-9651</v>
      </c>
      <c r="F61" s="14">
        <f t="shared" si="3"/>
        <v>40652</v>
      </c>
      <c r="G61" s="14">
        <f t="shared" si="3"/>
        <v>-3741049</v>
      </c>
      <c r="H61" s="14">
        <f t="shared" si="3"/>
        <v>4303</v>
      </c>
      <c r="I61" s="14">
        <f t="shared" si="3"/>
        <v>6089</v>
      </c>
      <c r="J61" s="14">
        <f t="shared" si="3"/>
        <v>3837</v>
      </c>
      <c r="K61" s="14">
        <f t="shared" si="3"/>
        <v>-55534</v>
      </c>
      <c r="L61" s="14">
        <f t="shared" si="3"/>
        <v>22141</v>
      </c>
      <c r="M61" s="14">
        <f t="shared" si="3"/>
        <v>12874</v>
      </c>
      <c r="N61" s="14">
        <f t="shared" si="3"/>
        <v>160871</v>
      </c>
      <c r="O61" s="14">
        <f t="shared" si="3"/>
        <v>11223</v>
      </c>
      <c r="P61" s="14">
        <f t="shared" si="3"/>
        <v>-25940</v>
      </c>
      <c r="Q61" s="14">
        <f t="shared" si="3"/>
        <v>3928</v>
      </c>
      <c r="R61" s="14">
        <f t="shared" si="3"/>
        <v>80249</v>
      </c>
      <c r="S61" s="33">
        <f t="shared" si="3"/>
        <v>-22098</v>
      </c>
    </row>
    <row r="62" spans="1:19" ht="15" customHeight="1" x14ac:dyDescent="0.2">
      <c r="A62" s="56"/>
      <c r="B62" s="10" t="s">
        <v>200</v>
      </c>
      <c r="C62" s="14"/>
      <c r="D62" s="14"/>
      <c r="E62" s="14"/>
      <c r="F62" s="14"/>
      <c r="G62" s="14"/>
      <c r="H62" s="14"/>
      <c r="I62" s="14"/>
      <c r="J62" s="14"/>
      <c r="K62" s="14"/>
      <c r="L62" s="14"/>
      <c r="M62" s="14"/>
      <c r="N62" s="14"/>
      <c r="O62" s="14"/>
      <c r="P62" s="14"/>
      <c r="Q62" s="14"/>
      <c r="R62" s="14"/>
      <c r="S62" s="33"/>
    </row>
    <row r="63" spans="1:19" ht="15" customHeight="1" x14ac:dyDescent="0.2">
      <c r="A63" s="55" t="s">
        <v>31</v>
      </c>
      <c r="B63" s="57" t="s">
        <v>201</v>
      </c>
      <c r="C63" s="13">
        <v>0</v>
      </c>
      <c r="D63" s="13">
        <v>0</v>
      </c>
      <c r="E63" s="13">
        <v>-33605</v>
      </c>
      <c r="F63" s="13">
        <v>0</v>
      </c>
      <c r="G63" s="13">
        <v>-9626</v>
      </c>
      <c r="H63" s="13">
        <v>0</v>
      </c>
      <c r="I63" s="13">
        <v>0</v>
      </c>
      <c r="J63" s="13">
        <v>0</v>
      </c>
      <c r="K63" s="13">
        <v>-40999</v>
      </c>
      <c r="L63" s="13">
        <v>0</v>
      </c>
      <c r="M63" s="13">
        <v>0</v>
      </c>
      <c r="N63" s="13">
        <v>0</v>
      </c>
      <c r="O63" s="13">
        <v>0</v>
      </c>
      <c r="P63" s="13">
        <v>0</v>
      </c>
      <c r="Q63" s="13">
        <v>0</v>
      </c>
      <c r="R63" s="13">
        <v>654</v>
      </c>
      <c r="S63" s="29">
        <v>0</v>
      </c>
    </row>
    <row r="64" spans="1:19" ht="15" customHeight="1" x14ac:dyDescent="0.2">
      <c r="A64" s="55"/>
      <c r="B64" s="58" t="s">
        <v>202</v>
      </c>
      <c r="C64" s="13"/>
      <c r="D64" s="13"/>
      <c r="E64" s="13"/>
      <c r="F64" s="13"/>
      <c r="G64" s="13"/>
      <c r="H64" s="13"/>
      <c r="I64" s="13"/>
      <c r="J64" s="13"/>
      <c r="K64" s="13"/>
      <c r="L64" s="13"/>
      <c r="M64" s="13"/>
      <c r="N64" s="13"/>
      <c r="O64" s="13"/>
      <c r="P64" s="13"/>
      <c r="Q64" s="13"/>
      <c r="R64" s="13"/>
      <c r="S64" s="29"/>
    </row>
    <row r="65" spans="1:19" ht="15" customHeight="1" x14ac:dyDescent="0.2">
      <c r="A65" s="55" t="s">
        <v>32</v>
      </c>
      <c r="B65" s="7" t="s">
        <v>203</v>
      </c>
      <c r="C65" s="13">
        <v>49679</v>
      </c>
      <c r="D65" s="13">
        <v>97</v>
      </c>
      <c r="E65" s="13">
        <v>52596</v>
      </c>
      <c r="F65" s="13">
        <v>0</v>
      </c>
      <c r="G65" s="13">
        <v>-163722</v>
      </c>
      <c r="H65" s="13">
        <v>1791</v>
      </c>
      <c r="I65" s="13">
        <v>14</v>
      </c>
      <c r="J65" s="13">
        <v>16</v>
      </c>
      <c r="K65" s="13">
        <v>1174</v>
      </c>
      <c r="L65" s="13">
        <v>50</v>
      </c>
      <c r="M65" s="13">
        <v>1003</v>
      </c>
      <c r="N65" s="13">
        <v>30955</v>
      </c>
      <c r="O65" s="13">
        <v>0</v>
      </c>
      <c r="P65" s="13">
        <v>0</v>
      </c>
      <c r="Q65" s="13">
        <v>0</v>
      </c>
      <c r="R65" s="13">
        <v>76</v>
      </c>
      <c r="S65" s="29">
        <v>0</v>
      </c>
    </row>
    <row r="66" spans="1:19" ht="15" customHeight="1" x14ac:dyDescent="0.2">
      <c r="A66" s="55"/>
      <c r="B66" s="8" t="s">
        <v>204</v>
      </c>
      <c r="C66" s="13"/>
      <c r="D66" s="13"/>
      <c r="E66" s="13"/>
      <c r="F66" s="13"/>
      <c r="G66" s="13"/>
      <c r="H66" s="13"/>
      <c r="I66" s="13"/>
      <c r="J66" s="13"/>
      <c r="K66" s="13"/>
      <c r="L66" s="13"/>
      <c r="M66" s="13"/>
      <c r="N66" s="13"/>
      <c r="O66" s="13"/>
      <c r="P66" s="13"/>
      <c r="Q66" s="13"/>
      <c r="R66" s="13"/>
      <c r="S66" s="29"/>
    </row>
    <row r="67" spans="1:19" ht="15" customHeight="1" x14ac:dyDescent="0.2">
      <c r="A67" s="59" t="s">
        <v>33</v>
      </c>
      <c r="B67" s="60" t="s">
        <v>205</v>
      </c>
      <c r="C67" s="61">
        <f>+C61-C65</f>
        <v>-106615</v>
      </c>
      <c r="D67" s="61">
        <f t="shared" ref="D67:S67" si="4">+D61-D65</f>
        <v>2334</v>
      </c>
      <c r="E67" s="61">
        <f t="shared" si="4"/>
        <v>-62247</v>
      </c>
      <c r="F67" s="61">
        <f t="shared" si="4"/>
        <v>40652</v>
      </c>
      <c r="G67" s="61">
        <f t="shared" si="4"/>
        <v>-3577327</v>
      </c>
      <c r="H67" s="61">
        <f t="shared" si="4"/>
        <v>2512</v>
      </c>
      <c r="I67" s="61">
        <f t="shared" si="4"/>
        <v>6075</v>
      </c>
      <c r="J67" s="61">
        <f t="shared" si="4"/>
        <v>3821</v>
      </c>
      <c r="K67" s="61">
        <f>+K61-K65+K63</f>
        <v>-97707</v>
      </c>
      <c r="L67" s="61">
        <f t="shared" si="4"/>
        <v>22091</v>
      </c>
      <c r="M67" s="61">
        <f t="shared" si="4"/>
        <v>11871</v>
      </c>
      <c r="N67" s="61">
        <f t="shared" si="4"/>
        <v>129916</v>
      </c>
      <c r="O67" s="61">
        <f t="shared" si="4"/>
        <v>11223</v>
      </c>
      <c r="P67" s="61">
        <f t="shared" si="4"/>
        <v>-25940</v>
      </c>
      <c r="Q67" s="61">
        <f t="shared" si="4"/>
        <v>3928</v>
      </c>
      <c r="R67" s="61">
        <f t="shared" si="4"/>
        <v>80173</v>
      </c>
      <c r="S67" s="62">
        <f t="shared" si="4"/>
        <v>-22098</v>
      </c>
    </row>
    <row r="68" spans="1:19" ht="15" customHeight="1" x14ac:dyDescent="0.2">
      <c r="C68" s="14"/>
      <c r="D68" s="14"/>
      <c r="E68" s="14"/>
      <c r="F68" s="14"/>
      <c r="G68" s="14"/>
      <c r="H68" s="14"/>
      <c r="I68" s="14"/>
      <c r="J68" s="14"/>
      <c r="K68" s="14"/>
      <c r="L68" s="14"/>
      <c r="M68" s="14"/>
      <c r="N68" s="14"/>
      <c r="O68" s="14"/>
      <c r="P68" s="14"/>
      <c r="Q68" s="14"/>
      <c r="R68" s="14"/>
      <c r="S68" s="14"/>
    </row>
    <row r="69" spans="1:19" ht="15" customHeight="1" x14ac:dyDescent="0.2">
      <c r="A69" s="4" t="s">
        <v>36</v>
      </c>
      <c r="C69" s="17"/>
      <c r="D69" s="17"/>
      <c r="E69" s="17"/>
      <c r="F69" s="17"/>
      <c r="G69" s="17"/>
      <c r="H69" s="17"/>
      <c r="I69" s="17"/>
      <c r="J69" s="17"/>
      <c r="K69" s="17"/>
      <c r="L69" s="17"/>
      <c r="M69" s="17"/>
      <c r="N69" s="17"/>
      <c r="O69" s="17"/>
      <c r="P69" s="17"/>
      <c r="Q69" s="17"/>
      <c r="R69" s="17"/>
      <c r="S69" s="17"/>
    </row>
    <row r="70" spans="1:19" ht="15" customHeight="1" x14ac:dyDescent="0.2">
      <c r="A70" s="11" t="s">
        <v>37</v>
      </c>
      <c r="C70" s="17"/>
      <c r="D70" s="17"/>
      <c r="E70" s="17"/>
      <c r="F70" s="17"/>
      <c r="G70" s="17"/>
      <c r="H70" s="17"/>
      <c r="I70" s="17"/>
      <c r="J70" s="17"/>
      <c r="K70" s="17"/>
      <c r="L70" s="17"/>
      <c r="M70" s="17"/>
      <c r="N70" s="17"/>
      <c r="O70" s="17"/>
      <c r="P70" s="17"/>
      <c r="Q70" s="17"/>
      <c r="R70" s="17"/>
      <c r="S70" s="17"/>
    </row>
    <row r="71" spans="1:19" ht="15" customHeight="1" x14ac:dyDescent="0.2">
      <c r="C71" s="17"/>
      <c r="D71" s="17"/>
      <c r="E71" s="17"/>
      <c r="F71" s="17"/>
      <c r="G71" s="17"/>
      <c r="H71" s="17"/>
      <c r="I71" s="17"/>
      <c r="J71" s="17"/>
      <c r="K71" s="17"/>
      <c r="L71" s="17"/>
      <c r="M71" s="17"/>
      <c r="N71" s="17"/>
      <c r="O71" s="17"/>
      <c r="P71" s="17"/>
      <c r="Q71" s="17"/>
      <c r="R71" s="17"/>
      <c r="S71" s="17"/>
    </row>
    <row r="72" spans="1:19" ht="15" customHeight="1" x14ac:dyDescent="0.2">
      <c r="C72" s="16"/>
      <c r="D72" s="16"/>
      <c r="E72" s="16"/>
      <c r="F72" s="16"/>
      <c r="G72" s="16"/>
      <c r="H72" s="16"/>
      <c r="I72" s="16"/>
      <c r="J72" s="16"/>
      <c r="K72" s="16"/>
      <c r="L72" s="16"/>
      <c r="M72" s="16"/>
      <c r="N72" s="16"/>
      <c r="O72" s="16"/>
      <c r="P72" s="16"/>
      <c r="Q72" s="16"/>
      <c r="R72" s="16"/>
      <c r="S72" s="16"/>
    </row>
    <row r="73" spans="1:19" x14ac:dyDescent="0.2">
      <c r="C73" s="17"/>
      <c r="D73" s="17"/>
      <c r="E73" s="17"/>
      <c r="F73" s="17"/>
      <c r="G73" s="17"/>
      <c r="H73" s="17"/>
      <c r="I73" s="17"/>
      <c r="J73" s="17"/>
      <c r="K73" s="17"/>
      <c r="L73" s="17"/>
      <c r="M73" s="17"/>
      <c r="N73" s="17"/>
      <c r="O73" s="17"/>
      <c r="P73" s="17"/>
      <c r="Q73" s="17"/>
      <c r="R73" s="17"/>
      <c r="S73" s="17"/>
    </row>
    <row r="74" spans="1:19" x14ac:dyDescent="0.2">
      <c r="C74" s="17"/>
      <c r="D74" s="17"/>
      <c r="E74" s="17"/>
      <c r="F74" s="17"/>
      <c r="G74" s="17"/>
      <c r="H74" s="17"/>
      <c r="I74" s="17"/>
      <c r="J74" s="17"/>
      <c r="K74" s="17"/>
      <c r="L74" s="17"/>
      <c r="M74" s="17"/>
      <c r="N74" s="17"/>
      <c r="O74" s="17"/>
      <c r="P74" s="17"/>
      <c r="Q74" s="17"/>
      <c r="R74" s="17"/>
      <c r="S74" s="17"/>
    </row>
    <row r="75" spans="1:19" x14ac:dyDescent="0.2">
      <c r="C75" s="17"/>
      <c r="D75" s="17"/>
      <c r="E75" s="17"/>
      <c r="F75" s="17"/>
      <c r="G75" s="17"/>
      <c r="H75" s="17"/>
      <c r="I75" s="17"/>
      <c r="J75" s="17"/>
      <c r="K75" s="17"/>
      <c r="L75" s="17"/>
      <c r="M75" s="17"/>
      <c r="N75" s="17"/>
      <c r="O75" s="17"/>
      <c r="P75" s="17"/>
      <c r="Q75" s="17"/>
      <c r="R75" s="17"/>
      <c r="S75" s="17"/>
    </row>
    <row r="76" spans="1:19" x14ac:dyDescent="0.2">
      <c r="C76" s="17"/>
      <c r="D76" s="17"/>
      <c r="E76" s="17"/>
      <c r="F76" s="17"/>
      <c r="G76" s="17"/>
      <c r="H76" s="17"/>
      <c r="I76" s="17"/>
      <c r="J76" s="17"/>
      <c r="K76" s="17"/>
      <c r="L76" s="17"/>
      <c r="M76" s="17"/>
      <c r="N76" s="17"/>
      <c r="O76" s="17"/>
      <c r="P76" s="17"/>
      <c r="Q76" s="17"/>
      <c r="R76" s="17"/>
      <c r="S76" s="17"/>
    </row>
    <row r="77" spans="1:19" x14ac:dyDescent="0.2">
      <c r="C77" s="17"/>
      <c r="D77" s="17"/>
      <c r="E77" s="17"/>
      <c r="F77" s="17"/>
      <c r="G77" s="17"/>
      <c r="H77" s="17"/>
      <c r="I77" s="17"/>
      <c r="J77" s="17"/>
      <c r="K77" s="17"/>
      <c r="L77" s="17"/>
      <c r="M77" s="17"/>
      <c r="N77" s="17"/>
      <c r="O77" s="17"/>
      <c r="P77" s="17"/>
      <c r="Q77" s="17"/>
      <c r="R77" s="17"/>
      <c r="S77" s="17"/>
    </row>
    <row r="78" spans="1:19" x14ac:dyDescent="0.2">
      <c r="C78" s="17"/>
      <c r="D78" s="17"/>
      <c r="E78" s="17"/>
      <c r="F78" s="17"/>
      <c r="G78" s="17"/>
      <c r="H78" s="17"/>
      <c r="I78" s="17"/>
      <c r="J78" s="17"/>
      <c r="K78" s="17"/>
      <c r="L78" s="17"/>
      <c r="M78" s="17"/>
      <c r="N78" s="17"/>
      <c r="O78" s="17"/>
      <c r="P78" s="17"/>
      <c r="Q78" s="17"/>
      <c r="R78" s="17"/>
      <c r="S78" s="17"/>
    </row>
    <row r="80" spans="1:19" x14ac:dyDescent="0.2">
      <c r="C80" s="17"/>
      <c r="D80" s="17"/>
      <c r="E80" s="17"/>
      <c r="F80" s="17"/>
      <c r="G80" s="17"/>
      <c r="H80" s="17"/>
      <c r="I80" s="17"/>
      <c r="J80" s="17"/>
      <c r="K80" s="17"/>
      <c r="L80" s="17"/>
      <c r="M80" s="17"/>
      <c r="N80" s="17"/>
      <c r="O80" s="17"/>
      <c r="P80" s="17"/>
      <c r="Q80" s="17"/>
      <c r="R80" s="17"/>
      <c r="S80" s="17"/>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113"/>
  <sheetViews>
    <sheetView showGridLines="0" topLeftCell="A35" zoomScaleNormal="100" workbookViewId="0">
      <selection activeCell="B64" sqref="B64"/>
    </sheetView>
  </sheetViews>
  <sheetFormatPr defaultColWidth="9.109375" defaultRowHeight="10.199999999999999" x14ac:dyDescent="0.2"/>
  <cols>
    <col min="1" max="1" width="5.109375" style="1" customWidth="1"/>
    <col min="2" max="2" width="69" style="1" bestFit="1" customWidth="1"/>
    <col min="3" max="19" width="12.6640625" style="4" customWidth="1"/>
    <col min="20" max="16384" width="9.109375" style="1"/>
  </cols>
  <sheetData>
    <row r="1" spans="1:19" s="4" customFormat="1" ht="15" customHeight="1" x14ac:dyDescent="0.3">
      <c r="A1" s="3" t="s">
        <v>34</v>
      </c>
      <c r="B1" s="3"/>
    </row>
    <row r="2" spans="1:19" s="4" customFormat="1" ht="15" customHeight="1" x14ac:dyDescent="0.3">
      <c r="A2" s="5" t="s">
        <v>213</v>
      </c>
      <c r="B2" s="5"/>
    </row>
    <row r="3" spans="1:19" s="4" customFormat="1" ht="15" customHeight="1" x14ac:dyDescent="0.3">
      <c r="A3" s="5" t="s">
        <v>126</v>
      </c>
      <c r="B3" s="6"/>
    </row>
    <row r="4" spans="1:19" s="54" customFormat="1" ht="30" customHeight="1" x14ac:dyDescent="0.2">
      <c r="A4" s="48"/>
      <c r="B4" s="66"/>
      <c r="C4" s="50" t="s">
        <v>2</v>
      </c>
      <c r="D4" s="50" t="s">
        <v>214</v>
      </c>
      <c r="E4" s="50" t="s">
        <v>127</v>
      </c>
      <c r="F4" s="50" t="s">
        <v>1</v>
      </c>
      <c r="G4" s="50" t="s">
        <v>128</v>
      </c>
      <c r="H4" s="50" t="s">
        <v>129</v>
      </c>
      <c r="I4" s="50" t="s">
        <v>3</v>
      </c>
      <c r="J4" s="52" t="s">
        <v>130</v>
      </c>
      <c r="K4" s="52" t="s">
        <v>215</v>
      </c>
      <c r="L4" s="50" t="s">
        <v>133</v>
      </c>
      <c r="M4" s="50" t="s">
        <v>4</v>
      </c>
      <c r="N4" s="50" t="s">
        <v>0</v>
      </c>
      <c r="O4" s="50" t="s">
        <v>134</v>
      </c>
      <c r="P4" s="50" t="s">
        <v>136</v>
      </c>
      <c r="Q4" s="50" t="s">
        <v>139</v>
      </c>
      <c r="R4" s="52" t="s">
        <v>140</v>
      </c>
      <c r="S4" s="50" t="s">
        <v>142</v>
      </c>
    </row>
    <row r="5" spans="1:19" ht="15" customHeight="1" x14ac:dyDescent="0.2">
      <c r="A5" s="55" t="s">
        <v>5</v>
      </c>
      <c r="B5" s="7" t="s">
        <v>143</v>
      </c>
      <c r="C5" s="12">
        <v>1503945</v>
      </c>
      <c r="D5" s="12">
        <v>7864</v>
      </c>
      <c r="E5" s="12">
        <v>2832912</v>
      </c>
      <c r="F5" s="12">
        <v>43994</v>
      </c>
      <c r="G5" s="12">
        <v>3467017</v>
      </c>
      <c r="H5" s="12">
        <v>342615</v>
      </c>
      <c r="I5" s="12">
        <v>117763</v>
      </c>
      <c r="J5" s="12">
        <v>21064</v>
      </c>
      <c r="K5" s="12">
        <v>491200</v>
      </c>
      <c r="L5" s="12">
        <v>519891.16399999999</v>
      </c>
      <c r="M5" s="12">
        <v>816030</v>
      </c>
      <c r="N5" s="12">
        <v>3615139.6570000001</v>
      </c>
      <c r="O5" s="12">
        <v>235717</v>
      </c>
      <c r="P5" s="12">
        <v>150186</v>
      </c>
      <c r="Q5" s="12">
        <v>55048.536620000021</v>
      </c>
      <c r="R5" s="12">
        <v>1276427</v>
      </c>
      <c r="S5" s="32">
        <v>538470.76427999989</v>
      </c>
    </row>
    <row r="6" spans="1:19" ht="15" customHeight="1" x14ac:dyDescent="0.2">
      <c r="A6" s="55"/>
      <c r="B6" s="8" t="s">
        <v>144</v>
      </c>
      <c r="S6" s="29"/>
    </row>
    <row r="7" spans="1:19" ht="15" customHeight="1" x14ac:dyDescent="0.2">
      <c r="A7" s="55" t="s">
        <v>6</v>
      </c>
      <c r="B7" s="7" t="s">
        <v>145</v>
      </c>
      <c r="C7" s="13">
        <v>1032472</v>
      </c>
      <c r="D7" s="13">
        <v>2919</v>
      </c>
      <c r="E7" s="13">
        <v>1984825</v>
      </c>
      <c r="F7" s="13">
        <v>18247</v>
      </c>
      <c r="G7" s="13">
        <v>2432709</v>
      </c>
      <c r="H7" s="13">
        <v>260348</v>
      </c>
      <c r="I7" s="13">
        <v>44416</v>
      </c>
      <c r="J7" s="13">
        <v>10359</v>
      </c>
      <c r="K7" s="13">
        <v>366538</v>
      </c>
      <c r="L7" s="13">
        <v>213187.52100000001</v>
      </c>
      <c r="M7" s="13">
        <v>590783</v>
      </c>
      <c r="N7" s="13">
        <v>2756878.736</v>
      </c>
      <c r="O7" s="13">
        <v>210046</v>
      </c>
      <c r="P7" s="13">
        <v>96929</v>
      </c>
      <c r="Q7" s="13">
        <v>16631.28216000001</v>
      </c>
      <c r="R7" s="13">
        <v>761577</v>
      </c>
      <c r="S7" s="29">
        <v>269109.02026000002</v>
      </c>
    </row>
    <row r="8" spans="1:19" ht="15" customHeight="1" x14ac:dyDescent="0.2">
      <c r="A8" s="55"/>
      <c r="B8" s="8" t="s">
        <v>146</v>
      </c>
      <c r="C8" s="13"/>
      <c r="D8" s="13"/>
      <c r="E8" s="13"/>
      <c r="F8" s="13"/>
      <c r="G8" s="13"/>
      <c r="H8" s="13"/>
      <c r="I8" s="13"/>
      <c r="J8" s="13"/>
      <c r="K8" s="13"/>
      <c r="L8" s="13"/>
      <c r="M8" s="13"/>
      <c r="N8" s="13"/>
      <c r="O8" s="13"/>
      <c r="P8" s="13"/>
      <c r="Q8" s="13"/>
      <c r="R8" s="13"/>
      <c r="S8" s="29"/>
    </row>
    <row r="9" spans="1:19" ht="15" customHeight="1" x14ac:dyDescent="0.2">
      <c r="A9" s="56" t="s">
        <v>7</v>
      </c>
      <c r="B9" s="9" t="s">
        <v>147</v>
      </c>
      <c r="C9" s="14">
        <v>471473</v>
      </c>
      <c r="D9" s="14">
        <v>4945</v>
      </c>
      <c r="E9" s="14">
        <v>848087</v>
      </c>
      <c r="F9" s="14">
        <v>25747</v>
      </c>
      <c r="G9" s="14">
        <v>1034308</v>
      </c>
      <c r="H9" s="14">
        <v>82267</v>
      </c>
      <c r="I9" s="14">
        <v>73347</v>
      </c>
      <c r="J9" s="14">
        <v>10705</v>
      </c>
      <c r="K9" s="14">
        <v>124662</v>
      </c>
      <c r="L9" s="14">
        <v>306703.64299999998</v>
      </c>
      <c r="M9" s="14">
        <v>225247</v>
      </c>
      <c r="N9" s="14">
        <v>858260.92100000009</v>
      </c>
      <c r="O9" s="14">
        <v>25671</v>
      </c>
      <c r="P9" s="14">
        <v>53257</v>
      </c>
      <c r="Q9" s="14">
        <v>38417.254460000011</v>
      </c>
      <c r="R9" s="14">
        <v>514850</v>
      </c>
      <c r="S9" s="33">
        <v>269361.74401999987</v>
      </c>
    </row>
    <row r="10" spans="1:19" ht="15" customHeight="1" x14ac:dyDescent="0.2">
      <c r="A10" s="56"/>
      <c r="B10" s="10" t="s">
        <v>148</v>
      </c>
      <c r="C10" s="14"/>
      <c r="D10" s="14"/>
      <c r="E10" s="14"/>
      <c r="F10" s="14"/>
      <c r="G10" s="14"/>
      <c r="H10" s="14"/>
      <c r="I10" s="14"/>
      <c r="J10" s="14"/>
      <c r="K10" s="14"/>
      <c r="L10" s="14"/>
      <c r="M10" s="14"/>
      <c r="N10" s="14"/>
      <c r="O10" s="14"/>
      <c r="P10" s="14"/>
      <c r="Q10" s="14"/>
      <c r="R10" s="14"/>
      <c r="S10" s="33"/>
    </row>
    <row r="11" spans="1:19" ht="15" customHeight="1" x14ac:dyDescent="0.2">
      <c r="A11" s="55" t="s">
        <v>8</v>
      </c>
      <c r="B11" s="7" t="s">
        <v>149</v>
      </c>
      <c r="C11" s="13">
        <v>3657</v>
      </c>
      <c r="D11" s="13">
        <v>0</v>
      </c>
      <c r="E11" s="13">
        <v>3680</v>
      </c>
      <c r="F11" s="13">
        <v>1812</v>
      </c>
      <c r="G11" s="13">
        <v>58498</v>
      </c>
      <c r="H11" s="13">
        <v>437</v>
      </c>
      <c r="I11" s="13">
        <v>2</v>
      </c>
      <c r="J11" s="13">
        <v>23</v>
      </c>
      <c r="K11" s="13">
        <v>2447</v>
      </c>
      <c r="L11" s="13">
        <v>1555.675</v>
      </c>
      <c r="M11" s="13">
        <v>535</v>
      </c>
      <c r="N11" s="13">
        <v>72483.456000000006</v>
      </c>
      <c r="O11" s="13">
        <v>450</v>
      </c>
      <c r="P11" s="13">
        <v>385</v>
      </c>
      <c r="Q11" s="13">
        <v>0</v>
      </c>
      <c r="R11" s="13">
        <v>1622</v>
      </c>
      <c r="S11" s="29">
        <v>53.456960000000002</v>
      </c>
    </row>
    <row r="12" spans="1:19" ht="15" customHeight="1" x14ac:dyDescent="0.2">
      <c r="A12" s="55"/>
      <c r="B12" s="8" t="s">
        <v>150</v>
      </c>
      <c r="S12" s="29"/>
    </row>
    <row r="13" spans="1:19" ht="15" customHeight="1" x14ac:dyDescent="0.2">
      <c r="A13" s="55" t="s">
        <v>9</v>
      </c>
      <c r="B13" s="7" t="s">
        <v>151</v>
      </c>
      <c r="C13" s="13">
        <v>360326</v>
      </c>
      <c r="D13" s="13">
        <v>3464</v>
      </c>
      <c r="E13" s="13">
        <v>847857</v>
      </c>
      <c r="F13" s="13">
        <v>8119</v>
      </c>
      <c r="G13" s="13">
        <v>865815</v>
      </c>
      <c r="H13" s="13">
        <v>126280</v>
      </c>
      <c r="I13" s="13">
        <v>10188</v>
      </c>
      <c r="J13" s="13">
        <v>2099</v>
      </c>
      <c r="K13" s="13">
        <v>94694</v>
      </c>
      <c r="L13" s="13">
        <v>123623.77800000001</v>
      </c>
      <c r="M13" s="13">
        <v>143686</v>
      </c>
      <c r="N13" s="13">
        <v>680087.12</v>
      </c>
      <c r="O13" s="13">
        <v>57317</v>
      </c>
      <c r="P13" s="13">
        <v>30363</v>
      </c>
      <c r="Q13" s="13">
        <v>12387.225460000005</v>
      </c>
      <c r="R13" s="13">
        <v>372017</v>
      </c>
      <c r="S13" s="29">
        <v>112115.59497999994</v>
      </c>
    </row>
    <row r="14" spans="1:19" ht="15" customHeight="1" x14ac:dyDescent="0.2">
      <c r="A14" s="55"/>
      <c r="B14" s="8" t="s">
        <v>35</v>
      </c>
      <c r="C14" s="13"/>
      <c r="D14" s="13"/>
      <c r="E14" s="13"/>
      <c r="F14" s="13"/>
      <c r="G14" s="13"/>
      <c r="H14" s="13"/>
      <c r="I14" s="13"/>
      <c r="J14" s="13"/>
      <c r="K14" s="13"/>
      <c r="L14" s="13"/>
      <c r="M14" s="13"/>
      <c r="N14" s="13"/>
      <c r="O14" s="13"/>
      <c r="P14" s="13"/>
      <c r="Q14" s="13"/>
      <c r="R14" s="13"/>
      <c r="S14" s="29"/>
    </row>
    <row r="15" spans="1:19" ht="15" customHeight="1" x14ac:dyDescent="0.2">
      <c r="A15" s="55" t="s">
        <v>10</v>
      </c>
      <c r="B15" s="7" t="s">
        <v>152</v>
      </c>
      <c r="C15" s="13">
        <v>-49984</v>
      </c>
      <c r="D15" s="13">
        <v>-825</v>
      </c>
      <c r="E15" s="13">
        <v>-184883</v>
      </c>
      <c r="F15" s="13">
        <v>-1586</v>
      </c>
      <c r="G15" s="13">
        <v>-200178</v>
      </c>
      <c r="H15" s="13">
        <v>-24006</v>
      </c>
      <c r="I15" s="13">
        <v>-1966</v>
      </c>
      <c r="J15" s="13">
        <v>-466</v>
      </c>
      <c r="K15" s="13">
        <v>-22271</v>
      </c>
      <c r="L15" s="13">
        <v>-23054.294000000002</v>
      </c>
      <c r="M15" s="13">
        <v>-29052</v>
      </c>
      <c r="N15" s="13">
        <v>-158044.42800000001</v>
      </c>
      <c r="O15" s="13">
        <v>-2978</v>
      </c>
      <c r="P15" s="13">
        <v>-6844</v>
      </c>
      <c r="Q15" s="13">
        <v>-4917.4521399999994</v>
      </c>
      <c r="R15" s="13">
        <v>-55552</v>
      </c>
      <c r="S15" s="29">
        <v>-9353.0803700000015</v>
      </c>
    </row>
    <row r="16" spans="1:19" ht="15" customHeight="1" x14ac:dyDescent="0.2">
      <c r="A16" s="55"/>
      <c r="B16" s="8" t="s">
        <v>153</v>
      </c>
      <c r="C16" s="13"/>
      <c r="D16" s="13"/>
      <c r="E16" s="13"/>
      <c r="F16" s="13"/>
      <c r="G16" s="13"/>
      <c r="H16" s="13"/>
      <c r="I16" s="13"/>
      <c r="J16" s="13"/>
      <c r="K16" s="13"/>
      <c r="L16" s="13"/>
      <c r="M16" s="13"/>
      <c r="N16" s="13"/>
      <c r="O16" s="13"/>
      <c r="P16" s="13"/>
      <c r="Q16" s="13"/>
      <c r="R16" s="13"/>
      <c r="S16" s="29"/>
    </row>
    <row r="17" spans="1:19" ht="15" customHeight="1" x14ac:dyDescent="0.2">
      <c r="A17" s="55" t="s">
        <v>11</v>
      </c>
      <c r="B17" s="7" t="s">
        <v>154</v>
      </c>
      <c r="C17" s="13">
        <v>27571</v>
      </c>
      <c r="D17" s="13">
        <v>7784</v>
      </c>
      <c r="E17" s="13">
        <v>138228</v>
      </c>
      <c r="F17" s="13">
        <v>7018</v>
      </c>
      <c r="G17" s="13">
        <v>-299422</v>
      </c>
      <c r="H17" s="13">
        <v>34755</v>
      </c>
      <c r="I17" s="13">
        <v>-47299</v>
      </c>
      <c r="J17" s="13">
        <v>1991</v>
      </c>
      <c r="K17" s="13">
        <v>-5665</v>
      </c>
      <c r="L17" s="13">
        <v>-533.64300000000003</v>
      </c>
      <c r="M17" s="13">
        <v>-27986</v>
      </c>
      <c r="N17" s="13">
        <v>-2699.886</v>
      </c>
      <c r="O17" s="13">
        <v>13832</v>
      </c>
      <c r="P17" s="13">
        <v>-8678</v>
      </c>
      <c r="Q17" s="13">
        <v>-47.409240000001333</v>
      </c>
      <c r="R17" s="13">
        <v>19857</v>
      </c>
      <c r="S17" s="29">
        <v>-17246.259899999997</v>
      </c>
    </row>
    <row r="18" spans="1:19" ht="15" customHeight="1" x14ac:dyDescent="0.2">
      <c r="A18" s="55"/>
      <c r="B18" s="8" t="s">
        <v>155</v>
      </c>
      <c r="S18" s="29"/>
    </row>
    <row r="19" spans="1:19" ht="15" customHeight="1" x14ac:dyDescent="0.2">
      <c r="A19" s="55" t="s">
        <v>12</v>
      </c>
      <c r="B19" s="7" t="s">
        <v>156</v>
      </c>
      <c r="C19" s="13">
        <v>132281</v>
      </c>
      <c r="D19" s="13">
        <v>3616</v>
      </c>
      <c r="E19" s="13">
        <v>180358</v>
      </c>
      <c r="F19" s="13">
        <v>79261</v>
      </c>
      <c r="G19" s="13">
        <v>441112</v>
      </c>
      <c r="H19" s="13">
        <v>52760</v>
      </c>
      <c r="I19" s="13">
        <v>55978</v>
      </c>
      <c r="J19" s="13">
        <v>2824</v>
      </c>
      <c r="K19" s="13">
        <v>37820</v>
      </c>
      <c r="L19" s="13">
        <v>93412.328999999998</v>
      </c>
      <c r="M19" s="13">
        <v>44025</v>
      </c>
      <c r="N19" s="13">
        <v>134759.33199999999</v>
      </c>
      <c r="O19" s="13">
        <v>8452</v>
      </c>
      <c r="P19" s="13">
        <v>-794</v>
      </c>
      <c r="Q19" s="13">
        <v>0</v>
      </c>
      <c r="R19" s="13">
        <v>4534</v>
      </c>
      <c r="S19" s="29">
        <v>-1757.3593500000004</v>
      </c>
    </row>
    <row r="20" spans="1:19" ht="15" customHeight="1" x14ac:dyDescent="0.2">
      <c r="A20" s="55"/>
      <c r="B20" s="8" t="s">
        <v>157</v>
      </c>
      <c r="C20" s="13"/>
      <c r="D20" s="13"/>
      <c r="E20" s="13"/>
      <c r="F20" s="13"/>
      <c r="G20" s="13"/>
      <c r="H20" s="13"/>
      <c r="I20" s="13"/>
      <c r="J20" s="13"/>
      <c r="K20" s="13"/>
      <c r="L20" s="13"/>
      <c r="M20" s="13"/>
      <c r="N20" s="13"/>
      <c r="O20" s="13"/>
      <c r="P20" s="13"/>
      <c r="Q20" s="13"/>
      <c r="R20" s="13"/>
      <c r="S20" s="29"/>
    </row>
    <row r="21" spans="1:19" ht="15" customHeight="1" x14ac:dyDescent="0.2">
      <c r="A21" s="55" t="s">
        <v>13</v>
      </c>
      <c r="B21" s="7" t="s">
        <v>158</v>
      </c>
      <c r="C21" s="13">
        <v>97484</v>
      </c>
      <c r="D21" s="13">
        <v>-385</v>
      </c>
      <c r="E21" s="13">
        <v>110465</v>
      </c>
      <c r="F21" s="13">
        <v>-90</v>
      </c>
      <c r="G21" s="13">
        <v>-4203</v>
      </c>
      <c r="H21" s="13">
        <v>-15283</v>
      </c>
      <c r="I21" s="13">
        <v>491</v>
      </c>
      <c r="J21" s="13">
        <v>285</v>
      </c>
      <c r="K21" s="13">
        <v>-1276</v>
      </c>
      <c r="L21" s="13">
        <v>1411.0440000000001</v>
      </c>
      <c r="M21" s="13">
        <v>20223</v>
      </c>
      <c r="N21" s="13">
        <v>125679.967</v>
      </c>
      <c r="O21" s="13">
        <v>145</v>
      </c>
      <c r="P21" s="13">
        <v>1331</v>
      </c>
      <c r="Q21" s="13">
        <v>0</v>
      </c>
      <c r="R21" s="13">
        <v>4048</v>
      </c>
      <c r="S21" s="29">
        <v>3826.3959100000002</v>
      </c>
    </row>
    <row r="22" spans="1:19" ht="15" customHeight="1" x14ac:dyDescent="0.2">
      <c r="A22" s="55"/>
      <c r="B22" s="8" t="s">
        <v>159</v>
      </c>
      <c r="C22" s="13"/>
      <c r="D22" s="13"/>
      <c r="E22" s="13"/>
      <c r="F22" s="13"/>
      <c r="G22" s="13"/>
      <c r="H22" s="13"/>
      <c r="I22" s="13"/>
      <c r="J22" s="13"/>
      <c r="K22" s="13"/>
      <c r="L22" s="13"/>
      <c r="M22" s="13"/>
      <c r="N22" s="13"/>
      <c r="O22" s="13"/>
      <c r="P22" s="13"/>
      <c r="Q22" s="13"/>
      <c r="R22" s="13"/>
      <c r="S22" s="29"/>
    </row>
    <row r="23" spans="1:19" ht="15" customHeight="1" x14ac:dyDescent="0.2">
      <c r="A23" s="55" t="s">
        <v>14</v>
      </c>
      <c r="B23" s="7" t="s">
        <v>160</v>
      </c>
      <c r="C23" s="13">
        <v>4193</v>
      </c>
      <c r="D23" s="13">
        <v>1489</v>
      </c>
      <c r="E23" s="13">
        <v>-36759</v>
      </c>
      <c r="F23" s="13">
        <v>5041</v>
      </c>
      <c r="G23" s="13">
        <v>-68616</v>
      </c>
      <c r="H23" s="13">
        <v>-49</v>
      </c>
      <c r="I23" s="13">
        <v>-631</v>
      </c>
      <c r="J23" s="13">
        <v>-452</v>
      </c>
      <c r="K23" s="13">
        <v>-16361</v>
      </c>
      <c r="L23" s="13">
        <v>-11901.728999999999</v>
      </c>
      <c r="M23" s="13">
        <v>35479</v>
      </c>
      <c r="N23" s="13">
        <v>9405.8950000000004</v>
      </c>
      <c r="O23" s="13">
        <v>-49</v>
      </c>
      <c r="P23" s="13">
        <v>-824</v>
      </c>
      <c r="Q23" s="13">
        <v>0</v>
      </c>
      <c r="R23" s="13">
        <v>-1226</v>
      </c>
      <c r="S23" s="29">
        <v>-20072.542160000001</v>
      </c>
    </row>
    <row r="24" spans="1:19" ht="15" customHeight="1" x14ac:dyDescent="0.2">
      <c r="A24" s="55"/>
      <c r="B24" s="8" t="s">
        <v>161</v>
      </c>
      <c r="S24" s="29"/>
    </row>
    <row r="25" spans="1:19" ht="15" customHeight="1" x14ac:dyDescent="0.2">
      <c r="A25" s="55" t="s">
        <v>15</v>
      </c>
      <c r="B25" s="7" t="s">
        <v>162</v>
      </c>
      <c r="C25" s="13">
        <v>686523</v>
      </c>
      <c r="D25" s="13">
        <v>0</v>
      </c>
      <c r="E25" s="13">
        <v>27757</v>
      </c>
      <c r="F25" s="13">
        <v>0</v>
      </c>
      <c r="G25" s="13">
        <v>355329</v>
      </c>
      <c r="H25" s="13">
        <v>0</v>
      </c>
      <c r="I25" s="13">
        <v>0</v>
      </c>
      <c r="J25" s="13">
        <v>0</v>
      </c>
      <c r="K25" s="13">
        <v>0</v>
      </c>
      <c r="L25" s="13">
        <v>294232.29499999998</v>
      </c>
      <c r="M25" s="13">
        <v>0</v>
      </c>
      <c r="N25" s="13">
        <v>4444.7629999999999</v>
      </c>
      <c r="O25" s="13">
        <v>0</v>
      </c>
      <c r="P25" s="13">
        <v>0</v>
      </c>
      <c r="Q25" s="13">
        <v>0</v>
      </c>
      <c r="R25" s="13">
        <v>41140</v>
      </c>
      <c r="S25" s="29">
        <v>0</v>
      </c>
    </row>
    <row r="26" spans="1:19" ht="15" customHeight="1" x14ac:dyDescent="0.2">
      <c r="A26" s="55"/>
      <c r="B26" s="8" t="s">
        <v>163</v>
      </c>
      <c r="C26" s="13"/>
      <c r="D26" s="13"/>
      <c r="E26" s="13"/>
      <c r="F26" s="13"/>
      <c r="G26" s="13"/>
      <c r="H26" s="13"/>
      <c r="I26" s="13"/>
      <c r="J26" s="13"/>
      <c r="K26" s="13"/>
      <c r="L26" s="13"/>
      <c r="M26" s="13"/>
      <c r="N26" s="13"/>
      <c r="O26" s="13"/>
      <c r="P26" s="13"/>
      <c r="Q26" s="13"/>
      <c r="R26" s="13"/>
      <c r="S26" s="29"/>
    </row>
    <row r="27" spans="1:19" ht="15" customHeight="1" x14ac:dyDescent="0.2">
      <c r="A27" s="55" t="s">
        <v>16</v>
      </c>
      <c r="B27" s="7" t="s">
        <v>164</v>
      </c>
      <c r="C27" s="13">
        <v>-355829</v>
      </c>
      <c r="D27" s="13">
        <v>0</v>
      </c>
      <c r="E27" s="13">
        <v>-14056</v>
      </c>
      <c r="F27" s="13">
        <v>0</v>
      </c>
      <c r="G27" s="13">
        <v>-245351</v>
      </c>
      <c r="H27" s="13">
        <v>0</v>
      </c>
      <c r="I27" s="13">
        <v>0</v>
      </c>
      <c r="J27" s="13">
        <v>0</v>
      </c>
      <c r="K27" s="13">
        <v>0</v>
      </c>
      <c r="L27" s="13">
        <v>-179464.886</v>
      </c>
      <c r="M27" s="13">
        <v>0</v>
      </c>
      <c r="N27" s="13">
        <v>-1669.403</v>
      </c>
      <c r="O27" s="13">
        <v>0</v>
      </c>
      <c r="P27" s="13">
        <v>0</v>
      </c>
      <c r="Q27" s="13">
        <v>0</v>
      </c>
      <c r="R27" s="13">
        <v>-11232</v>
      </c>
      <c r="S27" s="29">
        <v>0</v>
      </c>
    </row>
    <row r="28" spans="1:19" ht="15" customHeight="1" x14ac:dyDescent="0.2">
      <c r="A28" s="55"/>
      <c r="B28" s="8" t="s">
        <v>165</v>
      </c>
      <c r="C28" s="13"/>
      <c r="D28" s="13"/>
      <c r="E28" s="13"/>
      <c r="F28" s="13"/>
      <c r="G28" s="13"/>
      <c r="H28" s="13"/>
      <c r="I28" s="13"/>
      <c r="J28" s="13"/>
      <c r="K28" s="13"/>
      <c r="L28" s="13"/>
      <c r="M28" s="13"/>
      <c r="N28" s="13"/>
      <c r="O28" s="13"/>
      <c r="P28" s="13"/>
      <c r="Q28" s="13"/>
      <c r="R28" s="13"/>
      <c r="S28" s="29"/>
    </row>
    <row r="29" spans="1:19" ht="15" customHeight="1" x14ac:dyDescent="0.2">
      <c r="A29" s="55" t="s">
        <v>17</v>
      </c>
      <c r="B29" s="7" t="s">
        <v>166</v>
      </c>
      <c r="C29" s="13">
        <v>-305939</v>
      </c>
      <c r="D29" s="13">
        <v>0</v>
      </c>
      <c r="E29" s="13">
        <v>-2912</v>
      </c>
      <c r="F29" s="13">
        <v>0</v>
      </c>
      <c r="G29" s="13">
        <v>32799</v>
      </c>
      <c r="H29" s="13">
        <v>0</v>
      </c>
      <c r="I29" s="13">
        <v>0</v>
      </c>
      <c r="J29" s="13">
        <v>0</v>
      </c>
      <c r="K29" s="13">
        <v>0</v>
      </c>
      <c r="L29" s="13">
        <v>-124115.38</v>
      </c>
      <c r="M29" s="13">
        <v>0</v>
      </c>
      <c r="N29" s="13">
        <v>0</v>
      </c>
      <c r="O29" s="13">
        <v>0</v>
      </c>
      <c r="P29" s="13">
        <v>0</v>
      </c>
      <c r="Q29" s="13">
        <v>0</v>
      </c>
      <c r="R29" s="13">
        <v>-10843</v>
      </c>
      <c r="S29" s="29">
        <v>0</v>
      </c>
    </row>
    <row r="30" spans="1:19" ht="15" customHeight="1" x14ac:dyDescent="0.2">
      <c r="A30" s="55"/>
      <c r="B30" s="8" t="s">
        <v>167</v>
      </c>
      <c r="S30" s="29"/>
    </row>
    <row r="31" spans="1:19" ht="15" customHeight="1" x14ac:dyDescent="0.2">
      <c r="A31" s="55" t="s">
        <v>18</v>
      </c>
      <c r="B31" s="7" t="s">
        <v>168</v>
      </c>
      <c r="C31" s="13">
        <v>-23665</v>
      </c>
      <c r="D31" s="13">
        <v>-470</v>
      </c>
      <c r="E31" s="13">
        <v>-255892</v>
      </c>
      <c r="F31" s="13">
        <v>-300</v>
      </c>
      <c r="G31" s="13">
        <v>-98731</v>
      </c>
      <c r="H31" s="13">
        <v>-10636</v>
      </c>
      <c r="I31" s="13">
        <v>-913</v>
      </c>
      <c r="J31" s="13">
        <v>34217</v>
      </c>
      <c r="K31" s="13">
        <v>-19937</v>
      </c>
      <c r="L31" s="13">
        <v>4131.3</v>
      </c>
      <c r="M31" s="13">
        <v>-34480</v>
      </c>
      <c r="N31" s="13">
        <v>117527.697</v>
      </c>
      <c r="O31" s="13">
        <v>-212</v>
      </c>
      <c r="P31" s="13">
        <v>-4057</v>
      </c>
      <c r="Q31" s="13">
        <v>5991.6567900000018</v>
      </c>
      <c r="R31" s="13">
        <v>-35032</v>
      </c>
      <c r="S31" s="29">
        <v>-82467.459320000024</v>
      </c>
    </row>
    <row r="32" spans="1:19" ht="15" customHeight="1" x14ac:dyDescent="0.2">
      <c r="A32" s="55"/>
      <c r="B32" s="8" t="s">
        <v>169</v>
      </c>
      <c r="C32" s="13"/>
      <c r="D32" s="13"/>
      <c r="E32" s="13"/>
      <c r="F32" s="13"/>
      <c r="G32" s="13"/>
      <c r="H32" s="13"/>
      <c r="I32" s="13"/>
      <c r="J32" s="13"/>
      <c r="K32" s="13"/>
      <c r="L32" s="13"/>
      <c r="M32" s="13"/>
      <c r="N32" s="13"/>
      <c r="O32" s="13"/>
      <c r="P32" s="13"/>
      <c r="Q32" s="13"/>
      <c r="R32" s="13"/>
      <c r="S32" s="29"/>
    </row>
    <row r="33" spans="1:19" ht="15" customHeight="1" x14ac:dyDescent="0.2">
      <c r="A33" s="56" t="s">
        <v>19</v>
      </c>
      <c r="B33" s="9" t="s">
        <v>170</v>
      </c>
      <c r="C33" s="14">
        <v>1048091</v>
      </c>
      <c r="D33" s="14">
        <v>19618</v>
      </c>
      <c r="E33" s="14">
        <v>1661930</v>
      </c>
      <c r="F33" s="14">
        <v>125022</v>
      </c>
      <c r="G33" s="14">
        <v>1871360</v>
      </c>
      <c r="H33" s="14">
        <v>246525</v>
      </c>
      <c r="I33" s="14">
        <v>89197</v>
      </c>
      <c r="J33" s="14">
        <v>51226</v>
      </c>
      <c r="K33" s="14">
        <v>194113</v>
      </c>
      <c r="L33" s="14">
        <v>486000.13200000004</v>
      </c>
      <c r="M33" s="14">
        <v>377677</v>
      </c>
      <c r="N33" s="14">
        <v>1840235.4339999999</v>
      </c>
      <c r="O33" s="14">
        <v>102628</v>
      </c>
      <c r="P33" s="14">
        <v>64139</v>
      </c>
      <c r="Q33" s="14">
        <v>51831.275330000011</v>
      </c>
      <c r="R33" s="14">
        <v>844183</v>
      </c>
      <c r="S33" s="33">
        <v>254460.4907699998</v>
      </c>
    </row>
    <row r="34" spans="1:19" ht="15" customHeight="1" x14ac:dyDescent="0.2">
      <c r="A34" s="56"/>
      <c r="B34" s="10" t="s">
        <v>171</v>
      </c>
      <c r="C34" s="14"/>
      <c r="D34" s="14"/>
      <c r="E34" s="14"/>
      <c r="F34" s="14"/>
      <c r="G34" s="14"/>
      <c r="H34" s="14"/>
      <c r="I34" s="14"/>
      <c r="J34" s="14"/>
      <c r="K34" s="14"/>
      <c r="L34" s="14"/>
      <c r="M34" s="14"/>
      <c r="N34" s="14"/>
      <c r="O34" s="14"/>
      <c r="P34" s="14"/>
      <c r="Q34" s="14"/>
      <c r="R34" s="14"/>
      <c r="S34" s="33"/>
    </row>
    <row r="35" spans="1:19" ht="15" customHeight="1" x14ac:dyDescent="0.2">
      <c r="A35" s="55" t="s">
        <v>20</v>
      </c>
      <c r="B35" s="7" t="s">
        <v>172</v>
      </c>
      <c r="C35" s="13">
        <v>386805</v>
      </c>
      <c r="D35" s="13">
        <v>3662</v>
      </c>
      <c r="E35" s="13">
        <v>767463</v>
      </c>
      <c r="F35" s="13">
        <v>22356</v>
      </c>
      <c r="G35" s="13">
        <v>575025</v>
      </c>
      <c r="H35" s="13">
        <v>104880</v>
      </c>
      <c r="I35" s="13">
        <v>11219</v>
      </c>
      <c r="J35" s="13">
        <v>4882</v>
      </c>
      <c r="K35" s="13">
        <v>128310</v>
      </c>
      <c r="L35" s="13">
        <v>190647.712</v>
      </c>
      <c r="M35" s="13">
        <v>196834</v>
      </c>
      <c r="N35" s="13">
        <v>792879.06900000002</v>
      </c>
      <c r="O35" s="13">
        <v>15092</v>
      </c>
      <c r="P35" s="13">
        <v>46927</v>
      </c>
      <c r="Q35" s="13">
        <v>7902.9267800000025</v>
      </c>
      <c r="R35" s="13">
        <v>272337</v>
      </c>
      <c r="S35" s="29">
        <v>78763.40393999996</v>
      </c>
    </row>
    <row r="36" spans="1:19" ht="15" customHeight="1" x14ac:dyDescent="0.2">
      <c r="A36" s="55"/>
      <c r="B36" s="8" t="s">
        <v>173</v>
      </c>
      <c r="S36" s="29"/>
    </row>
    <row r="37" spans="1:19" ht="15" customHeight="1" x14ac:dyDescent="0.2">
      <c r="A37" s="55" t="s">
        <v>21</v>
      </c>
      <c r="B37" s="7" t="s">
        <v>174</v>
      </c>
      <c r="C37" s="13">
        <v>232361</v>
      </c>
      <c r="D37" s="13">
        <v>3553</v>
      </c>
      <c r="E37" s="13">
        <v>459653</v>
      </c>
      <c r="F37" s="13">
        <v>7690</v>
      </c>
      <c r="G37" s="13">
        <v>454086</v>
      </c>
      <c r="H37" s="13">
        <v>60370</v>
      </c>
      <c r="I37" s="13">
        <v>11063</v>
      </c>
      <c r="J37" s="13">
        <v>4202</v>
      </c>
      <c r="K37" s="13">
        <v>82335</v>
      </c>
      <c r="L37" s="13">
        <v>110013.798</v>
      </c>
      <c r="M37" s="13">
        <v>109927</v>
      </c>
      <c r="N37" s="13">
        <v>469400.90500000003</v>
      </c>
      <c r="O37" s="13">
        <v>8964</v>
      </c>
      <c r="P37" s="13">
        <v>29838</v>
      </c>
      <c r="Q37" s="13">
        <v>12553.834590000006</v>
      </c>
      <c r="R37" s="13">
        <v>139916</v>
      </c>
      <c r="S37" s="29">
        <v>131973.57703000001</v>
      </c>
    </row>
    <row r="38" spans="1:19" ht="15" customHeight="1" x14ac:dyDescent="0.2">
      <c r="A38" s="55"/>
      <c r="B38" s="8" t="s">
        <v>175</v>
      </c>
      <c r="C38" s="13"/>
      <c r="D38" s="13"/>
      <c r="E38" s="13"/>
      <c r="F38" s="13"/>
      <c r="G38" s="13"/>
      <c r="H38" s="13"/>
      <c r="I38" s="13"/>
      <c r="J38" s="13"/>
      <c r="K38" s="13"/>
      <c r="L38" s="13"/>
      <c r="M38" s="13"/>
      <c r="N38" s="13"/>
      <c r="O38" s="13"/>
      <c r="P38" s="13"/>
      <c r="Q38" s="13"/>
      <c r="R38" s="13"/>
      <c r="S38" s="29"/>
    </row>
    <row r="39" spans="1:19" ht="15" customHeight="1" x14ac:dyDescent="0.2">
      <c r="A39" s="55" t="s">
        <v>22</v>
      </c>
      <c r="B39" s="7" t="s">
        <v>176</v>
      </c>
      <c r="C39" s="13">
        <v>31376</v>
      </c>
      <c r="D39" s="13">
        <v>910</v>
      </c>
      <c r="E39" s="13">
        <v>68123</v>
      </c>
      <c r="F39" s="13">
        <v>1135</v>
      </c>
      <c r="G39" s="13">
        <v>107861</v>
      </c>
      <c r="H39" s="13">
        <v>6726</v>
      </c>
      <c r="I39" s="13">
        <v>1466</v>
      </c>
      <c r="J39" s="13">
        <v>854</v>
      </c>
      <c r="K39" s="13">
        <v>26129</v>
      </c>
      <c r="L39" s="13">
        <v>30974.907999999999</v>
      </c>
      <c r="M39" s="13">
        <v>33352</v>
      </c>
      <c r="N39" s="13">
        <v>131761.734</v>
      </c>
      <c r="O39" s="13">
        <v>962</v>
      </c>
      <c r="P39" s="13">
        <v>5271</v>
      </c>
      <c r="Q39" s="13">
        <v>1654.20724</v>
      </c>
      <c r="R39" s="13">
        <v>60298</v>
      </c>
      <c r="S39" s="29">
        <v>27410.91273</v>
      </c>
    </row>
    <row r="40" spans="1:19" ht="15" customHeight="1" x14ac:dyDescent="0.2">
      <c r="A40" s="55"/>
      <c r="B40" s="8" t="s">
        <v>177</v>
      </c>
      <c r="C40" s="13"/>
      <c r="D40" s="13"/>
      <c r="E40" s="13"/>
      <c r="F40" s="13"/>
      <c r="G40" s="13"/>
      <c r="H40" s="13"/>
      <c r="I40" s="13"/>
      <c r="J40" s="13"/>
      <c r="K40" s="13"/>
      <c r="L40" s="13"/>
      <c r="M40" s="13"/>
      <c r="N40" s="13"/>
      <c r="O40" s="13"/>
      <c r="P40" s="13"/>
      <c r="Q40" s="13"/>
      <c r="R40" s="13"/>
      <c r="S40" s="29"/>
    </row>
    <row r="41" spans="1:19" ht="15" customHeight="1" x14ac:dyDescent="0.2">
      <c r="A41" s="55" t="s">
        <v>23</v>
      </c>
      <c r="B41" s="7" t="s">
        <v>178</v>
      </c>
      <c r="C41" s="13">
        <v>782</v>
      </c>
      <c r="D41" s="13">
        <v>556</v>
      </c>
      <c r="E41" s="13">
        <v>150059</v>
      </c>
      <c r="F41" s="13">
        <v>1871</v>
      </c>
      <c r="G41" s="13">
        <v>-10264</v>
      </c>
      <c r="H41" s="13">
        <v>19411</v>
      </c>
      <c r="I41" s="13">
        <v>19</v>
      </c>
      <c r="J41" s="13">
        <v>100</v>
      </c>
      <c r="K41" s="13">
        <v>180</v>
      </c>
      <c r="L41" s="13">
        <v>-4257.4750000000004</v>
      </c>
      <c r="M41" s="13">
        <v>3196</v>
      </c>
      <c r="N41" s="13">
        <v>-1756.7560000000001</v>
      </c>
      <c r="O41" s="13">
        <v>6582</v>
      </c>
      <c r="P41" s="13">
        <v>1287</v>
      </c>
      <c r="Q41" s="13">
        <v>2012.22865</v>
      </c>
      <c r="R41" s="13">
        <v>5501</v>
      </c>
      <c r="S41" s="29">
        <v>43573.70317999999</v>
      </c>
    </row>
    <row r="42" spans="1:19" ht="15" customHeight="1" x14ac:dyDescent="0.2">
      <c r="A42" s="55"/>
      <c r="B42" s="8" t="s">
        <v>179</v>
      </c>
      <c r="S42" s="29"/>
    </row>
    <row r="43" spans="1:19" ht="15" customHeight="1" x14ac:dyDescent="0.2">
      <c r="A43" s="55" t="s">
        <v>24</v>
      </c>
      <c r="B43" s="7" t="s">
        <v>180</v>
      </c>
      <c r="C43" s="13">
        <v>255046</v>
      </c>
      <c r="D43" s="13">
        <v>107</v>
      </c>
      <c r="E43" s="13">
        <v>820827</v>
      </c>
      <c r="F43" s="13">
        <v>-34</v>
      </c>
      <c r="G43" s="13">
        <v>1005092</v>
      </c>
      <c r="H43" s="13">
        <v>37875</v>
      </c>
      <c r="I43" s="13">
        <v>45968</v>
      </c>
      <c r="J43" s="13">
        <v>15413</v>
      </c>
      <c r="K43" s="13">
        <v>298323</v>
      </c>
      <c r="L43" s="13">
        <v>106385.128</v>
      </c>
      <c r="M43" s="13">
        <v>298834</v>
      </c>
      <c r="N43" s="13">
        <v>817759.42599999998</v>
      </c>
      <c r="O43" s="13">
        <v>17365</v>
      </c>
      <c r="P43" s="13">
        <v>79814</v>
      </c>
      <c r="Q43" s="13">
        <v>17083.326350000003</v>
      </c>
      <c r="R43" s="13">
        <v>197039</v>
      </c>
      <c r="S43" s="29">
        <v>283766.80699999991</v>
      </c>
    </row>
    <row r="44" spans="1:19" ht="15" customHeight="1" x14ac:dyDescent="0.2">
      <c r="A44" s="55"/>
      <c r="B44" s="8" t="s">
        <v>181</v>
      </c>
      <c r="S44" s="29"/>
    </row>
    <row r="45" spans="1:19" ht="15" customHeight="1" x14ac:dyDescent="0.2">
      <c r="A45" s="55" t="s">
        <v>25</v>
      </c>
      <c r="B45" s="7" t="s">
        <v>182</v>
      </c>
      <c r="C45" s="13">
        <v>3652</v>
      </c>
      <c r="D45" s="13">
        <v>0</v>
      </c>
      <c r="E45" s="13">
        <v>102193</v>
      </c>
      <c r="F45" s="13">
        <v>125</v>
      </c>
      <c r="G45" s="13">
        <v>104108</v>
      </c>
      <c r="H45" s="13">
        <v>1801</v>
      </c>
      <c r="I45" s="13">
        <v>1859</v>
      </c>
      <c r="J45" s="13">
        <v>-367</v>
      </c>
      <c r="K45" s="13">
        <v>7418</v>
      </c>
      <c r="L45" s="13">
        <v>926.81899999999996</v>
      </c>
      <c r="M45" s="13">
        <v>34022</v>
      </c>
      <c r="N45" s="13">
        <v>0</v>
      </c>
      <c r="O45" s="13">
        <v>15427</v>
      </c>
      <c r="P45" s="13">
        <v>0</v>
      </c>
      <c r="Q45" s="13">
        <v>116.59369999999925</v>
      </c>
      <c r="R45" s="13">
        <v>3155</v>
      </c>
      <c r="S45" s="29">
        <v>-2979.4664800000005</v>
      </c>
    </row>
    <row r="46" spans="1:19" ht="15" customHeight="1" x14ac:dyDescent="0.2">
      <c r="A46" s="55"/>
      <c r="B46" s="8" t="s">
        <v>183</v>
      </c>
      <c r="C46" s="13"/>
      <c r="D46" s="13"/>
      <c r="E46" s="13"/>
      <c r="F46" s="13"/>
      <c r="G46" s="13"/>
      <c r="H46" s="13"/>
      <c r="I46" s="13"/>
      <c r="J46" s="13"/>
      <c r="K46" s="13"/>
      <c r="L46" s="13"/>
      <c r="M46" s="13"/>
      <c r="N46" s="13"/>
      <c r="O46" s="13"/>
      <c r="P46" s="13"/>
      <c r="Q46" s="13"/>
      <c r="R46" s="13"/>
      <c r="S46" s="29"/>
    </row>
    <row r="47" spans="1:19" ht="15" customHeight="1" x14ac:dyDescent="0.2">
      <c r="A47" s="55" t="s">
        <v>26</v>
      </c>
      <c r="B47" s="7" t="s">
        <v>184</v>
      </c>
      <c r="C47" s="13">
        <v>-16463</v>
      </c>
      <c r="D47" s="13">
        <v>-340</v>
      </c>
      <c r="E47" s="13">
        <v>213515</v>
      </c>
      <c r="F47" s="13">
        <v>103</v>
      </c>
      <c r="G47" s="13">
        <v>323953</v>
      </c>
      <c r="H47" s="13">
        <v>410</v>
      </c>
      <c r="I47" s="13">
        <v>140</v>
      </c>
      <c r="J47" s="13">
        <v>4235</v>
      </c>
      <c r="K47" s="13">
        <v>60178</v>
      </c>
      <c r="L47" s="13">
        <v>34063.245999999999</v>
      </c>
      <c r="M47" s="13">
        <v>61282</v>
      </c>
      <c r="N47" s="13">
        <v>309483.76</v>
      </c>
      <c r="O47" s="13">
        <v>-24</v>
      </c>
      <c r="P47" s="13">
        <v>-1698</v>
      </c>
      <c r="Q47" s="13">
        <v>0</v>
      </c>
      <c r="R47" s="13">
        <v>36894</v>
      </c>
      <c r="S47" s="29">
        <v>1388.5362599999994</v>
      </c>
    </row>
    <row r="48" spans="1:19" ht="15" customHeight="1" x14ac:dyDescent="0.2">
      <c r="A48" s="55"/>
      <c r="B48" s="8" t="s">
        <v>185</v>
      </c>
      <c r="C48" s="13"/>
      <c r="D48" s="13"/>
      <c r="E48" s="13"/>
      <c r="F48" s="13"/>
      <c r="G48" s="13"/>
      <c r="H48" s="13"/>
      <c r="I48" s="13"/>
      <c r="J48" s="13"/>
      <c r="K48" s="13"/>
      <c r="L48" s="13"/>
      <c r="M48" s="13"/>
      <c r="N48" s="13"/>
      <c r="O48" s="13"/>
      <c r="P48" s="13"/>
      <c r="Q48" s="13"/>
      <c r="R48" s="13"/>
      <c r="S48" s="29"/>
    </row>
    <row r="49" spans="1:19" ht="15" customHeight="1" x14ac:dyDescent="0.2">
      <c r="A49" s="55" t="s">
        <v>27</v>
      </c>
      <c r="B49" s="7" t="s">
        <v>186</v>
      </c>
      <c r="C49" s="13">
        <v>0</v>
      </c>
      <c r="D49" s="13">
        <v>0</v>
      </c>
      <c r="E49" s="13">
        <v>96</v>
      </c>
      <c r="F49" s="13">
        <v>0</v>
      </c>
      <c r="G49" s="13">
        <v>0</v>
      </c>
      <c r="H49" s="13">
        <v>0</v>
      </c>
      <c r="I49" s="13">
        <v>0</v>
      </c>
      <c r="J49" s="13">
        <v>0</v>
      </c>
      <c r="K49" s="13">
        <v>0</v>
      </c>
      <c r="L49" s="13">
        <v>0</v>
      </c>
      <c r="M49" s="13">
        <v>0</v>
      </c>
      <c r="N49" s="13">
        <v>0</v>
      </c>
      <c r="O49" s="13">
        <v>0</v>
      </c>
      <c r="P49" s="13">
        <v>0</v>
      </c>
      <c r="Q49" s="13">
        <v>0</v>
      </c>
      <c r="R49" s="13">
        <v>0</v>
      </c>
      <c r="S49" s="29">
        <v>0</v>
      </c>
    </row>
    <row r="50" spans="1:19" ht="15" customHeight="1" x14ac:dyDescent="0.2">
      <c r="A50" s="55"/>
      <c r="B50" s="8" t="s">
        <v>187</v>
      </c>
      <c r="C50" s="13"/>
      <c r="D50" s="13"/>
      <c r="E50" s="13"/>
      <c r="F50" s="13"/>
      <c r="G50" s="13"/>
      <c r="H50" s="13"/>
      <c r="I50" s="13"/>
      <c r="J50" s="13"/>
      <c r="K50" s="13"/>
      <c r="L50" s="13"/>
      <c r="M50" s="13"/>
      <c r="N50" s="13"/>
      <c r="O50" s="13"/>
      <c r="P50" s="13"/>
      <c r="Q50" s="13"/>
      <c r="R50" s="13"/>
      <c r="S50" s="29"/>
    </row>
    <row r="51" spans="1:19" ht="15" customHeight="1" x14ac:dyDescent="0.2">
      <c r="A51" s="55" t="s">
        <v>28</v>
      </c>
      <c r="B51" s="7" t="s">
        <v>188</v>
      </c>
      <c r="C51" s="13">
        <v>27098</v>
      </c>
      <c r="D51" s="13">
        <v>6</v>
      </c>
      <c r="E51" s="13">
        <v>62260</v>
      </c>
      <c r="F51" s="13">
        <v>163</v>
      </c>
      <c r="G51" s="13">
        <v>1091</v>
      </c>
      <c r="H51" s="13">
        <v>374</v>
      </c>
      <c r="I51" s="13">
        <v>0</v>
      </c>
      <c r="J51" s="13">
        <v>0</v>
      </c>
      <c r="K51" s="13">
        <v>826</v>
      </c>
      <c r="L51" s="13">
        <v>1908.3920000000001</v>
      </c>
      <c r="M51" s="13">
        <v>-12682</v>
      </c>
      <c r="N51" s="13">
        <v>5030.3130000000001</v>
      </c>
      <c r="O51" s="13">
        <v>-4140</v>
      </c>
      <c r="P51" s="13">
        <v>0</v>
      </c>
      <c r="Q51" s="13">
        <v>0</v>
      </c>
      <c r="R51" s="13">
        <v>14069</v>
      </c>
      <c r="S51" s="29">
        <v>0</v>
      </c>
    </row>
    <row r="52" spans="1:19" ht="15" customHeight="1" x14ac:dyDescent="0.2">
      <c r="A52" s="55"/>
      <c r="B52" s="8" t="s">
        <v>189</v>
      </c>
      <c r="C52" s="13"/>
      <c r="D52" s="13"/>
      <c r="E52" s="13"/>
      <c r="F52" s="13"/>
      <c r="G52" s="13"/>
      <c r="H52" s="13"/>
      <c r="I52" s="13"/>
      <c r="J52" s="13"/>
      <c r="K52" s="13"/>
      <c r="L52" s="13"/>
      <c r="M52" s="13"/>
      <c r="N52" s="13"/>
      <c r="O52" s="13"/>
      <c r="P52" s="13"/>
      <c r="Q52" s="13"/>
      <c r="R52" s="13"/>
      <c r="S52" s="29"/>
    </row>
    <row r="53" spans="1:19" ht="15" customHeight="1" x14ac:dyDescent="0.2">
      <c r="A53" s="56" t="s">
        <v>29</v>
      </c>
      <c r="B53" s="9" t="s">
        <v>190</v>
      </c>
      <c r="C53" s="14">
        <v>181630</v>
      </c>
      <c r="D53" s="14">
        <v>11176</v>
      </c>
      <c r="E53" s="14">
        <v>-857547</v>
      </c>
      <c r="F53" s="14">
        <v>91939</v>
      </c>
      <c r="G53" s="14">
        <v>-687410</v>
      </c>
      <c r="H53" s="14">
        <v>15426</v>
      </c>
      <c r="I53" s="14">
        <v>17463</v>
      </c>
      <c r="J53" s="14">
        <v>21907</v>
      </c>
      <c r="K53" s="14">
        <v>-407934</v>
      </c>
      <c r="L53" s="14">
        <v>19154.388000000043</v>
      </c>
      <c r="M53" s="14">
        <v>-372452</v>
      </c>
      <c r="N53" s="14">
        <v>-674262.39099999948</v>
      </c>
      <c r="O53" s="14">
        <v>34120</v>
      </c>
      <c r="P53" s="14">
        <v>-97300</v>
      </c>
      <c r="Q53" s="14">
        <v>10508.158020000003</v>
      </c>
      <c r="R53" s="14">
        <v>143112</v>
      </c>
      <c r="S53" s="33">
        <v>-309436.9828900001</v>
      </c>
    </row>
    <row r="54" spans="1:19" ht="15" customHeight="1" x14ac:dyDescent="0.2">
      <c r="A54" s="56"/>
      <c r="B54" s="10" t="s">
        <v>191</v>
      </c>
      <c r="C54" s="14"/>
      <c r="D54" s="14"/>
      <c r="E54" s="14"/>
      <c r="F54" s="14"/>
      <c r="G54" s="14"/>
      <c r="H54" s="14"/>
      <c r="I54" s="14"/>
      <c r="J54" s="14"/>
      <c r="K54" s="14"/>
      <c r="L54" s="14"/>
      <c r="M54" s="14"/>
      <c r="N54" s="14"/>
      <c r="O54" s="14"/>
      <c r="P54" s="14"/>
      <c r="Q54" s="14"/>
      <c r="R54" s="14"/>
      <c r="S54" s="33"/>
    </row>
    <row r="55" spans="1:19" ht="15" customHeight="1" x14ac:dyDescent="0.2">
      <c r="A55" s="55" t="s">
        <v>192</v>
      </c>
      <c r="B55" s="7" t="s">
        <v>193</v>
      </c>
      <c r="C55" s="15">
        <f>SUM(C57,C59)</f>
        <v>20421</v>
      </c>
      <c r="D55" s="15">
        <f t="shared" ref="D55:S55" si="0">SUM(D57,D59)</f>
        <v>3787</v>
      </c>
      <c r="E55" s="15">
        <f t="shared" si="0"/>
        <v>-210799</v>
      </c>
      <c r="F55" s="15">
        <f t="shared" si="0"/>
        <v>33311</v>
      </c>
      <c r="G55" s="15">
        <f t="shared" si="0"/>
        <v>-172539</v>
      </c>
      <c r="H55" s="15">
        <f t="shared" si="0"/>
        <v>8063</v>
      </c>
      <c r="I55" s="15">
        <f t="shared" si="0"/>
        <v>11197</v>
      </c>
      <c r="J55" s="15">
        <f t="shared" si="0"/>
        <v>-2725</v>
      </c>
      <c r="K55" s="15">
        <f t="shared" si="0"/>
        <v>-34779</v>
      </c>
      <c r="L55" s="15">
        <f t="shared" si="0"/>
        <v>22012.477000000003</v>
      </c>
      <c r="M55" s="15">
        <f t="shared" si="0"/>
        <v>-75979</v>
      </c>
      <c r="N55" s="15">
        <f t="shared" si="0"/>
        <v>-163215.139</v>
      </c>
      <c r="O55" s="15">
        <f t="shared" si="0"/>
        <v>5964</v>
      </c>
      <c r="P55" s="15">
        <f t="shared" si="0"/>
        <v>13977</v>
      </c>
      <c r="Q55" s="15">
        <f t="shared" si="0"/>
        <v>4247.0501199999999</v>
      </c>
      <c r="R55" s="15">
        <f t="shared" si="0"/>
        <v>49888</v>
      </c>
      <c r="S55" s="29">
        <f t="shared" si="0"/>
        <v>11333.821989999999</v>
      </c>
    </row>
    <row r="56" spans="1:19" ht="15" customHeight="1" x14ac:dyDescent="0.2">
      <c r="A56" s="55"/>
      <c r="B56" s="8" t="s">
        <v>194</v>
      </c>
      <c r="C56" s="15"/>
      <c r="D56" s="15"/>
      <c r="E56" s="15"/>
      <c r="F56" s="15"/>
      <c r="G56" s="15"/>
      <c r="H56" s="15"/>
      <c r="I56" s="15"/>
      <c r="J56" s="15"/>
      <c r="K56" s="15"/>
      <c r="L56" s="15"/>
      <c r="M56" s="15"/>
      <c r="N56" s="15"/>
      <c r="O56" s="15"/>
      <c r="P56" s="15"/>
      <c r="Q56" s="15"/>
      <c r="R56" s="15"/>
      <c r="S56" s="35"/>
    </row>
    <row r="57" spans="1:19" ht="15" customHeight="1" x14ac:dyDescent="0.2">
      <c r="A57" s="56"/>
      <c r="B57" s="7" t="s">
        <v>195</v>
      </c>
      <c r="C57" s="13">
        <v>46727</v>
      </c>
      <c r="D57" s="13">
        <v>3795</v>
      </c>
      <c r="E57" s="13">
        <v>115635</v>
      </c>
      <c r="F57" s="13">
        <v>33219</v>
      </c>
      <c r="G57" s="13">
        <v>147349</v>
      </c>
      <c r="H57" s="13">
        <v>14653</v>
      </c>
      <c r="I57" s="13">
        <v>2259</v>
      </c>
      <c r="J57" s="13">
        <v>421</v>
      </c>
      <c r="K57" s="13">
        <v>14468</v>
      </c>
      <c r="L57" s="13">
        <v>22605.452000000001</v>
      </c>
      <c r="M57" s="13">
        <v>9469</v>
      </c>
      <c r="N57" s="13">
        <v>-6327.9189999999999</v>
      </c>
      <c r="O57" s="13">
        <v>7856</v>
      </c>
      <c r="P57" s="13">
        <v>3018</v>
      </c>
      <c r="Q57" s="13">
        <v>3481.6190100000003</v>
      </c>
      <c r="R57" s="13">
        <v>37152</v>
      </c>
      <c r="S57" s="29">
        <v>14749.687649999998</v>
      </c>
    </row>
    <row r="58" spans="1:19" ht="15" customHeight="1" x14ac:dyDescent="0.2">
      <c r="A58" s="56"/>
      <c r="B58" s="40" t="s">
        <v>196</v>
      </c>
      <c r="C58" s="13"/>
      <c r="D58" s="13"/>
      <c r="E58" s="13"/>
      <c r="F58" s="13"/>
      <c r="G58" s="13"/>
      <c r="H58" s="13"/>
      <c r="I58" s="13"/>
      <c r="J58" s="13"/>
      <c r="K58" s="13"/>
      <c r="L58" s="13"/>
      <c r="M58" s="13"/>
      <c r="N58" s="13"/>
      <c r="O58" s="13"/>
      <c r="P58" s="13"/>
      <c r="Q58" s="13"/>
      <c r="R58" s="13"/>
      <c r="S58" s="29"/>
    </row>
    <row r="59" spans="1:19" ht="15" customHeight="1" x14ac:dyDescent="0.2">
      <c r="A59" s="56"/>
      <c r="B59" s="7" t="s">
        <v>197</v>
      </c>
      <c r="C59" s="13">
        <v>-26306</v>
      </c>
      <c r="D59" s="13">
        <v>-8</v>
      </c>
      <c r="E59" s="13">
        <v>-326434</v>
      </c>
      <c r="F59" s="13">
        <v>92</v>
      </c>
      <c r="G59" s="13">
        <v>-319888</v>
      </c>
      <c r="H59" s="13">
        <v>-6590</v>
      </c>
      <c r="I59" s="13">
        <v>8938</v>
      </c>
      <c r="J59" s="13">
        <v>-3146</v>
      </c>
      <c r="K59" s="13">
        <v>-49247</v>
      </c>
      <c r="L59" s="13">
        <v>-592.97500000000002</v>
      </c>
      <c r="M59" s="13">
        <v>-85448</v>
      </c>
      <c r="N59" s="13">
        <v>-156887.22</v>
      </c>
      <c r="O59" s="13">
        <v>-1892</v>
      </c>
      <c r="P59" s="13">
        <v>10959</v>
      </c>
      <c r="Q59" s="13">
        <v>765.43110999999988</v>
      </c>
      <c r="R59" s="13">
        <v>12736</v>
      </c>
      <c r="S59" s="29">
        <v>-3415.8656599999999</v>
      </c>
    </row>
    <row r="60" spans="1:19" ht="15" customHeight="1" x14ac:dyDescent="0.2">
      <c r="A60" s="56"/>
      <c r="B60" s="40" t="s">
        <v>198</v>
      </c>
      <c r="C60" s="13"/>
      <c r="D60" s="13"/>
      <c r="E60" s="13"/>
      <c r="F60" s="13"/>
      <c r="G60" s="13"/>
      <c r="H60" s="13"/>
      <c r="I60" s="13"/>
      <c r="J60" s="13"/>
      <c r="K60" s="13"/>
      <c r="L60" s="13"/>
      <c r="M60" s="13"/>
      <c r="N60" s="13"/>
      <c r="O60" s="13"/>
      <c r="P60" s="13"/>
      <c r="Q60" s="13"/>
      <c r="R60" s="13"/>
      <c r="S60" s="29"/>
    </row>
    <row r="61" spans="1:19" ht="15" customHeight="1" x14ac:dyDescent="0.2">
      <c r="A61" s="56" t="s">
        <v>30</v>
      </c>
      <c r="B61" s="9" t="s">
        <v>199</v>
      </c>
      <c r="C61" s="14">
        <v>161209</v>
      </c>
      <c r="D61" s="14">
        <v>7389</v>
      </c>
      <c r="E61" s="14">
        <v>-646748</v>
      </c>
      <c r="F61" s="14">
        <v>58628</v>
      </c>
      <c r="G61" s="14">
        <v>-514871</v>
      </c>
      <c r="H61" s="14">
        <v>7363</v>
      </c>
      <c r="I61" s="14">
        <v>6266</v>
      </c>
      <c r="J61" s="14">
        <v>24632</v>
      </c>
      <c r="K61" s="14">
        <v>-373155</v>
      </c>
      <c r="L61" s="14">
        <v>-2858.0889999999586</v>
      </c>
      <c r="M61" s="14">
        <v>-296473</v>
      </c>
      <c r="N61" s="14">
        <v>-511047.25199999951</v>
      </c>
      <c r="O61" s="14">
        <v>28156</v>
      </c>
      <c r="P61" s="14">
        <v>-111277</v>
      </c>
      <c r="Q61" s="14">
        <v>6261.1079000000027</v>
      </c>
      <c r="R61" s="14">
        <v>93224</v>
      </c>
      <c r="S61" s="33">
        <v>-320770.80488000007</v>
      </c>
    </row>
    <row r="62" spans="1:19" ht="15" customHeight="1" x14ac:dyDescent="0.2">
      <c r="A62" s="56"/>
      <c r="B62" s="10" t="s">
        <v>200</v>
      </c>
      <c r="C62" s="14"/>
      <c r="D62" s="14"/>
      <c r="E62" s="14"/>
      <c r="F62" s="14"/>
      <c r="G62" s="14"/>
      <c r="H62" s="14"/>
      <c r="I62" s="14"/>
      <c r="J62" s="14"/>
      <c r="K62" s="14"/>
      <c r="L62" s="14"/>
      <c r="M62" s="14"/>
      <c r="N62" s="14"/>
      <c r="O62" s="14"/>
      <c r="P62" s="14"/>
      <c r="Q62" s="14"/>
      <c r="R62" s="14"/>
      <c r="S62" s="33"/>
    </row>
    <row r="63" spans="1:19" ht="15" customHeight="1" x14ac:dyDescent="0.2">
      <c r="A63" s="55" t="s">
        <v>31</v>
      </c>
      <c r="B63" s="57" t="s">
        <v>201</v>
      </c>
      <c r="C63" s="13">
        <v>0</v>
      </c>
      <c r="D63" s="13">
        <v>0</v>
      </c>
      <c r="E63" s="13">
        <v>-45003</v>
      </c>
      <c r="F63" s="13">
        <v>0</v>
      </c>
      <c r="G63" s="13">
        <v>-29579</v>
      </c>
      <c r="H63" s="13">
        <v>0</v>
      </c>
      <c r="I63" s="13">
        <v>0</v>
      </c>
      <c r="J63" s="13">
        <v>0</v>
      </c>
      <c r="K63" s="13">
        <v>-96869</v>
      </c>
      <c r="L63" s="13">
        <v>0</v>
      </c>
      <c r="M63" s="13">
        <v>0</v>
      </c>
      <c r="N63" s="13">
        <v>0</v>
      </c>
      <c r="O63" s="13">
        <v>0</v>
      </c>
      <c r="P63" s="13">
        <v>-606</v>
      </c>
      <c r="Q63" s="13">
        <v>0</v>
      </c>
      <c r="R63" s="13">
        <v>-1708</v>
      </c>
      <c r="S63" s="29">
        <v>0</v>
      </c>
    </row>
    <row r="64" spans="1:19" ht="15" customHeight="1" x14ac:dyDescent="0.2">
      <c r="A64" s="55"/>
      <c r="B64" s="58" t="s">
        <v>202</v>
      </c>
      <c r="C64" s="13"/>
      <c r="D64" s="13"/>
      <c r="E64" s="13"/>
      <c r="F64" s="13"/>
      <c r="G64" s="13"/>
      <c r="H64" s="13"/>
      <c r="I64" s="13"/>
      <c r="J64" s="13"/>
      <c r="K64" s="13"/>
      <c r="L64" s="13"/>
      <c r="M64" s="13"/>
      <c r="N64" s="13"/>
      <c r="O64" s="13"/>
      <c r="P64" s="13"/>
      <c r="Q64" s="13"/>
      <c r="R64" s="13"/>
      <c r="S64" s="29"/>
    </row>
    <row r="65" spans="1:20" ht="15" customHeight="1" x14ac:dyDescent="0.2">
      <c r="A65" s="55" t="s">
        <v>32</v>
      </c>
      <c r="B65" s="7" t="s">
        <v>203</v>
      </c>
      <c r="C65" s="13">
        <v>94370</v>
      </c>
      <c r="D65" s="13">
        <v>103</v>
      </c>
      <c r="E65" s="13">
        <v>93702</v>
      </c>
      <c r="F65" s="13">
        <v>0</v>
      </c>
      <c r="G65" s="13">
        <v>2687</v>
      </c>
      <c r="H65" s="13">
        <v>301</v>
      </c>
      <c r="I65" s="13">
        <v>10</v>
      </c>
      <c r="J65" s="13">
        <v>1</v>
      </c>
      <c r="K65" s="13">
        <v>249</v>
      </c>
      <c r="L65" s="13">
        <v>83.355000000000004</v>
      </c>
      <c r="M65" s="13">
        <v>2153</v>
      </c>
      <c r="N65" s="13">
        <v>64737.678</v>
      </c>
      <c r="O65" s="13">
        <v>0</v>
      </c>
      <c r="P65" s="13">
        <v>0</v>
      </c>
      <c r="Q65" s="13">
        <v>0</v>
      </c>
      <c r="R65" s="13">
        <v>-8803</v>
      </c>
      <c r="S65" s="29">
        <v>0</v>
      </c>
    </row>
    <row r="66" spans="1:20" ht="15" customHeight="1" x14ac:dyDescent="0.2">
      <c r="A66" s="55"/>
      <c r="B66" s="8" t="s">
        <v>204</v>
      </c>
      <c r="C66" s="13"/>
      <c r="D66" s="13"/>
      <c r="E66" s="13"/>
      <c r="F66" s="13"/>
      <c r="G66" s="13"/>
      <c r="H66" s="13"/>
      <c r="I66" s="13"/>
      <c r="J66" s="13"/>
      <c r="K66" s="13"/>
      <c r="L66" s="13"/>
      <c r="M66" s="13"/>
      <c r="N66" s="13"/>
      <c r="O66" s="13"/>
      <c r="P66" s="13"/>
      <c r="Q66" s="13"/>
      <c r="R66" s="13"/>
      <c r="S66" s="29"/>
    </row>
    <row r="67" spans="1:20" ht="15" customHeight="1" x14ac:dyDescent="0.2">
      <c r="A67" s="59" t="s">
        <v>33</v>
      </c>
      <c r="B67" s="60" t="s">
        <v>205</v>
      </c>
      <c r="C67" s="61">
        <v>66839</v>
      </c>
      <c r="D67" s="61">
        <v>7286</v>
      </c>
      <c r="E67" s="61">
        <v>-740450</v>
      </c>
      <c r="F67" s="61">
        <v>58628</v>
      </c>
      <c r="G67" s="61">
        <v>-517558</v>
      </c>
      <c r="H67" s="61">
        <v>7062</v>
      </c>
      <c r="I67" s="61">
        <v>6256</v>
      </c>
      <c r="J67" s="61">
        <v>24631</v>
      </c>
      <c r="K67" s="61">
        <v>-470273</v>
      </c>
      <c r="L67" s="61">
        <v>-2941.4439999999586</v>
      </c>
      <c r="M67" s="61">
        <v>-298626</v>
      </c>
      <c r="N67" s="61">
        <v>-575784.92999999947</v>
      </c>
      <c r="O67" s="61">
        <v>28156</v>
      </c>
      <c r="P67" s="61">
        <v>-111277</v>
      </c>
      <c r="Q67" s="61">
        <v>6261.1079000000027</v>
      </c>
      <c r="R67" s="61">
        <v>102027</v>
      </c>
      <c r="S67" s="62">
        <v>-320770.80488000007</v>
      </c>
    </row>
    <row r="68" spans="1:20" ht="15" customHeight="1" x14ac:dyDescent="0.2">
      <c r="C68" s="14"/>
      <c r="D68" s="14"/>
      <c r="E68" s="14"/>
      <c r="F68" s="14"/>
      <c r="G68" s="14"/>
      <c r="H68" s="14"/>
      <c r="I68" s="14"/>
      <c r="J68" s="14"/>
      <c r="K68" s="14"/>
      <c r="L68" s="14"/>
      <c r="M68" s="14"/>
      <c r="N68" s="14"/>
      <c r="O68" s="14"/>
      <c r="P68" s="14"/>
      <c r="Q68" s="14"/>
      <c r="R68" s="14"/>
      <c r="S68" s="14"/>
    </row>
    <row r="69" spans="1:20" ht="15" customHeight="1" x14ac:dyDescent="0.2">
      <c r="A69" s="4" t="s">
        <v>36</v>
      </c>
      <c r="C69" s="17"/>
      <c r="D69" s="17"/>
      <c r="E69" s="17"/>
      <c r="F69" s="17"/>
      <c r="G69" s="17"/>
      <c r="H69" s="17"/>
      <c r="I69" s="17"/>
      <c r="J69" s="17"/>
      <c r="K69" s="17"/>
      <c r="L69" s="17"/>
      <c r="M69" s="17"/>
      <c r="N69" s="17"/>
      <c r="O69" s="17"/>
      <c r="P69" s="17"/>
      <c r="Q69" s="17"/>
      <c r="R69" s="17"/>
      <c r="S69" s="17"/>
    </row>
    <row r="70" spans="1:20" ht="15" customHeight="1" x14ac:dyDescent="0.2">
      <c r="A70" s="11" t="s">
        <v>37</v>
      </c>
      <c r="C70" s="17"/>
      <c r="D70" s="17"/>
      <c r="E70" s="17"/>
      <c r="F70" s="17"/>
      <c r="G70" s="17"/>
      <c r="H70" s="17"/>
      <c r="I70" s="17"/>
      <c r="J70" s="17"/>
      <c r="K70" s="17"/>
      <c r="L70" s="17"/>
      <c r="M70" s="17"/>
      <c r="N70" s="17"/>
      <c r="O70" s="17"/>
      <c r="P70" s="17"/>
      <c r="Q70" s="17"/>
      <c r="R70" s="17"/>
      <c r="S70" s="17"/>
    </row>
    <row r="71" spans="1:20" ht="15" customHeight="1" x14ac:dyDescent="0.2"/>
    <row r="72" spans="1:20" ht="15" customHeight="1" x14ac:dyDescent="0.2">
      <c r="C72" s="16"/>
      <c r="D72" s="16"/>
      <c r="E72" s="16"/>
      <c r="F72" s="16"/>
      <c r="G72" s="16"/>
      <c r="H72" s="16"/>
      <c r="I72" s="16"/>
      <c r="J72" s="16"/>
      <c r="K72" s="16"/>
      <c r="L72" s="16"/>
      <c r="M72" s="16"/>
      <c r="N72" s="16"/>
      <c r="O72" s="16"/>
      <c r="P72" s="16"/>
      <c r="Q72" s="16"/>
      <c r="R72" s="16"/>
      <c r="S72" s="16"/>
    </row>
    <row r="73" spans="1:20" x14ac:dyDescent="0.2">
      <c r="C73" s="17"/>
      <c r="D73" s="17"/>
      <c r="E73" s="17"/>
      <c r="F73" s="17"/>
      <c r="G73" s="17"/>
      <c r="H73" s="17"/>
      <c r="I73" s="17"/>
      <c r="J73" s="17"/>
      <c r="K73" s="17"/>
      <c r="L73" s="17"/>
      <c r="M73" s="17"/>
      <c r="N73" s="17"/>
      <c r="O73" s="17"/>
      <c r="P73" s="17"/>
      <c r="Q73" s="17"/>
      <c r="R73" s="17"/>
      <c r="S73" s="17"/>
    </row>
    <row r="74" spans="1:20" x14ac:dyDescent="0.2">
      <c r="C74" s="17"/>
      <c r="D74" s="17"/>
      <c r="E74" s="17"/>
      <c r="F74" s="17"/>
      <c r="G74" s="17"/>
      <c r="H74" s="17"/>
      <c r="I74" s="17"/>
      <c r="J74" s="17"/>
      <c r="K74" s="17"/>
      <c r="L74" s="17"/>
      <c r="M74" s="17"/>
      <c r="N74" s="17"/>
      <c r="O74" s="17"/>
      <c r="P74" s="17"/>
      <c r="Q74" s="17"/>
      <c r="R74" s="17"/>
      <c r="S74" s="17"/>
      <c r="T74" s="17"/>
    </row>
    <row r="76" spans="1:20" x14ac:dyDescent="0.2">
      <c r="C76" s="17"/>
      <c r="D76" s="17"/>
      <c r="E76" s="17"/>
      <c r="F76" s="17"/>
      <c r="G76" s="17"/>
      <c r="H76" s="17"/>
      <c r="I76" s="17"/>
      <c r="J76" s="17"/>
      <c r="K76" s="17"/>
      <c r="L76" s="17"/>
      <c r="M76" s="17"/>
      <c r="N76" s="17"/>
      <c r="O76" s="17"/>
      <c r="P76" s="17"/>
      <c r="Q76" s="17"/>
      <c r="R76" s="17"/>
      <c r="S76" s="17"/>
    </row>
    <row r="77" spans="1:20" x14ac:dyDescent="0.2">
      <c r="C77" s="17"/>
      <c r="D77" s="17"/>
      <c r="E77" s="17"/>
      <c r="F77" s="17"/>
      <c r="G77" s="17"/>
      <c r="H77" s="17"/>
      <c r="I77" s="17"/>
      <c r="J77" s="17"/>
      <c r="K77" s="17"/>
      <c r="L77" s="17"/>
      <c r="M77" s="17"/>
      <c r="N77" s="17"/>
      <c r="O77" s="17"/>
      <c r="P77" s="17"/>
      <c r="Q77" s="17"/>
      <c r="R77" s="17"/>
      <c r="S77" s="17"/>
    </row>
    <row r="78" spans="1:20" x14ac:dyDescent="0.2">
      <c r="C78" s="17"/>
      <c r="D78" s="17"/>
      <c r="E78" s="17"/>
      <c r="F78" s="17"/>
      <c r="G78" s="17"/>
      <c r="H78" s="17"/>
      <c r="I78" s="17"/>
      <c r="J78" s="17"/>
      <c r="K78" s="17"/>
      <c r="L78" s="17"/>
      <c r="M78" s="17"/>
      <c r="N78" s="17"/>
      <c r="O78" s="17"/>
      <c r="P78" s="17"/>
      <c r="Q78" s="17"/>
      <c r="R78" s="17"/>
      <c r="S78" s="17"/>
    </row>
    <row r="80" spans="1:20" x14ac:dyDescent="0.2">
      <c r="C80" s="17"/>
      <c r="D80" s="17"/>
      <c r="E80" s="17"/>
      <c r="F80" s="17"/>
      <c r="G80" s="17"/>
      <c r="H80" s="17"/>
      <c r="I80" s="17"/>
      <c r="J80" s="17"/>
      <c r="K80" s="17"/>
      <c r="L80" s="17"/>
      <c r="M80" s="17"/>
      <c r="N80" s="17"/>
      <c r="O80" s="17"/>
      <c r="P80" s="17"/>
      <c r="Q80" s="17"/>
      <c r="R80" s="17"/>
      <c r="S80" s="17"/>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113"/>
  <sheetViews>
    <sheetView showGridLines="0" topLeftCell="A49" zoomScaleNormal="100" workbookViewId="0">
      <selection activeCell="A2" sqref="A2"/>
    </sheetView>
  </sheetViews>
  <sheetFormatPr defaultColWidth="9.109375" defaultRowHeight="10.199999999999999" x14ac:dyDescent="0.2"/>
  <cols>
    <col min="1" max="1" width="5.109375" style="1" customWidth="1"/>
    <col min="2" max="2" width="69" style="1" bestFit="1" customWidth="1"/>
    <col min="3" max="19" width="12.6640625" style="4" customWidth="1"/>
    <col min="20" max="16384" width="9.109375" style="1"/>
  </cols>
  <sheetData>
    <row r="1" spans="1:19" s="4" customFormat="1" ht="15" customHeight="1" x14ac:dyDescent="0.3">
      <c r="A1" s="3" t="s">
        <v>34</v>
      </c>
      <c r="B1" s="3"/>
    </row>
    <row r="2" spans="1:19" s="4" customFormat="1" ht="15" customHeight="1" x14ac:dyDescent="0.3">
      <c r="A2" s="5" t="s">
        <v>239</v>
      </c>
      <c r="B2" s="5"/>
    </row>
    <row r="3" spans="1:19" s="4" customFormat="1" ht="15" customHeight="1" x14ac:dyDescent="0.3">
      <c r="A3" s="5" t="s">
        <v>126</v>
      </c>
      <c r="B3" s="6"/>
    </row>
    <row r="4" spans="1:19" s="54" customFormat="1" ht="30" customHeight="1" x14ac:dyDescent="0.2">
      <c r="A4" s="48"/>
      <c r="B4" s="66"/>
      <c r="C4" s="50" t="s">
        <v>2</v>
      </c>
      <c r="D4" s="53" t="s">
        <v>214</v>
      </c>
      <c r="E4" s="50" t="s">
        <v>127</v>
      </c>
      <c r="F4" s="50" t="s">
        <v>1</v>
      </c>
      <c r="G4" s="50" t="s">
        <v>128</v>
      </c>
      <c r="H4" s="50" t="s">
        <v>129</v>
      </c>
      <c r="I4" s="50" t="s">
        <v>3</v>
      </c>
      <c r="J4" s="50" t="s">
        <v>130</v>
      </c>
      <c r="K4" s="52" t="s">
        <v>212</v>
      </c>
      <c r="L4" s="50" t="s">
        <v>133</v>
      </c>
      <c r="M4" s="50" t="s">
        <v>4</v>
      </c>
      <c r="N4" s="50" t="s">
        <v>0</v>
      </c>
      <c r="O4" s="50" t="s">
        <v>134</v>
      </c>
      <c r="P4" s="50" t="s">
        <v>136</v>
      </c>
      <c r="Q4" s="50" t="s">
        <v>139</v>
      </c>
      <c r="R4" s="52" t="s">
        <v>140</v>
      </c>
      <c r="S4" s="67" t="s">
        <v>142</v>
      </c>
    </row>
    <row r="5" spans="1:19" ht="15" customHeight="1" x14ac:dyDescent="0.2">
      <c r="A5" s="55" t="s">
        <v>5</v>
      </c>
      <c r="B5" s="7" t="s">
        <v>143</v>
      </c>
      <c r="C5" s="12">
        <v>768690</v>
      </c>
      <c r="D5" s="12">
        <v>4251</v>
      </c>
      <c r="E5" s="12">
        <v>1453356</v>
      </c>
      <c r="F5" s="12">
        <v>20672</v>
      </c>
      <c r="G5" s="12">
        <v>1726023</v>
      </c>
      <c r="H5" s="12">
        <v>165643</v>
      </c>
      <c r="I5" s="12">
        <v>59602</v>
      </c>
      <c r="J5" s="12">
        <v>10446.57</v>
      </c>
      <c r="K5" s="12">
        <v>304944</v>
      </c>
      <c r="L5" s="12">
        <v>255719</v>
      </c>
      <c r="M5" s="12">
        <v>432054</v>
      </c>
      <c r="N5" s="12">
        <v>1921094.548</v>
      </c>
      <c r="O5" s="12">
        <v>122319</v>
      </c>
      <c r="P5" s="12">
        <v>77175</v>
      </c>
      <c r="Q5" s="12">
        <v>28862.508640000015</v>
      </c>
      <c r="R5" s="12">
        <v>647963</v>
      </c>
      <c r="S5" s="32">
        <v>303447.78435999999</v>
      </c>
    </row>
    <row r="6" spans="1:19" ht="15" customHeight="1" x14ac:dyDescent="0.2">
      <c r="A6" s="55"/>
      <c r="B6" s="8" t="s">
        <v>144</v>
      </c>
      <c r="C6" s="13"/>
      <c r="D6" s="13"/>
      <c r="E6" s="13"/>
      <c r="F6" s="13"/>
      <c r="G6" s="13"/>
      <c r="H6" s="13"/>
      <c r="I6" s="13"/>
      <c r="J6" s="13"/>
      <c r="K6" s="13"/>
      <c r="L6" s="13"/>
      <c r="M6" s="13"/>
      <c r="N6" s="13"/>
      <c r="O6" s="13"/>
      <c r="P6" s="13"/>
      <c r="Q6" s="13"/>
      <c r="R6" s="13"/>
      <c r="S6" s="29"/>
    </row>
    <row r="7" spans="1:19" ht="15" customHeight="1" x14ac:dyDescent="0.2">
      <c r="A7" s="55" t="s">
        <v>6</v>
      </c>
      <c r="B7" s="7" t="s">
        <v>145</v>
      </c>
      <c r="C7" s="13">
        <v>535268</v>
      </c>
      <c r="D7" s="13">
        <v>1745</v>
      </c>
      <c r="E7" s="13">
        <v>1065260</v>
      </c>
      <c r="F7" s="13">
        <v>9434</v>
      </c>
      <c r="G7" s="13">
        <v>1255637</v>
      </c>
      <c r="H7" s="13">
        <v>126964</v>
      </c>
      <c r="I7" s="13">
        <v>25389</v>
      </c>
      <c r="J7" s="13">
        <v>5334.78</v>
      </c>
      <c r="K7" s="13">
        <v>236928</v>
      </c>
      <c r="L7" s="13">
        <v>106921</v>
      </c>
      <c r="M7" s="13">
        <v>330127</v>
      </c>
      <c r="N7" s="13">
        <v>1507043.85</v>
      </c>
      <c r="O7" s="13">
        <v>109199</v>
      </c>
      <c r="P7" s="13">
        <v>52393</v>
      </c>
      <c r="Q7" s="13">
        <v>8731.3732399999953</v>
      </c>
      <c r="R7" s="13">
        <v>396708</v>
      </c>
      <c r="S7" s="29">
        <v>168091.66045999998</v>
      </c>
    </row>
    <row r="8" spans="1:19" ht="15" customHeight="1" x14ac:dyDescent="0.2">
      <c r="A8" s="55"/>
      <c r="B8" s="8" t="s">
        <v>146</v>
      </c>
      <c r="C8" s="13"/>
      <c r="D8" s="13"/>
      <c r="E8" s="13"/>
      <c r="F8" s="13"/>
      <c r="G8" s="13"/>
      <c r="H8" s="13"/>
      <c r="I8" s="13"/>
      <c r="J8" s="13"/>
      <c r="K8" s="13"/>
      <c r="L8" s="13"/>
      <c r="M8" s="13"/>
      <c r="N8" s="13"/>
      <c r="O8" s="13"/>
      <c r="P8" s="13"/>
      <c r="Q8" s="13"/>
      <c r="R8" s="13"/>
      <c r="S8" s="29"/>
    </row>
    <row r="9" spans="1:19" ht="15" customHeight="1" x14ac:dyDescent="0.2">
      <c r="A9" s="56" t="s">
        <v>7</v>
      </c>
      <c r="B9" s="9" t="s">
        <v>147</v>
      </c>
      <c r="C9" s="14">
        <v>233422</v>
      </c>
      <c r="D9" s="14">
        <v>2506</v>
      </c>
      <c r="E9" s="14">
        <v>388096</v>
      </c>
      <c r="F9" s="14">
        <v>11238</v>
      </c>
      <c r="G9" s="14">
        <v>470386</v>
      </c>
      <c r="H9" s="14">
        <v>38679</v>
      </c>
      <c r="I9" s="14">
        <v>34213</v>
      </c>
      <c r="J9" s="14">
        <v>5111.79</v>
      </c>
      <c r="K9" s="14">
        <v>68016</v>
      </c>
      <c r="L9" s="14">
        <v>148798</v>
      </c>
      <c r="M9" s="14">
        <v>101927</v>
      </c>
      <c r="N9" s="14">
        <v>414050.69799999986</v>
      </c>
      <c r="O9" s="14">
        <v>13120</v>
      </c>
      <c r="P9" s="14">
        <v>24782</v>
      </c>
      <c r="Q9" s="14">
        <v>20131.135400000021</v>
      </c>
      <c r="R9" s="14">
        <v>251255</v>
      </c>
      <c r="S9" s="33">
        <v>135356.12390000001</v>
      </c>
    </row>
    <row r="10" spans="1:19" ht="15" customHeight="1" x14ac:dyDescent="0.2">
      <c r="A10" s="56"/>
      <c r="B10" s="10" t="s">
        <v>148</v>
      </c>
      <c r="C10" s="14"/>
      <c r="D10" s="14"/>
      <c r="E10" s="14"/>
      <c r="F10" s="14"/>
      <c r="G10" s="14"/>
      <c r="H10" s="14"/>
      <c r="I10" s="14"/>
      <c r="J10" s="14"/>
      <c r="K10" s="14"/>
      <c r="L10" s="14"/>
      <c r="M10" s="14"/>
      <c r="N10" s="14"/>
      <c r="O10" s="14"/>
      <c r="P10" s="14"/>
      <c r="Q10" s="14"/>
      <c r="R10" s="14"/>
      <c r="S10" s="33"/>
    </row>
    <row r="11" spans="1:19" ht="15" customHeight="1" x14ac:dyDescent="0.2">
      <c r="A11" s="55" t="s">
        <v>8</v>
      </c>
      <c r="B11" s="7" t="s">
        <v>149</v>
      </c>
      <c r="C11" s="13">
        <v>3180</v>
      </c>
      <c r="D11" s="13">
        <v>0</v>
      </c>
      <c r="E11" s="13">
        <v>1492</v>
      </c>
      <c r="F11" s="13">
        <v>1769</v>
      </c>
      <c r="G11" s="13">
        <v>52751</v>
      </c>
      <c r="H11" s="13">
        <v>310</v>
      </c>
      <c r="I11" s="13">
        <v>2</v>
      </c>
      <c r="J11" s="13">
        <v>14.717000000000001</v>
      </c>
      <c r="K11" s="13">
        <v>1206</v>
      </c>
      <c r="L11" s="13">
        <v>1146</v>
      </c>
      <c r="M11" s="13">
        <v>435</v>
      </c>
      <c r="N11" s="13">
        <v>54256.767999999996</v>
      </c>
      <c r="O11" s="13">
        <v>0</v>
      </c>
      <c r="P11" s="13">
        <v>385</v>
      </c>
      <c r="Q11" s="13">
        <v>0</v>
      </c>
      <c r="R11" s="13">
        <v>1341</v>
      </c>
      <c r="S11" s="29">
        <v>53.456960000000002</v>
      </c>
    </row>
    <row r="12" spans="1:19" ht="15" customHeight="1" x14ac:dyDescent="0.2">
      <c r="A12" s="55"/>
      <c r="B12" s="8" t="s">
        <v>150</v>
      </c>
      <c r="C12" s="13"/>
      <c r="D12" s="13"/>
      <c r="E12" s="13"/>
      <c r="F12" s="13"/>
      <c r="G12" s="13"/>
      <c r="H12" s="13"/>
      <c r="I12" s="13"/>
      <c r="J12" s="13"/>
      <c r="K12" s="13"/>
      <c r="L12" s="13"/>
      <c r="M12" s="13"/>
      <c r="N12" s="13"/>
      <c r="O12" s="13"/>
      <c r="P12" s="13"/>
      <c r="Q12" s="13"/>
      <c r="R12" s="13"/>
      <c r="S12" s="29"/>
    </row>
    <row r="13" spans="1:19" ht="15" customHeight="1" x14ac:dyDescent="0.2">
      <c r="A13" s="55" t="s">
        <v>9</v>
      </c>
      <c r="B13" s="7" t="s">
        <v>151</v>
      </c>
      <c r="C13" s="13">
        <v>181919</v>
      </c>
      <c r="D13" s="13">
        <v>1711</v>
      </c>
      <c r="E13" s="13">
        <v>435629</v>
      </c>
      <c r="F13" s="13">
        <v>3138</v>
      </c>
      <c r="G13" s="13">
        <v>422491</v>
      </c>
      <c r="H13" s="13">
        <v>63361</v>
      </c>
      <c r="I13" s="13">
        <v>6051</v>
      </c>
      <c r="J13" s="13">
        <v>1065.3309999999999</v>
      </c>
      <c r="K13" s="13">
        <v>50183</v>
      </c>
      <c r="L13" s="13">
        <v>61375</v>
      </c>
      <c r="M13" s="13">
        <v>67715</v>
      </c>
      <c r="N13" s="13">
        <v>330494.88</v>
      </c>
      <c r="O13" s="13">
        <v>34599</v>
      </c>
      <c r="P13" s="13">
        <v>15945</v>
      </c>
      <c r="Q13" s="13">
        <v>6007.8888000000015</v>
      </c>
      <c r="R13" s="13">
        <v>199139</v>
      </c>
      <c r="S13" s="29">
        <v>58093.144750000007</v>
      </c>
    </row>
    <row r="14" spans="1:19" ht="15" customHeight="1" x14ac:dyDescent="0.2">
      <c r="A14" s="55"/>
      <c r="B14" s="8" t="s">
        <v>35</v>
      </c>
      <c r="C14" s="13"/>
      <c r="D14" s="13"/>
      <c r="E14" s="13"/>
      <c r="F14" s="13"/>
      <c r="G14" s="13"/>
      <c r="H14" s="13"/>
      <c r="I14" s="13"/>
      <c r="J14" s="13"/>
      <c r="K14" s="13"/>
      <c r="L14" s="13"/>
      <c r="M14" s="13"/>
      <c r="N14" s="13"/>
      <c r="O14" s="13"/>
      <c r="P14" s="13"/>
      <c r="Q14" s="13"/>
      <c r="R14" s="13"/>
      <c r="S14" s="29"/>
    </row>
    <row r="15" spans="1:19" ht="15" customHeight="1" x14ac:dyDescent="0.2">
      <c r="A15" s="55" t="s">
        <v>10</v>
      </c>
      <c r="B15" s="7" t="s">
        <v>152</v>
      </c>
      <c r="C15" s="13">
        <v>-24794</v>
      </c>
      <c r="D15" s="13">
        <v>-388</v>
      </c>
      <c r="E15" s="13">
        <v>-97066</v>
      </c>
      <c r="F15" s="13">
        <v>-865</v>
      </c>
      <c r="G15" s="13">
        <v>-94300</v>
      </c>
      <c r="H15" s="13">
        <v>-11009</v>
      </c>
      <c r="I15" s="13">
        <v>-1004</v>
      </c>
      <c r="J15" s="13">
        <v>-209.58099999999999</v>
      </c>
      <c r="K15" s="13">
        <v>-11685</v>
      </c>
      <c r="L15" s="13">
        <v>-16032</v>
      </c>
      <c r="M15" s="13">
        <v>-12484</v>
      </c>
      <c r="N15" s="13">
        <v>-74398.069000000003</v>
      </c>
      <c r="O15" s="13">
        <v>-1670</v>
      </c>
      <c r="P15" s="13">
        <v>-3274</v>
      </c>
      <c r="Q15" s="13">
        <v>-2458.5883699999999</v>
      </c>
      <c r="R15" s="13">
        <v>-27664</v>
      </c>
      <c r="S15" s="29">
        <v>-4294.2397799999999</v>
      </c>
    </row>
    <row r="16" spans="1:19" ht="15" customHeight="1" x14ac:dyDescent="0.2">
      <c r="A16" s="55"/>
      <c r="B16" s="8" t="s">
        <v>153</v>
      </c>
      <c r="C16" s="13"/>
      <c r="D16" s="13"/>
      <c r="E16" s="13"/>
      <c r="F16" s="13"/>
      <c r="G16" s="13"/>
      <c r="H16" s="13"/>
      <c r="I16" s="13"/>
      <c r="J16" s="13"/>
      <c r="K16" s="13"/>
      <c r="L16" s="13"/>
      <c r="M16" s="13"/>
      <c r="N16" s="13"/>
      <c r="O16" s="13"/>
      <c r="P16" s="13"/>
      <c r="Q16" s="13"/>
      <c r="R16" s="13"/>
      <c r="S16" s="29"/>
    </row>
    <row r="17" spans="1:19" ht="15" customHeight="1" x14ac:dyDescent="0.2">
      <c r="A17" s="55" t="s">
        <v>11</v>
      </c>
      <c r="B17" s="7" t="s">
        <v>154</v>
      </c>
      <c r="C17" s="13">
        <v>11970</v>
      </c>
      <c r="D17" s="13">
        <v>6619</v>
      </c>
      <c r="E17" s="13">
        <v>49823</v>
      </c>
      <c r="F17" s="13">
        <v>3001</v>
      </c>
      <c r="G17" s="13">
        <v>-162404</v>
      </c>
      <c r="H17" s="13">
        <v>17817</v>
      </c>
      <c r="I17" s="13">
        <v>-32437</v>
      </c>
      <c r="J17" s="13">
        <v>677.69399999999996</v>
      </c>
      <c r="K17" s="13">
        <v>2557</v>
      </c>
      <c r="L17" s="13">
        <v>-356</v>
      </c>
      <c r="M17" s="13">
        <v>4607</v>
      </c>
      <c r="N17" s="13">
        <v>-1597.9659999999999</v>
      </c>
      <c r="O17" s="13">
        <v>-4868</v>
      </c>
      <c r="P17" s="13">
        <v>-246</v>
      </c>
      <c r="Q17" s="13">
        <v>3354.3414100000009</v>
      </c>
      <c r="R17" s="13">
        <v>7135</v>
      </c>
      <c r="S17" s="29">
        <v>-13891.54214</v>
      </c>
    </row>
    <row r="18" spans="1:19" ht="15" customHeight="1" x14ac:dyDescent="0.2">
      <c r="A18" s="55"/>
      <c r="B18" s="8" t="s">
        <v>155</v>
      </c>
      <c r="C18" s="13"/>
      <c r="D18" s="13"/>
      <c r="E18" s="13"/>
      <c r="F18" s="13"/>
      <c r="G18" s="13"/>
      <c r="H18" s="13"/>
      <c r="I18" s="13"/>
      <c r="J18" s="13"/>
      <c r="K18" s="13"/>
      <c r="L18" s="13"/>
      <c r="M18" s="13"/>
      <c r="N18" s="13"/>
      <c r="O18" s="13"/>
      <c r="P18" s="13"/>
      <c r="Q18" s="13"/>
      <c r="R18" s="13"/>
      <c r="S18" s="29"/>
    </row>
    <row r="19" spans="1:19" ht="15" customHeight="1" x14ac:dyDescent="0.2">
      <c r="A19" s="55" t="s">
        <v>12</v>
      </c>
      <c r="B19" s="7" t="s">
        <v>156</v>
      </c>
      <c r="C19" s="13">
        <v>129076</v>
      </c>
      <c r="D19" s="13">
        <v>1767</v>
      </c>
      <c r="E19" s="13">
        <v>52553</v>
      </c>
      <c r="F19" s="13">
        <v>69616</v>
      </c>
      <c r="G19" s="13">
        <v>240880</v>
      </c>
      <c r="H19" s="13">
        <v>26609</v>
      </c>
      <c r="I19" s="13">
        <v>58151</v>
      </c>
      <c r="J19" s="13">
        <v>1802.3040000000001</v>
      </c>
      <c r="K19" s="13">
        <v>36170</v>
      </c>
      <c r="L19" s="13">
        <v>43536</v>
      </c>
      <c r="M19" s="13">
        <v>38190</v>
      </c>
      <c r="N19" s="13">
        <v>88156.123999999996</v>
      </c>
      <c r="O19" s="13">
        <v>6814</v>
      </c>
      <c r="P19" s="13">
        <v>-848</v>
      </c>
      <c r="Q19" s="13">
        <v>0</v>
      </c>
      <c r="R19" s="13">
        <v>-827</v>
      </c>
      <c r="S19" s="29">
        <v>-68.301920000000294</v>
      </c>
    </row>
    <row r="20" spans="1:19" ht="15" customHeight="1" x14ac:dyDescent="0.2">
      <c r="A20" s="55"/>
      <c r="B20" s="8" t="s">
        <v>157</v>
      </c>
      <c r="C20" s="13"/>
      <c r="D20" s="13"/>
      <c r="E20" s="13"/>
      <c r="F20" s="13"/>
      <c r="G20" s="13"/>
      <c r="H20" s="13"/>
      <c r="I20" s="13"/>
      <c r="J20" s="13"/>
      <c r="K20" s="13"/>
      <c r="L20" s="13"/>
      <c r="M20" s="13"/>
      <c r="N20" s="13"/>
      <c r="O20" s="13"/>
      <c r="P20" s="13"/>
      <c r="Q20" s="13"/>
      <c r="R20" s="13"/>
      <c r="S20" s="29"/>
    </row>
    <row r="21" spans="1:19" ht="15" customHeight="1" x14ac:dyDescent="0.2">
      <c r="A21" s="55" t="s">
        <v>13</v>
      </c>
      <c r="B21" s="7" t="s">
        <v>158</v>
      </c>
      <c r="C21" s="13">
        <v>45172</v>
      </c>
      <c r="D21" s="13">
        <v>-178</v>
      </c>
      <c r="E21" s="13">
        <v>50198</v>
      </c>
      <c r="F21" s="13">
        <v>-236</v>
      </c>
      <c r="G21" s="13">
        <v>-1755</v>
      </c>
      <c r="H21" s="13">
        <v>-10153</v>
      </c>
      <c r="I21" s="13">
        <v>703</v>
      </c>
      <c r="J21" s="13">
        <v>33.045999999999999</v>
      </c>
      <c r="K21" s="13">
        <v>-8827</v>
      </c>
      <c r="L21" s="13">
        <v>594</v>
      </c>
      <c r="M21" s="13">
        <v>8607</v>
      </c>
      <c r="N21" s="13">
        <v>23619.344000000001</v>
      </c>
      <c r="O21" s="13">
        <v>93</v>
      </c>
      <c r="P21" s="13">
        <v>764</v>
      </c>
      <c r="Q21" s="13">
        <v>0</v>
      </c>
      <c r="R21" s="13">
        <v>1727</v>
      </c>
      <c r="S21" s="29">
        <v>2508.3404500000001</v>
      </c>
    </row>
    <row r="22" spans="1:19" ht="15" customHeight="1" x14ac:dyDescent="0.2">
      <c r="A22" s="55"/>
      <c r="B22" s="8" t="s">
        <v>159</v>
      </c>
      <c r="C22" s="13"/>
      <c r="D22" s="13"/>
      <c r="E22" s="13"/>
      <c r="F22" s="13"/>
      <c r="G22" s="13"/>
      <c r="H22" s="13"/>
      <c r="I22" s="13"/>
      <c r="J22" s="13"/>
      <c r="K22" s="13"/>
      <c r="L22" s="13"/>
      <c r="M22" s="13"/>
      <c r="N22" s="13"/>
      <c r="O22" s="13"/>
      <c r="P22" s="13"/>
      <c r="Q22" s="13"/>
      <c r="R22" s="13"/>
      <c r="S22" s="29"/>
    </row>
    <row r="23" spans="1:19" ht="15" customHeight="1" x14ac:dyDescent="0.2">
      <c r="A23" s="55" t="s">
        <v>14</v>
      </c>
      <c r="B23" s="7" t="s">
        <v>160</v>
      </c>
      <c r="C23" s="13">
        <v>2084</v>
      </c>
      <c r="D23" s="13">
        <v>1473</v>
      </c>
      <c r="E23" s="13">
        <v>-9915</v>
      </c>
      <c r="F23" s="13">
        <v>2614</v>
      </c>
      <c r="G23" s="13">
        <v>-4126</v>
      </c>
      <c r="H23" s="13">
        <v>107</v>
      </c>
      <c r="I23" s="13">
        <v>-421</v>
      </c>
      <c r="J23" s="13">
        <v>29.113</v>
      </c>
      <c r="K23" s="13">
        <v>0</v>
      </c>
      <c r="L23" s="13">
        <v>-315</v>
      </c>
      <c r="M23" s="13">
        <v>-3198</v>
      </c>
      <c r="N23" s="13">
        <v>85170.413</v>
      </c>
      <c r="O23" s="13">
        <v>-50</v>
      </c>
      <c r="P23" s="13">
        <v>-262</v>
      </c>
      <c r="Q23" s="13">
        <v>0</v>
      </c>
      <c r="R23" s="13">
        <v>3202</v>
      </c>
      <c r="S23" s="29">
        <v>-3092.7166299999999</v>
      </c>
    </row>
    <row r="24" spans="1:19" ht="15" customHeight="1" x14ac:dyDescent="0.2">
      <c r="A24" s="55"/>
      <c r="B24" s="8" t="s">
        <v>161</v>
      </c>
      <c r="C24" s="13"/>
      <c r="D24" s="13"/>
      <c r="E24" s="13"/>
      <c r="F24" s="13"/>
      <c r="G24" s="13"/>
      <c r="H24" s="13"/>
      <c r="I24" s="13"/>
      <c r="J24" s="13"/>
      <c r="K24" s="13"/>
      <c r="L24" s="13"/>
      <c r="M24" s="13"/>
      <c r="N24" s="13"/>
      <c r="O24" s="13"/>
      <c r="P24" s="13"/>
      <c r="Q24" s="13"/>
      <c r="R24" s="13"/>
      <c r="S24" s="29"/>
    </row>
    <row r="25" spans="1:19" ht="15" customHeight="1" x14ac:dyDescent="0.2">
      <c r="A25" s="55" t="s">
        <v>15</v>
      </c>
      <c r="B25" s="7" t="s">
        <v>162</v>
      </c>
      <c r="C25" s="13">
        <v>258861</v>
      </c>
      <c r="D25" s="13">
        <v>0</v>
      </c>
      <c r="E25" s="13">
        <v>13396</v>
      </c>
      <c r="F25" s="13">
        <v>0</v>
      </c>
      <c r="G25" s="13">
        <v>14977</v>
      </c>
      <c r="H25" s="13">
        <v>0</v>
      </c>
      <c r="I25" s="13">
        <v>0</v>
      </c>
      <c r="J25" s="13">
        <v>0</v>
      </c>
      <c r="K25" s="13">
        <v>0</v>
      </c>
      <c r="L25" s="13">
        <v>134188</v>
      </c>
      <c r="M25" s="13">
        <v>0</v>
      </c>
      <c r="N25" s="13">
        <v>579439.625</v>
      </c>
      <c r="O25" s="13">
        <v>0</v>
      </c>
      <c r="P25" s="13">
        <v>0</v>
      </c>
      <c r="Q25" s="13">
        <v>0</v>
      </c>
      <c r="R25" s="13">
        <v>20524</v>
      </c>
      <c r="S25" s="29">
        <v>0</v>
      </c>
    </row>
    <row r="26" spans="1:19" ht="15" customHeight="1" x14ac:dyDescent="0.2">
      <c r="A26" s="55"/>
      <c r="B26" s="8" t="s">
        <v>163</v>
      </c>
      <c r="C26" s="13"/>
      <c r="D26" s="13"/>
      <c r="E26" s="13"/>
      <c r="F26" s="13"/>
      <c r="G26" s="13"/>
      <c r="H26" s="13"/>
      <c r="I26" s="13"/>
      <c r="J26" s="13"/>
      <c r="K26" s="13"/>
      <c r="L26" s="13"/>
      <c r="M26" s="13"/>
      <c r="N26" s="13"/>
      <c r="O26" s="13"/>
      <c r="P26" s="13"/>
      <c r="Q26" s="13"/>
      <c r="R26" s="13"/>
      <c r="S26" s="29"/>
    </row>
    <row r="27" spans="1:19" ht="15" customHeight="1" x14ac:dyDescent="0.2">
      <c r="A27" s="55" t="s">
        <v>16</v>
      </c>
      <c r="B27" s="7" t="s">
        <v>164</v>
      </c>
      <c r="C27" s="13">
        <v>-209739</v>
      </c>
      <c r="D27" s="13">
        <v>0</v>
      </c>
      <c r="E27" s="13">
        <v>-8049</v>
      </c>
      <c r="F27" s="13">
        <v>0</v>
      </c>
      <c r="G27" s="13">
        <v>-122469</v>
      </c>
      <c r="H27" s="13">
        <v>0</v>
      </c>
      <c r="I27" s="13">
        <v>0</v>
      </c>
      <c r="J27" s="13">
        <v>0</v>
      </c>
      <c r="K27" s="13">
        <v>0</v>
      </c>
      <c r="L27" s="13">
        <v>-95238</v>
      </c>
      <c r="M27" s="13">
        <v>0</v>
      </c>
      <c r="N27" s="13">
        <v>-401627.32799999998</v>
      </c>
      <c r="O27" s="13">
        <v>0</v>
      </c>
      <c r="P27" s="13">
        <v>0</v>
      </c>
      <c r="Q27" s="13">
        <v>0</v>
      </c>
      <c r="R27" s="13">
        <v>-4030</v>
      </c>
      <c r="S27" s="29">
        <v>0</v>
      </c>
    </row>
    <row r="28" spans="1:19" ht="15" customHeight="1" x14ac:dyDescent="0.2">
      <c r="A28" s="55"/>
      <c r="B28" s="8" t="s">
        <v>165</v>
      </c>
      <c r="C28" s="13"/>
      <c r="D28" s="13"/>
      <c r="E28" s="13"/>
      <c r="F28" s="13"/>
      <c r="G28" s="13"/>
      <c r="H28" s="13"/>
      <c r="I28" s="13"/>
      <c r="J28" s="13"/>
      <c r="K28" s="13"/>
      <c r="L28" s="13"/>
      <c r="M28" s="13"/>
      <c r="N28" s="13"/>
      <c r="O28" s="13"/>
      <c r="P28" s="13"/>
      <c r="Q28" s="13"/>
      <c r="R28" s="13"/>
      <c r="S28" s="29"/>
    </row>
    <row r="29" spans="1:19" ht="15" customHeight="1" x14ac:dyDescent="0.2">
      <c r="A29" s="55" t="s">
        <v>17</v>
      </c>
      <c r="B29" s="7" t="s">
        <v>166</v>
      </c>
      <c r="C29" s="13">
        <v>-37875</v>
      </c>
      <c r="D29" s="13">
        <v>0</v>
      </c>
      <c r="E29" s="13">
        <v>-199</v>
      </c>
      <c r="F29" s="13">
        <v>0</v>
      </c>
      <c r="G29" s="13">
        <v>274477</v>
      </c>
      <c r="H29" s="13">
        <v>0</v>
      </c>
      <c r="I29" s="13">
        <v>0</v>
      </c>
      <c r="J29" s="13">
        <v>0</v>
      </c>
      <c r="K29" s="13">
        <v>0</v>
      </c>
      <c r="L29" s="13">
        <v>-38948</v>
      </c>
      <c r="M29" s="13">
        <v>0</v>
      </c>
      <c r="N29" s="13">
        <v>0</v>
      </c>
      <c r="O29" s="13">
        <v>0</v>
      </c>
      <c r="P29" s="13">
        <v>0</v>
      </c>
      <c r="Q29" s="13">
        <v>0</v>
      </c>
      <c r="R29" s="13">
        <v>-8815</v>
      </c>
      <c r="S29" s="29">
        <v>0</v>
      </c>
    </row>
    <row r="30" spans="1:19" ht="15" customHeight="1" x14ac:dyDescent="0.2">
      <c r="A30" s="55"/>
      <c r="B30" s="8" t="s">
        <v>167</v>
      </c>
      <c r="C30" s="13"/>
      <c r="D30" s="13"/>
      <c r="E30" s="13"/>
      <c r="F30" s="13"/>
      <c r="G30" s="13"/>
      <c r="H30" s="13"/>
      <c r="I30" s="13"/>
      <c r="J30" s="13"/>
      <c r="K30" s="13"/>
      <c r="L30" s="13"/>
      <c r="M30" s="13"/>
      <c r="N30" s="13"/>
      <c r="O30" s="13"/>
      <c r="P30" s="13"/>
      <c r="Q30" s="13"/>
      <c r="R30" s="13"/>
      <c r="S30" s="29"/>
    </row>
    <row r="31" spans="1:19" ht="15" customHeight="1" x14ac:dyDescent="0.2">
      <c r="A31" s="55" t="s">
        <v>18</v>
      </c>
      <c r="B31" s="7" t="s">
        <v>168</v>
      </c>
      <c r="C31" s="13">
        <v>-9612</v>
      </c>
      <c r="D31" s="13">
        <v>-393</v>
      </c>
      <c r="E31" s="13">
        <v>-157539</v>
      </c>
      <c r="F31" s="13">
        <v>-137</v>
      </c>
      <c r="G31" s="13">
        <v>-122603</v>
      </c>
      <c r="H31" s="13">
        <v>-5395</v>
      </c>
      <c r="I31" s="13">
        <v>-474</v>
      </c>
      <c r="J31" s="13">
        <v>18.434999999999999</v>
      </c>
      <c r="K31" s="13">
        <v>5964</v>
      </c>
      <c r="L31" s="13">
        <v>-2034</v>
      </c>
      <c r="M31" s="13">
        <v>-8669</v>
      </c>
      <c r="N31" s="13">
        <v>61202.951000000001</v>
      </c>
      <c r="O31" s="13">
        <v>69</v>
      </c>
      <c r="P31" s="13">
        <v>1799</v>
      </c>
      <c r="Q31" s="13">
        <v>-176.64596999999975</v>
      </c>
      <c r="R31" s="13">
        <v>-8020</v>
      </c>
      <c r="S31" s="29">
        <v>11150.873249999999</v>
      </c>
    </row>
    <row r="32" spans="1:19" ht="15" customHeight="1" x14ac:dyDescent="0.2">
      <c r="A32" s="55"/>
      <c r="B32" s="8" t="s">
        <v>169</v>
      </c>
      <c r="C32" s="13"/>
      <c r="D32" s="13"/>
      <c r="E32" s="13"/>
      <c r="F32" s="13"/>
      <c r="G32" s="13"/>
      <c r="H32" s="13"/>
      <c r="I32" s="13"/>
      <c r="J32" s="13"/>
      <c r="K32" s="13"/>
      <c r="L32" s="13"/>
      <c r="M32" s="13"/>
      <c r="N32" s="13"/>
      <c r="O32" s="13"/>
      <c r="P32" s="13"/>
      <c r="Q32" s="13"/>
      <c r="R32" s="13"/>
      <c r="S32" s="29"/>
    </row>
    <row r="33" spans="1:19" ht="15" customHeight="1" x14ac:dyDescent="0.2">
      <c r="A33" s="56" t="s">
        <v>19</v>
      </c>
      <c r="B33" s="9" t="s">
        <v>170</v>
      </c>
      <c r="C33" s="14">
        <v>583664</v>
      </c>
      <c r="D33" s="14">
        <v>13117</v>
      </c>
      <c r="E33" s="14">
        <v>718419</v>
      </c>
      <c r="F33" s="14">
        <v>90138</v>
      </c>
      <c r="G33" s="14">
        <v>968305</v>
      </c>
      <c r="H33" s="14">
        <v>120326</v>
      </c>
      <c r="I33" s="14">
        <v>64784</v>
      </c>
      <c r="J33" s="14">
        <v>8542.8489999999983</v>
      </c>
      <c r="K33" s="14">
        <v>143584</v>
      </c>
      <c r="L33" s="14">
        <v>236714</v>
      </c>
      <c r="M33" s="14">
        <v>197130</v>
      </c>
      <c r="N33" s="14">
        <v>1158767.44</v>
      </c>
      <c r="O33" s="14">
        <v>48107</v>
      </c>
      <c r="P33" s="14">
        <v>39045</v>
      </c>
      <c r="Q33" s="14">
        <v>26858.13127000002</v>
      </c>
      <c r="R33" s="14">
        <v>434967</v>
      </c>
      <c r="S33" s="33">
        <v>185815.13884</v>
      </c>
    </row>
    <row r="34" spans="1:19" ht="15" customHeight="1" x14ac:dyDescent="0.2">
      <c r="A34" s="56"/>
      <c r="B34" s="10" t="s">
        <v>171</v>
      </c>
      <c r="C34" s="14"/>
      <c r="D34" s="14"/>
      <c r="E34" s="14"/>
      <c r="F34" s="14"/>
      <c r="G34" s="14"/>
      <c r="H34" s="14"/>
      <c r="I34" s="14"/>
      <c r="J34" s="14"/>
      <c r="K34" s="14"/>
      <c r="L34" s="14"/>
      <c r="M34" s="14"/>
      <c r="N34" s="14"/>
      <c r="O34" s="14"/>
      <c r="P34" s="14"/>
      <c r="Q34" s="14"/>
      <c r="R34" s="14"/>
      <c r="S34" s="33"/>
    </row>
    <row r="35" spans="1:19" ht="15" customHeight="1" x14ac:dyDescent="0.2">
      <c r="A35" s="55" t="s">
        <v>20</v>
      </c>
      <c r="B35" s="7" t="s">
        <v>172</v>
      </c>
      <c r="C35" s="13">
        <v>184554</v>
      </c>
      <c r="D35" s="13">
        <v>1797</v>
      </c>
      <c r="E35" s="13">
        <v>344216</v>
      </c>
      <c r="F35" s="13">
        <v>13147</v>
      </c>
      <c r="G35" s="13">
        <v>289532</v>
      </c>
      <c r="H35" s="13">
        <v>53515</v>
      </c>
      <c r="I35" s="13">
        <v>5414</v>
      </c>
      <c r="J35" s="13">
        <v>2248.4580000000001</v>
      </c>
      <c r="K35" s="13">
        <v>73724</v>
      </c>
      <c r="L35" s="13">
        <v>90049</v>
      </c>
      <c r="M35" s="13">
        <v>96655</v>
      </c>
      <c r="N35" s="13">
        <v>463954.06300000002</v>
      </c>
      <c r="O35" s="13">
        <v>8338</v>
      </c>
      <c r="P35" s="13">
        <v>22858</v>
      </c>
      <c r="Q35" s="13">
        <v>3927.1432599999994</v>
      </c>
      <c r="R35" s="13">
        <v>140439</v>
      </c>
      <c r="S35" s="29">
        <v>50594.528250000018</v>
      </c>
    </row>
    <row r="36" spans="1:19" ht="15" customHeight="1" x14ac:dyDescent="0.2">
      <c r="A36" s="55"/>
      <c r="B36" s="8" t="s">
        <v>173</v>
      </c>
      <c r="C36" s="13"/>
      <c r="D36" s="13"/>
      <c r="E36" s="13"/>
      <c r="F36" s="13"/>
      <c r="G36" s="13"/>
      <c r="H36" s="13"/>
      <c r="I36" s="13"/>
      <c r="J36" s="13"/>
      <c r="K36" s="13"/>
      <c r="L36" s="13"/>
      <c r="M36" s="13"/>
      <c r="N36" s="13"/>
      <c r="O36" s="13"/>
      <c r="P36" s="13"/>
      <c r="Q36" s="13"/>
      <c r="R36" s="13"/>
      <c r="S36" s="29"/>
    </row>
    <row r="37" spans="1:19" ht="15" customHeight="1" x14ac:dyDescent="0.2">
      <c r="A37" s="55" t="s">
        <v>21</v>
      </c>
      <c r="B37" s="7" t="s">
        <v>174</v>
      </c>
      <c r="C37" s="13">
        <v>119533</v>
      </c>
      <c r="D37" s="13">
        <v>1566</v>
      </c>
      <c r="E37" s="13">
        <v>233563</v>
      </c>
      <c r="F37" s="13">
        <v>2774</v>
      </c>
      <c r="G37" s="13">
        <v>220939</v>
      </c>
      <c r="H37" s="13">
        <v>29753</v>
      </c>
      <c r="I37" s="13">
        <v>5420</v>
      </c>
      <c r="J37" s="13">
        <v>2291.4589999999998</v>
      </c>
      <c r="K37" s="13">
        <v>52356</v>
      </c>
      <c r="L37" s="13">
        <v>52162</v>
      </c>
      <c r="M37" s="13">
        <v>52175</v>
      </c>
      <c r="N37" s="13">
        <v>279255.391</v>
      </c>
      <c r="O37" s="13">
        <v>4084</v>
      </c>
      <c r="P37" s="13">
        <v>14104</v>
      </c>
      <c r="Q37" s="13">
        <v>6182.0747100000008</v>
      </c>
      <c r="R37" s="13">
        <v>68104</v>
      </c>
      <c r="S37" s="29">
        <v>62536.81281000001</v>
      </c>
    </row>
    <row r="38" spans="1:19" ht="15" customHeight="1" x14ac:dyDescent="0.2">
      <c r="A38" s="55"/>
      <c r="B38" s="8" t="s">
        <v>175</v>
      </c>
      <c r="C38" s="13"/>
      <c r="D38" s="13"/>
      <c r="E38" s="13"/>
      <c r="F38" s="13"/>
      <c r="G38" s="13"/>
      <c r="H38" s="13"/>
      <c r="I38" s="13"/>
      <c r="J38" s="13"/>
      <c r="K38" s="13"/>
      <c r="L38" s="13"/>
      <c r="M38" s="13"/>
      <c r="N38" s="13"/>
      <c r="O38" s="13"/>
      <c r="P38" s="13"/>
      <c r="Q38" s="13"/>
      <c r="R38" s="13"/>
      <c r="S38" s="29"/>
    </row>
    <row r="39" spans="1:19" ht="15" customHeight="1" x14ac:dyDescent="0.2">
      <c r="A39" s="55" t="s">
        <v>22</v>
      </c>
      <c r="B39" s="7" t="s">
        <v>176</v>
      </c>
      <c r="C39" s="13">
        <v>15899</v>
      </c>
      <c r="D39" s="13">
        <v>333</v>
      </c>
      <c r="E39" s="13">
        <v>34470</v>
      </c>
      <c r="F39" s="13">
        <v>586</v>
      </c>
      <c r="G39" s="13">
        <v>52499</v>
      </c>
      <c r="H39" s="13">
        <v>3012</v>
      </c>
      <c r="I39" s="13">
        <v>687</v>
      </c>
      <c r="J39" s="13">
        <v>431.41899999999998</v>
      </c>
      <c r="K39" s="13">
        <v>14376</v>
      </c>
      <c r="L39" s="13">
        <v>14649</v>
      </c>
      <c r="M39" s="13">
        <v>15324</v>
      </c>
      <c r="N39" s="13">
        <v>70395.822</v>
      </c>
      <c r="O39" s="13">
        <v>461</v>
      </c>
      <c r="P39" s="13">
        <v>2691</v>
      </c>
      <c r="Q39" s="13">
        <v>806.01638000000014</v>
      </c>
      <c r="R39" s="13">
        <v>30870</v>
      </c>
      <c r="S39" s="29">
        <v>12074.841569999999</v>
      </c>
    </row>
    <row r="40" spans="1:19" ht="15" customHeight="1" x14ac:dyDescent="0.2">
      <c r="A40" s="55"/>
      <c r="B40" s="8" t="s">
        <v>177</v>
      </c>
      <c r="C40" s="13"/>
      <c r="D40" s="13"/>
      <c r="E40" s="13"/>
      <c r="F40" s="13"/>
      <c r="G40" s="13"/>
      <c r="H40" s="13"/>
      <c r="I40" s="13"/>
      <c r="J40" s="13"/>
      <c r="K40" s="13"/>
      <c r="L40" s="13"/>
      <c r="M40" s="13"/>
      <c r="N40" s="13"/>
      <c r="O40" s="13"/>
      <c r="P40" s="13"/>
      <c r="Q40" s="13"/>
      <c r="R40" s="13"/>
      <c r="S40" s="29"/>
    </row>
    <row r="41" spans="1:19" ht="15" customHeight="1" x14ac:dyDescent="0.2">
      <c r="A41" s="55" t="s">
        <v>23</v>
      </c>
      <c r="B41" s="7" t="s">
        <v>178</v>
      </c>
      <c r="C41" s="13">
        <v>236</v>
      </c>
      <c r="D41" s="13">
        <v>0</v>
      </c>
      <c r="E41" s="13">
        <v>153532</v>
      </c>
      <c r="F41" s="13">
        <v>18333</v>
      </c>
      <c r="G41" s="13">
        <v>-29777</v>
      </c>
      <c r="H41" s="13">
        <v>4750</v>
      </c>
      <c r="I41" s="13">
        <v>0</v>
      </c>
      <c r="J41" s="13">
        <v>0</v>
      </c>
      <c r="K41" s="13">
        <v>5497</v>
      </c>
      <c r="L41" s="13">
        <v>-512</v>
      </c>
      <c r="M41" s="13">
        <v>1148</v>
      </c>
      <c r="N41" s="13">
        <v>62957.144</v>
      </c>
      <c r="O41" s="13">
        <v>1423</v>
      </c>
      <c r="P41" s="13">
        <v>434</v>
      </c>
      <c r="Q41" s="13">
        <v>0</v>
      </c>
      <c r="R41" s="13">
        <v>-5223</v>
      </c>
      <c r="S41" s="29">
        <v>29772.830269999999</v>
      </c>
    </row>
    <row r="42" spans="1:19" ht="15" customHeight="1" x14ac:dyDescent="0.2">
      <c r="A42" s="55"/>
      <c r="B42" s="8" t="s">
        <v>179</v>
      </c>
      <c r="C42" s="13"/>
      <c r="D42" s="13"/>
      <c r="E42" s="13"/>
      <c r="F42" s="13"/>
      <c r="G42" s="13"/>
      <c r="H42" s="13"/>
      <c r="I42" s="13"/>
      <c r="J42" s="13"/>
      <c r="K42" s="13"/>
      <c r="L42" s="13"/>
      <c r="M42" s="13"/>
      <c r="N42" s="13"/>
      <c r="O42" s="13"/>
      <c r="P42" s="13"/>
      <c r="Q42" s="13"/>
      <c r="R42" s="13"/>
      <c r="S42" s="29"/>
    </row>
    <row r="43" spans="1:19" ht="15" customHeight="1" x14ac:dyDescent="0.2">
      <c r="A43" s="55" t="s">
        <v>24</v>
      </c>
      <c r="B43" s="7" t="s">
        <v>180</v>
      </c>
      <c r="C43" s="13">
        <v>140215</v>
      </c>
      <c r="D43" s="13">
        <v>29</v>
      </c>
      <c r="E43" s="13">
        <v>476512</v>
      </c>
      <c r="F43" s="13">
        <v>3</v>
      </c>
      <c r="G43" s="13">
        <v>553096</v>
      </c>
      <c r="H43" s="13">
        <v>20455</v>
      </c>
      <c r="I43" s="13">
        <v>43767</v>
      </c>
      <c r="J43" s="13">
        <v>616.68100000000004</v>
      </c>
      <c r="K43" s="13">
        <v>198941</v>
      </c>
      <c r="L43" s="13">
        <v>59784</v>
      </c>
      <c r="M43" s="13">
        <v>83598</v>
      </c>
      <c r="N43" s="13">
        <v>371939.82900000003</v>
      </c>
      <c r="O43" s="13">
        <v>13194</v>
      </c>
      <c r="P43" s="13">
        <v>26690</v>
      </c>
      <c r="Q43" s="13">
        <v>9328.275410000002</v>
      </c>
      <c r="R43" s="13">
        <v>124123</v>
      </c>
      <c r="S43" s="29">
        <v>156488.34495000003</v>
      </c>
    </row>
    <row r="44" spans="1:19" ht="15" customHeight="1" x14ac:dyDescent="0.2">
      <c r="A44" s="55"/>
      <c r="B44" s="8" t="s">
        <v>181</v>
      </c>
      <c r="C44" s="13"/>
      <c r="D44" s="13"/>
      <c r="E44" s="13"/>
      <c r="F44" s="13"/>
      <c r="G44" s="13"/>
      <c r="H44" s="13"/>
      <c r="I44" s="13"/>
      <c r="J44" s="13"/>
      <c r="K44" s="13"/>
      <c r="L44" s="13"/>
      <c r="M44" s="13"/>
      <c r="N44" s="13"/>
      <c r="O44" s="13"/>
      <c r="P44" s="13"/>
      <c r="Q44" s="13"/>
      <c r="R44" s="13"/>
      <c r="S44" s="29"/>
    </row>
    <row r="45" spans="1:19" ht="15" customHeight="1" x14ac:dyDescent="0.2">
      <c r="A45" s="55" t="s">
        <v>25</v>
      </c>
      <c r="B45" s="7" t="s">
        <v>182</v>
      </c>
      <c r="C45" s="13">
        <v>554</v>
      </c>
      <c r="D45" s="13">
        <v>0</v>
      </c>
      <c r="E45" s="13">
        <v>13347</v>
      </c>
      <c r="F45" s="13">
        <v>125</v>
      </c>
      <c r="G45" s="13">
        <v>52685</v>
      </c>
      <c r="H45" s="13">
        <v>1295</v>
      </c>
      <c r="I45" s="13">
        <v>550</v>
      </c>
      <c r="J45" s="13">
        <v>-207.446</v>
      </c>
      <c r="K45" s="13">
        <v>5509</v>
      </c>
      <c r="L45" s="13">
        <v>141</v>
      </c>
      <c r="M45" s="13">
        <v>20006</v>
      </c>
      <c r="N45" s="13">
        <v>0</v>
      </c>
      <c r="O45" s="13">
        <v>6578</v>
      </c>
      <c r="P45" s="13">
        <v>0</v>
      </c>
      <c r="Q45" s="13">
        <v>-9.762620000000112</v>
      </c>
      <c r="R45" s="13">
        <v>4988</v>
      </c>
      <c r="S45" s="29">
        <v>-2681.0536900000002</v>
      </c>
    </row>
    <row r="46" spans="1:19" ht="15" customHeight="1" x14ac:dyDescent="0.2">
      <c r="A46" s="55"/>
      <c r="B46" s="8" t="s">
        <v>183</v>
      </c>
      <c r="C46" s="13"/>
      <c r="D46" s="13"/>
      <c r="E46" s="13"/>
      <c r="F46" s="13"/>
      <c r="G46" s="13"/>
      <c r="H46" s="13"/>
      <c r="I46" s="13"/>
      <c r="J46" s="13"/>
      <c r="K46" s="13"/>
      <c r="L46" s="13"/>
      <c r="M46" s="13"/>
      <c r="N46" s="13"/>
      <c r="O46" s="13"/>
      <c r="P46" s="13"/>
      <c r="Q46" s="13"/>
      <c r="R46" s="13"/>
      <c r="S46" s="29"/>
    </row>
    <row r="47" spans="1:19" ht="15" customHeight="1" x14ac:dyDescent="0.2">
      <c r="A47" s="55" t="s">
        <v>26</v>
      </c>
      <c r="B47" s="7" t="s">
        <v>184</v>
      </c>
      <c r="C47" s="13">
        <v>9769</v>
      </c>
      <c r="D47" s="13">
        <v>-340</v>
      </c>
      <c r="E47" s="13">
        <v>67713</v>
      </c>
      <c r="F47" s="13">
        <v>17</v>
      </c>
      <c r="G47" s="13">
        <v>171238</v>
      </c>
      <c r="H47" s="13">
        <v>-280</v>
      </c>
      <c r="I47" s="13">
        <v>-6</v>
      </c>
      <c r="J47" s="13">
        <v>837.97199999999998</v>
      </c>
      <c r="K47" s="13">
        <v>12114</v>
      </c>
      <c r="L47" s="13">
        <v>12149</v>
      </c>
      <c r="M47" s="13">
        <v>22659</v>
      </c>
      <c r="N47" s="13">
        <v>112283.81299999999</v>
      </c>
      <c r="O47" s="13">
        <v>0</v>
      </c>
      <c r="P47" s="13">
        <v>5220</v>
      </c>
      <c r="Q47" s="13">
        <v>1074.0816200000002</v>
      </c>
      <c r="R47" s="13">
        <v>22636</v>
      </c>
      <c r="S47" s="29">
        <v>13782.995919999999</v>
      </c>
    </row>
    <row r="48" spans="1:19" ht="15" customHeight="1" x14ac:dyDescent="0.2">
      <c r="A48" s="55"/>
      <c r="B48" s="8" t="s">
        <v>185</v>
      </c>
      <c r="C48" s="13"/>
      <c r="D48" s="13"/>
      <c r="E48" s="13"/>
      <c r="F48" s="13"/>
      <c r="G48" s="13"/>
      <c r="H48" s="13"/>
      <c r="I48" s="13"/>
      <c r="J48" s="13"/>
      <c r="K48" s="13"/>
      <c r="L48" s="13"/>
      <c r="M48" s="13"/>
      <c r="N48" s="13"/>
      <c r="O48" s="13"/>
      <c r="P48" s="13"/>
      <c r="Q48" s="13"/>
      <c r="R48" s="13"/>
      <c r="S48" s="29"/>
    </row>
    <row r="49" spans="1:19" ht="15" customHeight="1" x14ac:dyDescent="0.2">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13">
        <v>0</v>
      </c>
      <c r="R49" s="13">
        <v>0</v>
      </c>
      <c r="S49" s="29">
        <v>0</v>
      </c>
    </row>
    <row r="50" spans="1:19" ht="15" customHeight="1" x14ac:dyDescent="0.2">
      <c r="A50" s="55"/>
      <c r="B50" s="8" t="s">
        <v>187</v>
      </c>
      <c r="C50" s="13"/>
      <c r="D50" s="13"/>
      <c r="E50" s="13"/>
      <c r="F50" s="13"/>
      <c r="G50" s="13"/>
      <c r="H50" s="13"/>
      <c r="I50" s="13"/>
      <c r="J50" s="13"/>
      <c r="K50" s="13"/>
      <c r="L50" s="13"/>
      <c r="M50" s="13"/>
      <c r="N50" s="13"/>
      <c r="O50" s="13"/>
      <c r="P50" s="13"/>
      <c r="Q50" s="13"/>
      <c r="R50" s="13"/>
      <c r="S50" s="29"/>
    </row>
    <row r="51" spans="1:19" ht="15" customHeight="1" x14ac:dyDescent="0.2">
      <c r="A51" s="55" t="s">
        <v>28</v>
      </c>
      <c r="B51" s="7" t="s">
        <v>188</v>
      </c>
      <c r="C51" s="13">
        <v>10191</v>
      </c>
      <c r="D51" s="13">
        <v>6</v>
      </c>
      <c r="E51" s="13">
        <v>30643</v>
      </c>
      <c r="F51" s="13">
        <v>532</v>
      </c>
      <c r="G51" s="13">
        <v>1089</v>
      </c>
      <c r="H51" s="13">
        <v>351</v>
      </c>
      <c r="I51" s="13">
        <v>0</v>
      </c>
      <c r="J51" s="13">
        <v>0</v>
      </c>
      <c r="K51" s="13">
        <v>1086</v>
      </c>
      <c r="L51" s="13">
        <v>1126</v>
      </c>
      <c r="M51" s="13">
        <v>-3935</v>
      </c>
      <c r="N51" s="13">
        <v>2320.7829999999999</v>
      </c>
      <c r="O51" s="13">
        <v>-906</v>
      </c>
      <c r="P51" s="13">
        <v>0</v>
      </c>
      <c r="Q51" s="13">
        <v>0</v>
      </c>
      <c r="R51" s="13">
        <v>6484</v>
      </c>
      <c r="S51" s="29">
        <v>0</v>
      </c>
    </row>
    <row r="52" spans="1:19" ht="15" customHeight="1" x14ac:dyDescent="0.2">
      <c r="A52" s="55"/>
      <c r="B52" s="8" t="s">
        <v>189</v>
      </c>
      <c r="C52" s="13"/>
      <c r="D52" s="13"/>
      <c r="E52" s="13"/>
      <c r="F52" s="13"/>
      <c r="G52" s="13"/>
      <c r="H52" s="13"/>
      <c r="I52" s="13"/>
      <c r="J52" s="13"/>
      <c r="K52" s="13"/>
      <c r="L52" s="13"/>
      <c r="M52" s="13"/>
      <c r="N52" s="13"/>
      <c r="O52" s="13"/>
      <c r="P52" s="13"/>
      <c r="Q52" s="13"/>
      <c r="R52" s="13"/>
      <c r="S52" s="29"/>
    </row>
    <row r="53" spans="1:19" ht="15" customHeight="1" x14ac:dyDescent="0.2">
      <c r="A53" s="56" t="s">
        <v>29</v>
      </c>
      <c r="B53" s="9" t="s">
        <v>190</v>
      </c>
      <c r="C53" s="14">
        <v>123095</v>
      </c>
      <c r="D53" s="14">
        <v>9738</v>
      </c>
      <c r="E53" s="14">
        <v>-574291</v>
      </c>
      <c r="F53" s="14">
        <v>55685</v>
      </c>
      <c r="G53" s="14">
        <v>-340818</v>
      </c>
      <c r="H53" s="14">
        <v>8177</v>
      </c>
      <c r="I53" s="14">
        <v>8952</v>
      </c>
      <c r="J53" s="14">
        <v>2324.3059999999987</v>
      </c>
      <c r="K53" s="14">
        <v>-217847</v>
      </c>
      <c r="L53" s="14">
        <v>9418</v>
      </c>
      <c r="M53" s="14">
        <v>-98370</v>
      </c>
      <c r="N53" s="14">
        <v>-199697.83900000021</v>
      </c>
      <c r="O53" s="14">
        <v>13123</v>
      </c>
      <c r="P53" s="14">
        <v>-32952</v>
      </c>
      <c r="Q53" s="14">
        <v>5550.3025100000195</v>
      </c>
      <c r="R53" s="14">
        <v>55514</v>
      </c>
      <c r="S53" s="33">
        <v>-136754.16124000007</v>
      </c>
    </row>
    <row r="54" spans="1:19" ht="15" customHeight="1" x14ac:dyDescent="0.2">
      <c r="A54" s="56"/>
      <c r="B54" s="10" t="s">
        <v>191</v>
      </c>
      <c r="C54" s="14"/>
      <c r="D54" s="14"/>
      <c r="E54" s="14"/>
      <c r="F54" s="14"/>
      <c r="G54" s="14"/>
      <c r="H54" s="14"/>
      <c r="I54" s="14"/>
      <c r="J54" s="14"/>
      <c r="K54" s="14"/>
      <c r="L54" s="14"/>
      <c r="M54" s="14"/>
      <c r="N54" s="14"/>
      <c r="O54" s="14"/>
      <c r="P54" s="14"/>
      <c r="Q54" s="14"/>
      <c r="R54" s="14"/>
      <c r="S54" s="33"/>
    </row>
    <row r="55" spans="1:19" ht="15" customHeight="1" x14ac:dyDescent="0.2">
      <c r="A55" s="55" t="s">
        <v>192</v>
      </c>
      <c r="B55" s="7" t="s">
        <v>193</v>
      </c>
      <c r="C55" s="15">
        <v>25282</v>
      </c>
      <c r="D55" s="15">
        <v>3227</v>
      </c>
      <c r="E55" s="15">
        <v>-130059</v>
      </c>
      <c r="F55" s="15">
        <v>25763</v>
      </c>
      <c r="G55" s="15">
        <v>-102904</v>
      </c>
      <c r="H55" s="15">
        <v>6942</v>
      </c>
      <c r="I55" s="15">
        <v>5552</v>
      </c>
      <c r="J55" s="15">
        <v>730.86900000000003</v>
      </c>
      <c r="K55" s="15">
        <v>-21051</v>
      </c>
      <c r="L55" s="15">
        <v>-2812</v>
      </c>
      <c r="M55" s="15">
        <v>-29473</v>
      </c>
      <c r="N55" s="15">
        <v>-40904.659999999996</v>
      </c>
      <c r="O55" s="15">
        <v>2176</v>
      </c>
      <c r="P55" s="15">
        <v>8143</v>
      </c>
      <c r="Q55" s="15">
        <v>2254.9262899999999</v>
      </c>
      <c r="R55" s="15">
        <v>24628</v>
      </c>
      <c r="S55" s="35">
        <v>-3431.0697099999998</v>
      </c>
    </row>
    <row r="56" spans="1:19" ht="15" customHeight="1" x14ac:dyDescent="0.2">
      <c r="A56" s="55"/>
      <c r="B56" s="8" t="s">
        <v>194</v>
      </c>
      <c r="C56" s="15"/>
      <c r="D56" s="15"/>
      <c r="E56" s="15"/>
      <c r="F56" s="15"/>
      <c r="G56" s="15"/>
      <c r="H56" s="15"/>
      <c r="I56" s="15"/>
      <c r="J56" s="15"/>
      <c r="K56" s="15"/>
      <c r="L56" s="15"/>
      <c r="M56" s="15"/>
      <c r="N56" s="15"/>
      <c r="O56" s="15"/>
      <c r="P56" s="15"/>
      <c r="Q56" s="15"/>
      <c r="R56" s="15"/>
      <c r="S56" s="35"/>
    </row>
    <row r="57" spans="1:19" ht="15" customHeight="1" x14ac:dyDescent="0.2">
      <c r="A57" s="56"/>
      <c r="B57" s="7" t="s">
        <v>195</v>
      </c>
      <c r="C57" s="13">
        <v>30182</v>
      </c>
      <c r="D57" s="13">
        <v>3224</v>
      </c>
      <c r="E57" s="13">
        <v>36235</v>
      </c>
      <c r="F57" s="13">
        <v>24403</v>
      </c>
      <c r="G57" s="13">
        <v>108849</v>
      </c>
      <c r="H57" s="13">
        <v>20188</v>
      </c>
      <c r="I57" s="13">
        <v>1853</v>
      </c>
      <c r="J57" s="13">
        <v>567.88</v>
      </c>
      <c r="K57" s="13">
        <v>5191</v>
      </c>
      <c r="L57" s="13">
        <v>10614</v>
      </c>
      <c r="M57" s="13">
        <v>4243</v>
      </c>
      <c r="N57" s="13">
        <v>-808.77200000000005</v>
      </c>
      <c r="O57" s="13">
        <v>1567</v>
      </c>
      <c r="P57" s="13">
        <v>1717</v>
      </c>
      <c r="Q57" s="13">
        <v>2144.8241499999999</v>
      </c>
      <c r="R57" s="13">
        <v>13580</v>
      </c>
      <c r="S57" s="29">
        <v>-2733.6671299999998</v>
      </c>
    </row>
    <row r="58" spans="1:19" ht="15" customHeight="1" x14ac:dyDescent="0.2">
      <c r="A58" s="56"/>
      <c r="B58" s="40" t="s">
        <v>196</v>
      </c>
      <c r="C58" s="13"/>
      <c r="D58" s="13"/>
      <c r="E58" s="13"/>
      <c r="F58" s="13"/>
      <c r="G58" s="13"/>
      <c r="H58" s="13"/>
      <c r="I58" s="13"/>
      <c r="J58" s="13"/>
      <c r="K58" s="13"/>
      <c r="L58" s="13"/>
      <c r="M58" s="13"/>
      <c r="N58" s="13"/>
      <c r="O58" s="13"/>
      <c r="P58" s="13"/>
      <c r="Q58" s="13"/>
      <c r="R58" s="13"/>
      <c r="S58" s="29"/>
    </row>
    <row r="59" spans="1:19" ht="15" customHeight="1" x14ac:dyDescent="0.2">
      <c r="A59" s="56"/>
      <c r="B59" s="7" t="s">
        <v>197</v>
      </c>
      <c r="C59" s="13">
        <v>-4900</v>
      </c>
      <c r="D59" s="13">
        <v>3</v>
      </c>
      <c r="E59" s="13">
        <v>-166294</v>
      </c>
      <c r="F59" s="13">
        <v>1360</v>
      </c>
      <c r="G59" s="13">
        <v>-211753</v>
      </c>
      <c r="H59" s="13">
        <v>-13246</v>
      </c>
      <c r="I59" s="13">
        <v>3699</v>
      </c>
      <c r="J59" s="13">
        <v>162.989</v>
      </c>
      <c r="K59" s="13">
        <v>-26242</v>
      </c>
      <c r="L59" s="13">
        <v>-13426</v>
      </c>
      <c r="M59" s="13">
        <v>-33716</v>
      </c>
      <c r="N59" s="13">
        <v>-40095.887999999999</v>
      </c>
      <c r="O59" s="13">
        <v>609</v>
      </c>
      <c r="P59" s="13">
        <v>6426</v>
      </c>
      <c r="Q59" s="13">
        <v>110.10214000000002</v>
      </c>
      <c r="R59" s="13">
        <v>11048</v>
      </c>
      <c r="S59" s="29">
        <v>-697.40257999999994</v>
      </c>
    </row>
    <row r="60" spans="1:19" ht="15" customHeight="1" x14ac:dyDescent="0.2">
      <c r="A60" s="56"/>
      <c r="B60" s="40" t="s">
        <v>198</v>
      </c>
      <c r="C60" s="13"/>
      <c r="D60" s="13"/>
      <c r="E60" s="13"/>
      <c r="F60" s="13"/>
      <c r="G60" s="13"/>
      <c r="H60" s="13"/>
      <c r="I60" s="13"/>
      <c r="J60" s="13"/>
      <c r="K60" s="13"/>
      <c r="L60" s="13"/>
      <c r="M60" s="13"/>
      <c r="N60" s="13"/>
      <c r="O60" s="13"/>
      <c r="P60" s="13"/>
      <c r="Q60" s="13"/>
      <c r="R60" s="13"/>
      <c r="S60" s="29"/>
    </row>
    <row r="61" spans="1:19" ht="15" customHeight="1" x14ac:dyDescent="0.2">
      <c r="A61" s="56" t="s">
        <v>30</v>
      </c>
      <c r="B61" s="9" t="s">
        <v>199</v>
      </c>
      <c r="C61" s="14">
        <v>97813</v>
      </c>
      <c r="D61" s="14">
        <v>6511</v>
      </c>
      <c r="E61" s="14">
        <v>-444232</v>
      </c>
      <c r="F61" s="14">
        <v>29922</v>
      </c>
      <c r="G61" s="14">
        <v>-237914</v>
      </c>
      <c r="H61" s="14">
        <v>1235</v>
      </c>
      <c r="I61" s="14">
        <v>3400</v>
      </c>
      <c r="J61" s="14">
        <v>1593.4369999999985</v>
      </c>
      <c r="K61" s="14">
        <v>-196796</v>
      </c>
      <c r="L61" s="14">
        <v>12230</v>
      </c>
      <c r="M61" s="14">
        <v>-68897</v>
      </c>
      <c r="N61" s="14">
        <v>-158793.17900000021</v>
      </c>
      <c r="O61" s="14">
        <v>10947</v>
      </c>
      <c r="P61" s="14">
        <v>-41095</v>
      </c>
      <c r="Q61" s="14">
        <v>3295.3762200000197</v>
      </c>
      <c r="R61" s="14">
        <v>30886</v>
      </c>
      <c r="S61" s="33">
        <v>-133323.09153000006</v>
      </c>
    </row>
    <row r="62" spans="1:19" ht="15" customHeight="1" x14ac:dyDescent="0.2">
      <c r="A62" s="56"/>
      <c r="B62" s="10" t="s">
        <v>200</v>
      </c>
      <c r="C62" s="14"/>
      <c r="D62" s="14"/>
      <c r="E62" s="14"/>
      <c r="F62" s="14"/>
      <c r="G62" s="14"/>
      <c r="H62" s="14"/>
      <c r="I62" s="14"/>
      <c r="J62" s="14"/>
      <c r="K62" s="14"/>
      <c r="L62" s="14"/>
      <c r="M62" s="14"/>
      <c r="N62" s="14"/>
      <c r="O62" s="14"/>
      <c r="P62" s="14"/>
      <c r="Q62" s="14"/>
      <c r="R62" s="14"/>
      <c r="S62" s="33"/>
    </row>
    <row r="63" spans="1:19" ht="15" customHeight="1" x14ac:dyDescent="0.2">
      <c r="A63" s="55" t="s">
        <v>31</v>
      </c>
      <c r="B63" s="57" t="s">
        <v>201</v>
      </c>
      <c r="C63" s="13">
        <v>0</v>
      </c>
      <c r="D63" s="13">
        <v>0</v>
      </c>
      <c r="E63" s="13">
        <v>-41739</v>
      </c>
      <c r="F63" s="13">
        <v>0</v>
      </c>
      <c r="G63" s="13">
        <v>-3133</v>
      </c>
      <c r="H63" s="13">
        <v>0</v>
      </c>
      <c r="I63" s="13">
        <v>0</v>
      </c>
      <c r="J63" s="13">
        <v>0</v>
      </c>
      <c r="K63" s="13">
        <v>0</v>
      </c>
      <c r="L63" s="13">
        <v>0</v>
      </c>
      <c r="M63" s="13">
        <v>0</v>
      </c>
      <c r="N63" s="13">
        <v>0</v>
      </c>
      <c r="O63" s="13">
        <v>0</v>
      </c>
      <c r="P63" s="13">
        <v>0</v>
      </c>
      <c r="Q63" s="13">
        <v>0</v>
      </c>
      <c r="R63" s="13">
        <v>-1643</v>
      </c>
      <c r="S63" s="29">
        <v>0</v>
      </c>
    </row>
    <row r="64" spans="1:19" ht="15" customHeight="1" x14ac:dyDescent="0.2">
      <c r="A64" s="55"/>
      <c r="B64" s="58" t="s">
        <v>202</v>
      </c>
      <c r="C64" s="13"/>
      <c r="D64" s="13"/>
      <c r="E64" s="13"/>
      <c r="F64" s="13"/>
      <c r="G64" s="13"/>
      <c r="H64" s="13"/>
      <c r="I64" s="13"/>
      <c r="J64" s="13"/>
      <c r="K64" s="13"/>
      <c r="L64" s="13"/>
      <c r="M64" s="13"/>
      <c r="N64" s="13"/>
      <c r="O64" s="13"/>
      <c r="P64" s="13"/>
      <c r="Q64" s="13"/>
      <c r="R64" s="13"/>
      <c r="S64" s="29"/>
    </row>
    <row r="65" spans="1:19" ht="15" customHeight="1" x14ac:dyDescent="0.2">
      <c r="A65" s="55" t="s">
        <v>32</v>
      </c>
      <c r="B65" s="7" t="s">
        <v>203</v>
      </c>
      <c r="C65" s="13">
        <v>38898</v>
      </c>
      <c r="D65" s="13">
        <v>11</v>
      </c>
      <c r="E65" s="13">
        <v>43987</v>
      </c>
      <c r="F65" s="13">
        <v>0</v>
      </c>
      <c r="G65" s="13">
        <v>-459</v>
      </c>
      <c r="H65" s="13">
        <v>-825</v>
      </c>
      <c r="I65" s="13">
        <v>5</v>
      </c>
      <c r="J65" s="13">
        <v>20.446000000000002</v>
      </c>
      <c r="K65" s="13">
        <v>-781</v>
      </c>
      <c r="L65" s="13">
        <v>51</v>
      </c>
      <c r="M65" s="13">
        <v>757</v>
      </c>
      <c r="N65" s="13">
        <v>22802.129000000001</v>
      </c>
      <c r="O65" s="13">
        <v>0</v>
      </c>
      <c r="P65" s="13">
        <v>0</v>
      </c>
      <c r="Q65" s="13">
        <v>0</v>
      </c>
      <c r="R65" s="13">
        <v>18</v>
      </c>
      <c r="S65" s="29">
        <v>0</v>
      </c>
    </row>
    <row r="66" spans="1:19" ht="15" customHeight="1" x14ac:dyDescent="0.2">
      <c r="A66" s="55"/>
      <c r="B66" s="8" t="s">
        <v>204</v>
      </c>
      <c r="C66" s="13"/>
      <c r="D66" s="13"/>
      <c r="E66" s="13"/>
      <c r="F66" s="13"/>
      <c r="G66" s="13"/>
      <c r="H66" s="13"/>
      <c r="I66" s="13"/>
      <c r="J66" s="13"/>
      <c r="K66" s="13"/>
      <c r="L66" s="13"/>
      <c r="M66" s="13"/>
      <c r="N66" s="13"/>
      <c r="O66" s="13"/>
      <c r="P66" s="13"/>
      <c r="Q66" s="13"/>
      <c r="R66" s="13"/>
      <c r="S66" s="29"/>
    </row>
    <row r="67" spans="1:19" ht="15" customHeight="1" x14ac:dyDescent="0.2">
      <c r="A67" s="59" t="s">
        <v>33</v>
      </c>
      <c r="B67" s="60" t="s">
        <v>205</v>
      </c>
      <c r="C67" s="61">
        <v>58915</v>
      </c>
      <c r="D67" s="61">
        <v>6500</v>
      </c>
      <c r="E67" s="61">
        <v>-488219</v>
      </c>
      <c r="F67" s="61">
        <v>29922</v>
      </c>
      <c r="G67" s="61">
        <v>-237455</v>
      </c>
      <c r="H67" s="61">
        <v>2060</v>
      </c>
      <c r="I67" s="61">
        <v>3395</v>
      </c>
      <c r="J67" s="61">
        <v>1572.9909999999986</v>
      </c>
      <c r="K67" s="61">
        <v>-196015</v>
      </c>
      <c r="L67" s="61">
        <v>12179</v>
      </c>
      <c r="M67" s="61">
        <v>-69654</v>
      </c>
      <c r="N67" s="61">
        <v>-181595.30800000019</v>
      </c>
      <c r="O67" s="61">
        <v>10947</v>
      </c>
      <c r="P67" s="61">
        <v>-41095</v>
      </c>
      <c r="Q67" s="61">
        <v>3295.3762200000197</v>
      </c>
      <c r="R67" s="61">
        <v>30868</v>
      </c>
      <c r="S67" s="62">
        <v>-133323.09153000006</v>
      </c>
    </row>
    <row r="68" spans="1:19" ht="15" customHeight="1" x14ac:dyDescent="0.2">
      <c r="C68" s="14"/>
      <c r="D68" s="14"/>
      <c r="E68" s="14"/>
      <c r="F68" s="14"/>
      <c r="G68" s="14"/>
      <c r="H68" s="14"/>
      <c r="I68" s="14"/>
      <c r="J68" s="14"/>
      <c r="K68" s="14"/>
      <c r="L68" s="14"/>
      <c r="M68" s="14"/>
      <c r="N68" s="14"/>
      <c r="O68" s="14"/>
      <c r="P68" s="14"/>
      <c r="Q68" s="14"/>
      <c r="R68" s="14"/>
      <c r="S68" s="14"/>
    </row>
    <row r="69" spans="1:19" ht="15" customHeight="1" x14ac:dyDescent="0.2">
      <c r="A69" s="4" t="s">
        <v>36</v>
      </c>
      <c r="C69" s="17"/>
      <c r="D69" s="17"/>
      <c r="E69" s="17"/>
      <c r="F69" s="17"/>
      <c r="G69" s="17"/>
      <c r="H69" s="17"/>
      <c r="I69" s="17"/>
      <c r="J69" s="17"/>
      <c r="K69" s="17"/>
      <c r="L69" s="17"/>
      <c r="M69" s="17"/>
      <c r="N69" s="17"/>
      <c r="O69" s="17"/>
      <c r="P69" s="17"/>
      <c r="Q69" s="17"/>
      <c r="R69" s="17"/>
      <c r="S69" s="17"/>
    </row>
    <row r="70" spans="1:19" ht="15" customHeight="1" x14ac:dyDescent="0.2">
      <c r="A70" s="11" t="s">
        <v>37</v>
      </c>
      <c r="C70" s="17"/>
      <c r="D70" s="17"/>
      <c r="E70" s="17"/>
      <c r="F70" s="17"/>
      <c r="G70" s="17"/>
      <c r="H70" s="17"/>
      <c r="I70" s="17"/>
      <c r="J70" s="17"/>
      <c r="K70" s="17"/>
      <c r="L70" s="17"/>
      <c r="M70" s="17"/>
      <c r="N70" s="17"/>
      <c r="O70" s="17"/>
      <c r="P70" s="17"/>
      <c r="Q70" s="17"/>
      <c r="R70" s="17"/>
      <c r="S70" s="17"/>
    </row>
    <row r="71" spans="1:19" ht="15" customHeight="1" x14ac:dyDescent="0.2">
      <c r="C71" s="17"/>
      <c r="D71" s="17"/>
      <c r="E71" s="17"/>
      <c r="F71" s="17"/>
      <c r="G71" s="17"/>
      <c r="H71" s="17"/>
      <c r="I71" s="17"/>
      <c r="J71" s="17"/>
      <c r="K71" s="17"/>
      <c r="L71" s="17"/>
      <c r="M71" s="17"/>
      <c r="N71" s="17"/>
      <c r="O71" s="17"/>
      <c r="P71" s="17"/>
      <c r="Q71" s="17"/>
      <c r="R71" s="17"/>
      <c r="S71" s="17"/>
    </row>
    <row r="72" spans="1:19" ht="15" customHeight="1" x14ac:dyDescent="0.2">
      <c r="C72" s="16"/>
      <c r="D72" s="16"/>
      <c r="E72" s="16"/>
      <c r="F72" s="16"/>
      <c r="G72" s="16"/>
      <c r="H72" s="16"/>
      <c r="I72" s="16"/>
      <c r="J72" s="16"/>
      <c r="K72" s="16"/>
      <c r="L72" s="16"/>
      <c r="M72" s="16"/>
      <c r="N72" s="16"/>
      <c r="O72" s="16"/>
      <c r="P72" s="16"/>
      <c r="Q72" s="16"/>
      <c r="R72" s="16"/>
      <c r="S72" s="16"/>
    </row>
    <row r="73" spans="1:19" x14ac:dyDescent="0.2">
      <c r="C73" s="17"/>
      <c r="D73" s="17"/>
      <c r="E73" s="17"/>
      <c r="F73" s="17"/>
      <c r="G73" s="17"/>
      <c r="H73" s="17"/>
      <c r="I73" s="17"/>
      <c r="J73" s="17"/>
      <c r="K73" s="17"/>
      <c r="L73" s="17"/>
      <c r="M73" s="17"/>
      <c r="N73" s="17"/>
      <c r="O73" s="17"/>
      <c r="P73" s="17"/>
      <c r="Q73" s="17"/>
      <c r="R73" s="17"/>
      <c r="S73" s="17"/>
    </row>
    <row r="74" spans="1:19" x14ac:dyDescent="0.2">
      <c r="C74" s="17"/>
      <c r="D74" s="17"/>
      <c r="E74" s="17"/>
      <c r="F74" s="17"/>
      <c r="G74" s="17"/>
      <c r="H74" s="17"/>
      <c r="I74" s="17"/>
      <c r="J74" s="17"/>
      <c r="K74" s="17"/>
      <c r="L74" s="17"/>
      <c r="M74" s="17"/>
      <c r="N74" s="17"/>
      <c r="O74" s="17"/>
      <c r="P74" s="17"/>
      <c r="Q74" s="17"/>
      <c r="R74" s="17"/>
      <c r="S74" s="17"/>
    </row>
    <row r="76" spans="1:19" x14ac:dyDescent="0.2">
      <c r="C76" s="17"/>
      <c r="D76" s="17"/>
      <c r="E76" s="17"/>
      <c r="F76" s="17"/>
      <c r="G76" s="17"/>
      <c r="H76" s="17"/>
      <c r="I76" s="17"/>
      <c r="J76" s="17"/>
      <c r="K76" s="17"/>
      <c r="L76" s="17"/>
      <c r="M76" s="17"/>
      <c r="N76" s="17"/>
      <c r="O76" s="17"/>
      <c r="P76" s="17"/>
      <c r="Q76" s="17"/>
      <c r="R76" s="17"/>
      <c r="S76" s="17"/>
    </row>
    <row r="77" spans="1:19" x14ac:dyDescent="0.2">
      <c r="C77" s="17"/>
      <c r="D77" s="17"/>
      <c r="E77" s="17"/>
      <c r="F77" s="17"/>
      <c r="G77" s="17"/>
      <c r="H77" s="17"/>
      <c r="I77" s="17"/>
      <c r="J77" s="17"/>
      <c r="K77" s="17"/>
      <c r="L77" s="17"/>
      <c r="M77" s="17"/>
      <c r="N77" s="17"/>
      <c r="O77" s="17"/>
      <c r="P77" s="17"/>
      <c r="Q77" s="17"/>
      <c r="R77" s="17"/>
      <c r="S77" s="17"/>
    </row>
    <row r="78" spans="1:19" x14ac:dyDescent="0.2">
      <c r="C78" s="17"/>
      <c r="D78" s="17"/>
      <c r="E78" s="17"/>
      <c r="F78" s="17"/>
      <c r="G78" s="17"/>
      <c r="H78" s="17"/>
      <c r="I78" s="17"/>
      <c r="J78" s="17"/>
      <c r="K78" s="17"/>
      <c r="L78" s="17"/>
      <c r="M78" s="17"/>
      <c r="N78" s="17"/>
      <c r="O78" s="17"/>
      <c r="P78" s="17"/>
      <c r="Q78" s="17"/>
      <c r="R78" s="17"/>
      <c r="S78" s="17"/>
    </row>
    <row r="80" spans="1:19" x14ac:dyDescent="0.2">
      <c r="C80" s="17"/>
      <c r="D80" s="17"/>
      <c r="E80" s="17"/>
      <c r="F80" s="17"/>
      <c r="G80" s="17"/>
      <c r="H80" s="17"/>
      <c r="I80" s="17"/>
      <c r="J80" s="17"/>
      <c r="K80" s="17"/>
      <c r="L80" s="17"/>
      <c r="M80" s="17"/>
      <c r="N80" s="17"/>
      <c r="O80" s="17"/>
      <c r="P80" s="17"/>
      <c r="Q80" s="17"/>
      <c r="R80" s="17"/>
      <c r="S80" s="17"/>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113"/>
  <sheetViews>
    <sheetView showGridLines="0" topLeftCell="F39" zoomScaleNormal="100" workbookViewId="0">
      <selection activeCell="S70" sqref="S70"/>
    </sheetView>
  </sheetViews>
  <sheetFormatPr defaultColWidth="9.109375" defaultRowHeight="10.199999999999999" x14ac:dyDescent="0.2"/>
  <cols>
    <col min="1" max="1" width="5.109375" style="1" customWidth="1"/>
    <col min="2" max="2" width="69" style="1" bestFit="1" customWidth="1"/>
    <col min="3" max="19" width="12.6640625" style="4" customWidth="1"/>
    <col min="20" max="16384" width="9.109375" style="1"/>
  </cols>
  <sheetData>
    <row r="1" spans="1:19" s="4" customFormat="1" ht="15" customHeight="1" x14ac:dyDescent="0.3">
      <c r="A1" s="3" t="s">
        <v>34</v>
      </c>
      <c r="B1" s="3"/>
    </row>
    <row r="2" spans="1:19" s="4" customFormat="1" ht="15" customHeight="1" x14ac:dyDescent="0.3">
      <c r="A2" s="5" t="s">
        <v>211</v>
      </c>
      <c r="B2" s="5"/>
    </row>
    <row r="3" spans="1:19" s="4" customFormat="1" ht="15" customHeight="1" x14ac:dyDescent="0.3">
      <c r="A3" s="5" t="s">
        <v>126</v>
      </c>
      <c r="B3" s="6"/>
    </row>
    <row r="4" spans="1:19" s="54" customFormat="1" ht="30" customHeight="1" x14ac:dyDescent="0.2">
      <c r="A4" s="48"/>
      <c r="B4" s="66"/>
      <c r="C4" s="50" t="s">
        <v>2</v>
      </c>
      <c r="D4" s="50" t="s">
        <v>127</v>
      </c>
      <c r="E4" s="50" t="s">
        <v>1</v>
      </c>
      <c r="F4" s="50" t="s">
        <v>128</v>
      </c>
      <c r="G4" s="50" t="s">
        <v>129</v>
      </c>
      <c r="H4" s="50" t="s">
        <v>3</v>
      </c>
      <c r="I4" s="50" t="s">
        <v>130</v>
      </c>
      <c r="J4" s="52" t="s">
        <v>212</v>
      </c>
      <c r="K4" s="50" t="s">
        <v>133</v>
      </c>
      <c r="L4" s="50" t="s">
        <v>4</v>
      </c>
      <c r="M4" s="50" t="s">
        <v>0</v>
      </c>
      <c r="N4" s="50" t="s">
        <v>134</v>
      </c>
      <c r="O4" s="50" t="s">
        <v>136</v>
      </c>
      <c r="P4" s="50" t="s">
        <v>137</v>
      </c>
      <c r="Q4" s="50" t="s">
        <v>139</v>
      </c>
      <c r="R4" s="52" t="s">
        <v>140</v>
      </c>
      <c r="S4" s="50" t="s">
        <v>142</v>
      </c>
    </row>
    <row r="5" spans="1:19" ht="15" customHeight="1" x14ac:dyDescent="0.2">
      <c r="A5" s="55" t="s">
        <v>5</v>
      </c>
      <c r="B5" s="7" t="s">
        <v>143</v>
      </c>
      <c r="C5" s="12">
        <v>1974349</v>
      </c>
      <c r="D5" s="12">
        <v>3615922</v>
      </c>
      <c r="E5" s="12">
        <v>39200</v>
      </c>
      <c r="F5" s="12">
        <v>3914109</v>
      </c>
      <c r="G5" s="12">
        <v>342182</v>
      </c>
      <c r="H5" s="12">
        <v>135391</v>
      </c>
      <c r="I5" s="12">
        <v>23293</v>
      </c>
      <c r="J5" s="12">
        <v>794701</v>
      </c>
      <c r="K5" s="12">
        <v>609295</v>
      </c>
      <c r="L5" s="12">
        <v>1155009</v>
      </c>
      <c r="M5" s="12">
        <v>5074298</v>
      </c>
      <c r="N5" s="12">
        <v>299888</v>
      </c>
      <c r="O5" s="12">
        <v>213556</v>
      </c>
      <c r="P5" s="12">
        <v>98809</v>
      </c>
      <c r="Q5" s="12">
        <v>77220</v>
      </c>
      <c r="R5" s="12">
        <v>1657058</v>
      </c>
      <c r="S5" s="32">
        <v>789103</v>
      </c>
    </row>
    <row r="6" spans="1:19" ht="15" customHeight="1" x14ac:dyDescent="0.2">
      <c r="A6" s="55"/>
      <c r="B6" s="8" t="s">
        <v>144</v>
      </c>
      <c r="C6" s="13"/>
      <c r="D6" s="13"/>
      <c r="E6" s="13"/>
      <c r="F6" s="13"/>
      <c r="G6" s="13"/>
      <c r="H6" s="13"/>
      <c r="I6" s="13"/>
      <c r="J6" s="13"/>
      <c r="K6" s="13"/>
      <c r="L6" s="13"/>
      <c r="M6" s="13"/>
      <c r="N6" s="13"/>
      <c r="O6" s="13"/>
      <c r="P6" s="13"/>
      <c r="Q6" s="13"/>
      <c r="R6" s="13"/>
      <c r="S6" s="29"/>
    </row>
    <row r="7" spans="1:19" ht="15" customHeight="1" x14ac:dyDescent="0.2">
      <c r="A7" s="55" t="s">
        <v>6</v>
      </c>
      <c r="B7" s="7" t="s">
        <v>145</v>
      </c>
      <c r="C7" s="13">
        <v>1395235</v>
      </c>
      <c r="D7" s="13">
        <v>2592337</v>
      </c>
      <c r="E7" s="13">
        <v>20466</v>
      </c>
      <c r="F7" s="13">
        <v>2733601</v>
      </c>
      <c r="G7" s="13">
        <v>247643</v>
      </c>
      <c r="H7" s="13">
        <v>67873</v>
      </c>
      <c r="I7" s="13">
        <v>9914</v>
      </c>
      <c r="J7" s="13">
        <v>621929</v>
      </c>
      <c r="K7" s="13">
        <v>242712</v>
      </c>
      <c r="L7" s="13">
        <v>873929</v>
      </c>
      <c r="M7" s="13">
        <v>3730283</v>
      </c>
      <c r="N7" s="13">
        <v>267732</v>
      </c>
      <c r="O7" s="13">
        <v>155778</v>
      </c>
      <c r="P7" s="13">
        <v>52359</v>
      </c>
      <c r="Q7" s="13">
        <v>31785</v>
      </c>
      <c r="R7" s="13">
        <v>1107032</v>
      </c>
      <c r="S7" s="29">
        <v>506781</v>
      </c>
    </row>
    <row r="8" spans="1:19" ht="15" customHeight="1" x14ac:dyDescent="0.2">
      <c r="A8" s="55"/>
      <c r="B8" s="8" t="s">
        <v>146</v>
      </c>
      <c r="C8" s="13"/>
      <c r="D8" s="13"/>
      <c r="E8" s="13"/>
      <c r="F8" s="13"/>
      <c r="G8" s="13"/>
      <c r="H8" s="13"/>
      <c r="I8" s="13"/>
      <c r="J8" s="13"/>
      <c r="K8" s="13"/>
      <c r="L8" s="13"/>
      <c r="M8" s="13"/>
      <c r="N8" s="13"/>
      <c r="O8" s="13"/>
      <c r="P8" s="13"/>
      <c r="Q8" s="13"/>
      <c r="R8" s="13"/>
      <c r="S8" s="29"/>
    </row>
    <row r="9" spans="1:19" ht="15" customHeight="1" x14ac:dyDescent="0.2">
      <c r="A9" s="56" t="s">
        <v>7</v>
      </c>
      <c r="B9" s="9" t="s">
        <v>147</v>
      </c>
      <c r="C9" s="14">
        <v>579114</v>
      </c>
      <c r="D9" s="14">
        <v>1023585</v>
      </c>
      <c r="E9" s="14">
        <v>18734</v>
      </c>
      <c r="F9" s="14">
        <v>1180508</v>
      </c>
      <c r="G9" s="14">
        <v>94539</v>
      </c>
      <c r="H9" s="14">
        <v>67518</v>
      </c>
      <c r="I9" s="14">
        <v>13379</v>
      </c>
      <c r="J9" s="14">
        <v>172772</v>
      </c>
      <c r="K9" s="14">
        <v>366583</v>
      </c>
      <c r="L9" s="14">
        <v>281080</v>
      </c>
      <c r="M9" s="14">
        <v>1344015</v>
      </c>
      <c r="N9" s="14">
        <v>32156</v>
      </c>
      <c r="O9" s="14">
        <v>57778</v>
      </c>
      <c r="P9" s="14">
        <v>46450</v>
      </c>
      <c r="Q9" s="14">
        <v>45435</v>
      </c>
      <c r="R9" s="14">
        <v>550026</v>
      </c>
      <c r="S9" s="33">
        <v>282322</v>
      </c>
    </row>
    <row r="10" spans="1:19" ht="15" customHeight="1" x14ac:dyDescent="0.2">
      <c r="A10" s="56"/>
      <c r="B10" s="10" t="s">
        <v>148</v>
      </c>
      <c r="C10" s="14"/>
      <c r="D10" s="14"/>
      <c r="E10" s="14"/>
      <c r="F10" s="14"/>
      <c r="G10" s="14"/>
      <c r="H10" s="14"/>
      <c r="I10" s="14"/>
      <c r="J10" s="14"/>
      <c r="K10" s="14"/>
      <c r="L10" s="14"/>
      <c r="M10" s="14"/>
      <c r="N10" s="14"/>
      <c r="O10" s="14"/>
      <c r="P10" s="14"/>
      <c r="Q10" s="14"/>
      <c r="R10" s="14"/>
      <c r="S10" s="33"/>
    </row>
    <row r="11" spans="1:19" ht="15" customHeight="1" x14ac:dyDescent="0.2">
      <c r="A11" s="55" t="s">
        <v>8</v>
      </c>
      <c r="B11" s="7" t="s">
        <v>149</v>
      </c>
      <c r="C11" s="13">
        <v>3481</v>
      </c>
      <c r="D11" s="13">
        <v>3873</v>
      </c>
      <c r="E11" s="13">
        <v>1577</v>
      </c>
      <c r="F11" s="13">
        <v>72604</v>
      </c>
      <c r="G11" s="13">
        <v>625</v>
      </c>
      <c r="H11" s="13">
        <v>11</v>
      </c>
      <c r="I11" s="13">
        <v>13</v>
      </c>
      <c r="J11" s="13">
        <v>2439</v>
      </c>
      <c r="K11" s="13">
        <v>1948</v>
      </c>
      <c r="L11" s="13">
        <v>554</v>
      </c>
      <c r="M11" s="13">
        <v>118942</v>
      </c>
      <c r="N11" s="13">
        <v>886</v>
      </c>
      <c r="O11" s="13">
        <v>464</v>
      </c>
      <c r="P11" s="13">
        <v>42</v>
      </c>
      <c r="Q11" s="13">
        <v>0</v>
      </c>
      <c r="R11" s="13">
        <v>1698</v>
      </c>
      <c r="S11" s="29">
        <v>25953</v>
      </c>
    </row>
    <row r="12" spans="1:19" ht="15" customHeight="1" x14ac:dyDescent="0.2">
      <c r="A12" s="55"/>
      <c r="B12" s="8" t="s">
        <v>150</v>
      </c>
      <c r="C12" s="13"/>
      <c r="D12" s="13"/>
      <c r="E12" s="13"/>
      <c r="F12" s="13"/>
      <c r="G12" s="13"/>
      <c r="H12" s="13"/>
      <c r="I12" s="13"/>
      <c r="J12" s="13"/>
      <c r="K12" s="13"/>
      <c r="L12" s="13"/>
      <c r="M12" s="13"/>
      <c r="N12" s="13"/>
      <c r="O12" s="13"/>
      <c r="P12" s="13"/>
      <c r="Q12" s="13"/>
      <c r="R12" s="13"/>
      <c r="S12" s="29"/>
    </row>
    <row r="13" spans="1:19" ht="15" customHeight="1" x14ac:dyDescent="0.2">
      <c r="A13" s="55" t="s">
        <v>9</v>
      </c>
      <c r="B13" s="7" t="s">
        <v>151</v>
      </c>
      <c r="C13" s="13">
        <v>385821</v>
      </c>
      <c r="D13" s="13">
        <v>884486</v>
      </c>
      <c r="E13" s="13">
        <v>9845</v>
      </c>
      <c r="F13" s="13">
        <v>975062</v>
      </c>
      <c r="G13" s="13">
        <v>126661</v>
      </c>
      <c r="H13" s="13">
        <v>14812</v>
      </c>
      <c r="I13" s="13">
        <v>1801</v>
      </c>
      <c r="J13" s="13">
        <v>119229</v>
      </c>
      <c r="K13" s="13">
        <v>124366</v>
      </c>
      <c r="L13" s="13">
        <v>130517</v>
      </c>
      <c r="M13" s="13">
        <v>677957</v>
      </c>
      <c r="N13" s="13">
        <v>77005</v>
      </c>
      <c r="O13" s="13">
        <v>39870</v>
      </c>
      <c r="P13" s="13">
        <v>92085</v>
      </c>
      <c r="Q13" s="13">
        <v>12303</v>
      </c>
      <c r="R13" s="13">
        <v>379316</v>
      </c>
      <c r="S13" s="29">
        <v>139114</v>
      </c>
    </row>
    <row r="14" spans="1:19" ht="15" customHeight="1" x14ac:dyDescent="0.2">
      <c r="A14" s="55"/>
      <c r="B14" s="8" t="s">
        <v>35</v>
      </c>
      <c r="C14" s="13"/>
      <c r="D14" s="13"/>
      <c r="E14" s="13"/>
      <c r="F14" s="13"/>
      <c r="G14" s="13"/>
      <c r="H14" s="13"/>
      <c r="I14" s="13"/>
      <c r="J14" s="13"/>
      <c r="K14" s="13"/>
      <c r="L14" s="13"/>
      <c r="M14" s="13"/>
      <c r="N14" s="13"/>
      <c r="O14" s="13"/>
      <c r="P14" s="13"/>
      <c r="Q14" s="13"/>
      <c r="R14" s="13"/>
      <c r="S14" s="29"/>
    </row>
    <row r="15" spans="1:19" ht="15" customHeight="1" x14ac:dyDescent="0.2">
      <c r="A15" s="55" t="s">
        <v>10</v>
      </c>
      <c r="B15" s="7" t="s">
        <v>152</v>
      </c>
      <c r="C15" s="13">
        <v>-53516</v>
      </c>
      <c r="D15" s="13">
        <v>-193710</v>
      </c>
      <c r="E15" s="13">
        <v>-3055</v>
      </c>
      <c r="F15" s="13">
        <v>-181144</v>
      </c>
      <c r="G15" s="13">
        <v>-25551</v>
      </c>
      <c r="H15" s="13">
        <v>-1670</v>
      </c>
      <c r="I15" s="13">
        <v>-497</v>
      </c>
      <c r="J15" s="13">
        <v>-34312</v>
      </c>
      <c r="K15" s="13">
        <v>-22438</v>
      </c>
      <c r="L15" s="13">
        <v>-25572</v>
      </c>
      <c r="M15" s="13">
        <v>-169314</v>
      </c>
      <c r="N15" s="13">
        <v>-13738</v>
      </c>
      <c r="O15" s="13">
        <v>-7694</v>
      </c>
      <c r="P15" s="13">
        <v>-8676</v>
      </c>
      <c r="Q15" s="13">
        <v>-5999</v>
      </c>
      <c r="R15" s="13">
        <v>-54295</v>
      </c>
      <c r="S15" s="29">
        <v>-9953</v>
      </c>
    </row>
    <row r="16" spans="1:19" ht="15" customHeight="1" x14ac:dyDescent="0.2">
      <c r="A16" s="55"/>
      <c r="B16" s="8" t="s">
        <v>153</v>
      </c>
      <c r="C16" s="13"/>
      <c r="D16" s="13"/>
      <c r="E16" s="13"/>
      <c r="F16" s="13"/>
      <c r="G16" s="13"/>
      <c r="H16" s="13"/>
      <c r="I16" s="13"/>
      <c r="J16" s="13"/>
      <c r="K16" s="13"/>
      <c r="L16" s="13"/>
      <c r="M16" s="13"/>
      <c r="N16" s="13"/>
      <c r="O16" s="13"/>
      <c r="P16" s="13"/>
      <c r="Q16" s="13"/>
      <c r="R16" s="13"/>
      <c r="S16" s="29"/>
    </row>
    <row r="17" spans="1:19" ht="15" customHeight="1" x14ac:dyDescent="0.2">
      <c r="A17" s="55" t="s">
        <v>11</v>
      </c>
      <c r="B17" s="7" t="s">
        <v>154</v>
      </c>
      <c r="C17" s="13">
        <v>145634</v>
      </c>
      <c r="D17" s="13">
        <v>14436</v>
      </c>
      <c r="E17" s="13">
        <v>11441</v>
      </c>
      <c r="F17" s="13">
        <v>-59408</v>
      </c>
      <c r="G17" s="13">
        <v>55331</v>
      </c>
      <c r="H17" s="13">
        <v>-65353</v>
      </c>
      <c r="I17" s="13">
        <v>6942</v>
      </c>
      <c r="J17" s="13">
        <v>-11154</v>
      </c>
      <c r="K17" s="13">
        <v>958</v>
      </c>
      <c r="L17" s="13">
        <v>-62743</v>
      </c>
      <c r="M17" s="13">
        <v>-6449</v>
      </c>
      <c r="N17" s="13">
        <v>-137</v>
      </c>
      <c r="O17" s="13">
        <v>916</v>
      </c>
      <c r="P17" s="13">
        <v>47033</v>
      </c>
      <c r="Q17" s="13">
        <v>0</v>
      </c>
      <c r="R17" s="13">
        <v>38221</v>
      </c>
      <c r="S17" s="29">
        <v>-77825</v>
      </c>
    </row>
    <row r="18" spans="1:19" ht="15" customHeight="1" x14ac:dyDescent="0.2">
      <c r="A18" s="55"/>
      <c r="B18" s="8" t="s">
        <v>155</v>
      </c>
      <c r="C18" s="13"/>
      <c r="D18" s="13"/>
      <c r="E18" s="13"/>
      <c r="F18" s="13"/>
      <c r="G18" s="13"/>
      <c r="H18" s="13"/>
      <c r="I18" s="13"/>
      <c r="J18" s="13"/>
      <c r="K18" s="13"/>
      <c r="L18" s="13"/>
      <c r="M18" s="13"/>
      <c r="N18" s="13"/>
      <c r="O18" s="13"/>
      <c r="P18" s="13"/>
      <c r="Q18" s="13"/>
      <c r="R18" s="13"/>
      <c r="S18" s="29"/>
    </row>
    <row r="19" spans="1:19" ht="15" customHeight="1" x14ac:dyDescent="0.2">
      <c r="A19" s="55" t="s">
        <v>12</v>
      </c>
      <c r="B19" s="7" t="s">
        <v>156</v>
      </c>
      <c r="C19" s="13">
        <v>169014</v>
      </c>
      <c r="D19" s="13">
        <v>332244</v>
      </c>
      <c r="E19" s="13">
        <v>36685</v>
      </c>
      <c r="F19" s="13">
        <v>600206</v>
      </c>
      <c r="G19" s="13">
        <v>57080</v>
      </c>
      <c r="H19" s="13">
        <v>70104</v>
      </c>
      <c r="I19" s="13">
        <v>-928</v>
      </c>
      <c r="J19" s="13">
        <v>-1655</v>
      </c>
      <c r="K19" s="13">
        <v>11817</v>
      </c>
      <c r="L19" s="13">
        <v>82586</v>
      </c>
      <c r="M19" s="13">
        <v>108480</v>
      </c>
      <c r="N19" s="13">
        <v>10780</v>
      </c>
      <c r="O19" s="13">
        <v>1817</v>
      </c>
      <c r="P19" s="13">
        <v>-9</v>
      </c>
      <c r="Q19" s="13">
        <v>0</v>
      </c>
      <c r="R19" s="13">
        <v>-2605</v>
      </c>
      <c r="S19" s="29">
        <v>76</v>
      </c>
    </row>
    <row r="20" spans="1:19" ht="15" customHeight="1" x14ac:dyDescent="0.2">
      <c r="A20" s="55"/>
      <c r="B20" s="8" t="s">
        <v>157</v>
      </c>
      <c r="C20" s="13"/>
      <c r="D20" s="13"/>
      <c r="E20" s="13"/>
      <c r="F20" s="13"/>
      <c r="G20" s="13"/>
      <c r="H20" s="13"/>
      <c r="I20" s="13"/>
      <c r="J20" s="13"/>
      <c r="K20" s="13"/>
      <c r="L20" s="13"/>
      <c r="M20" s="13"/>
      <c r="N20" s="13"/>
      <c r="O20" s="13"/>
      <c r="P20" s="13"/>
      <c r="Q20" s="13"/>
      <c r="R20" s="13"/>
      <c r="S20" s="29"/>
    </row>
    <row r="21" spans="1:19" ht="15" customHeight="1" x14ac:dyDescent="0.2">
      <c r="A21" s="55" t="s">
        <v>13</v>
      </c>
      <c r="B21" s="7" t="s">
        <v>158</v>
      </c>
      <c r="C21" s="13">
        <v>83658</v>
      </c>
      <c r="D21" s="13">
        <v>97921</v>
      </c>
      <c r="E21" s="13">
        <v>877</v>
      </c>
      <c r="F21" s="13">
        <v>-23788</v>
      </c>
      <c r="G21" s="13">
        <v>-37148</v>
      </c>
      <c r="H21" s="13">
        <v>526</v>
      </c>
      <c r="I21" s="13">
        <v>126</v>
      </c>
      <c r="J21" s="13">
        <v>-6444</v>
      </c>
      <c r="K21" s="13">
        <v>1626</v>
      </c>
      <c r="L21" s="13">
        <v>14419</v>
      </c>
      <c r="M21" s="13">
        <v>196631</v>
      </c>
      <c r="N21" s="13">
        <v>147</v>
      </c>
      <c r="O21" s="13">
        <v>1637</v>
      </c>
      <c r="P21" s="13">
        <v>-42907</v>
      </c>
      <c r="Q21" s="13">
        <v>0</v>
      </c>
      <c r="R21" s="13">
        <v>5657</v>
      </c>
      <c r="S21" s="29">
        <v>4975</v>
      </c>
    </row>
    <row r="22" spans="1:19" ht="15" customHeight="1" x14ac:dyDescent="0.2">
      <c r="A22" s="55"/>
      <c r="B22" s="8" t="s">
        <v>159</v>
      </c>
      <c r="C22" s="13"/>
      <c r="D22" s="13"/>
      <c r="E22" s="13"/>
      <c r="F22" s="13"/>
      <c r="G22" s="13"/>
      <c r="H22" s="13"/>
      <c r="I22" s="13"/>
      <c r="J22" s="13"/>
      <c r="K22" s="13"/>
      <c r="L22" s="13"/>
      <c r="M22" s="13"/>
      <c r="N22" s="13"/>
      <c r="O22" s="13"/>
      <c r="P22" s="13"/>
      <c r="Q22" s="13"/>
      <c r="R22" s="13"/>
      <c r="S22" s="29"/>
    </row>
    <row r="23" spans="1:19" ht="15" customHeight="1" x14ac:dyDescent="0.2">
      <c r="A23" s="55" t="s">
        <v>14</v>
      </c>
      <c r="B23" s="7" t="s">
        <v>160</v>
      </c>
      <c r="C23" s="13">
        <v>3067</v>
      </c>
      <c r="D23" s="13">
        <v>-24193</v>
      </c>
      <c r="E23" s="13">
        <v>4252</v>
      </c>
      <c r="F23" s="13">
        <v>-41776</v>
      </c>
      <c r="G23" s="13">
        <v>-3300</v>
      </c>
      <c r="H23" s="13">
        <v>-1330</v>
      </c>
      <c r="I23" s="13">
        <v>-38</v>
      </c>
      <c r="J23" s="13">
        <v>6172</v>
      </c>
      <c r="K23" s="13">
        <v>-877</v>
      </c>
      <c r="L23" s="13">
        <v>-10706</v>
      </c>
      <c r="M23" s="13">
        <v>64337</v>
      </c>
      <c r="N23" s="13">
        <v>-5380</v>
      </c>
      <c r="O23" s="13">
        <v>-476</v>
      </c>
      <c r="P23" s="13">
        <v>-574</v>
      </c>
      <c r="Q23" s="13">
        <v>0</v>
      </c>
      <c r="R23" s="13">
        <v>86845</v>
      </c>
      <c r="S23" s="29">
        <v>-13608</v>
      </c>
    </row>
    <row r="24" spans="1:19" ht="15" customHeight="1" x14ac:dyDescent="0.2">
      <c r="A24" s="55"/>
      <c r="B24" s="8" t="s">
        <v>161</v>
      </c>
      <c r="C24" s="13"/>
      <c r="D24" s="13"/>
      <c r="E24" s="13"/>
      <c r="F24" s="13"/>
      <c r="G24" s="13"/>
      <c r="H24" s="13"/>
      <c r="I24" s="13"/>
      <c r="J24" s="13"/>
      <c r="K24" s="13"/>
      <c r="L24" s="13"/>
      <c r="M24" s="13"/>
      <c r="N24" s="13"/>
      <c r="O24" s="13"/>
      <c r="P24" s="13"/>
      <c r="Q24" s="13"/>
      <c r="R24" s="13"/>
      <c r="S24" s="29"/>
    </row>
    <row r="25" spans="1:19" ht="15" customHeight="1" x14ac:dyDescent="0.2">
      <c r="A25" s="55" t="s">
        <v>15</v>
      </c>
      <c r="B25" s="7" t="s">
        <v>162</v>
      </c>
      <c r="C25" s="13">
        <v>230906</v>
      </c>
      <c r="D25" s="13">
        <v>25877</v>
      </c>
      <c r="E25" s="13">
        <v>0</v>
      </c>
      <c r="F25" s="13">
        <v>62257</v>
      </c>
      <c r="G25" s="13">
        <v>0</v>
      </c>
      <c r="H25" s="13">
        <v>0</v>
      </c>
      <c r="I25" s="13">
        <v>0</v>
      </c>
      <c r="J25" s="13">
        <v>0</v>
      </c>
      <c r="K25" s="13">
        <v>326695</v>
      </c>
      <c r="L25" s="13">
        <v>0</v>
      </c>
      <c r="M25" s="13">
        <v>1202831</v>
      </c>
      <c r="N25" s="13">
        <v>0</v>
      </c>
      <c r="O25" s="13">
        <v>0</v>
      </c>
      <c r="P25" s="13">
        <v>0</v>
      </c>
      <c r="Q25" s="13">
        <v>0</v>
      </c>
      <c r="R25" s="13">
        <v>226755</v>
      </c>
      <c r="S25" s="29">
        <v>0</v>
      </c>
    </row>
    <row r="26" spans="1:19" ht="15" customHeight="1" x14ac:dyDescent="0.2">
      <c r="A26" s="55"/>
      <c r="B26" s="8" t="s">
        <v>163</v>
      </c>
      <c r="C26" s="13"/>
      <c r="D26" s="13"/>
      <c r="E26" s="13"/>
      <c r="F26" s="13"/>
      <c r="G26" s="13"/>
      <c r="H26" s="13"/>
      <c r="I26" s="13"/>
      <c r="J26" s="13"/>
      <c r="K26" s="13"/>
      <c r="L26" s="13"/>
      <c r="M26" s="13"/>
      <c r="N26" s="13"/>
      <c r="O26" s="13"/>
      <c r="P26" s="13"/>
      <c r="Q26" s="13"/>
      <c r="R26" s="13"/>
      <c r="S26" s="29"/>
    </row>
    <row r="27" spans="1:19" ht="15" customHeight="1" x14ac:dyDescent="0.2">
      <c r="A27" s="55" t="s">
        <v>16</v>
      </c>
      <c r="B27" s="7" t="s">
        <v>164</v>
      </c>
      <c r="C27" s="13">
        <v>-686944</v>
      </c>
      <c r="D27" s="13">
        <v>-13328</v>
      </c>
      <c r="E27" s="13">
        <v>0</v>
      </c>
      <c r="F27" s="13">
        <v>-362973</v>
      </c>
      <c r="G27" s="13">
        <v>0</v>
      </c>
      <c r="H27" s="13">
        <v>0</v>
      </c>
      <c r="I27" s="13">
        <v>0</v>
      </c>
      <c r="J27" s="13">
        <v>0</v>
      </c>
      <c r="K27" s="13">
        <v>-219400</v>
      </c>
      <c r="L27" s="13">
        <v>0</v>
      </c>
      <c r="M27" s="13">
        <v>-783043</v>
      </c>
      <c r="N27" s="13">
        <v>0</v>
      </c>
      <c r="O27" s="13">
        <v>0</v>
      </c>
      <c r="P27" s="13">
        <v>0</v>
      </c>
      <c r="Q27" s="13">
        <v>0</v>
      </c>
      <c r="R27" s="13">
        <v>-11843</v>
      </c>
      <c r="S27" s="29">
        <v>0</v>
      </c>
    </row>
    <row r="28" spans="1:19" ht="15" customHeight="1" x14ac:dyDescent="0.2">
      <c r="A28" s="55"/>
      <c r="B28" s="8" t="s">
        <v>165</v>
      </c>
      <c r="C28" s="13"/>
      <c r="D28" s="13"/>
      <c r="E28" s="13"/>
      <c r="F28" s="13"/>
      <c r="G28" s="13"/>
      <c r="H28" s="13"/>
      <c r="I28" s="13"/>
      <c r="J28" s="13"/>
      <c r="K28" s="13"/>
      <c r="L28" s="13"/>
      <c r="M28" s="13"/>
      <c r="N28" s="13"/>
      <c r="O28" s="13"/>
      <c r="P28" s="13"/>
      <c r="Q28" s="13"/>
      <c r="R28" s="13"/>
      <c r="S28" s="29"/>
    </row>
    <row r="29" spans="1:19" ht="15" customHeight="1" x14ac:dyDescent="0.2">
      <c r="A29" s="55" t="s">
        <v>17</v>
      </c>
      <c r="B29" s="7" t="s">
        <v>166</v>
      </c>
      <c r="C29" s="13">
        <v>479050</v>
      </c>
      <c r="D29" s="13">
        <v>-4105</v>
      </c>
      <c r="E29" s="13">
        <v>0</v>
      </c>
      <c r="F29" s="13">
        <v>301423</v>
      </c>
      <c r="G29" s="13">
        <v>0</v>
      </c>
      <c r="H29" s="13">
        <v>0</v>
      </c>
      <c r="I29" s="13">
        <v>0</v>
      </c>
      <c r="J29" s="13">
        <v>0</v>
      </c>
      <c r="K29" s="13">
        <v>-111681</v>
      </c>
      <c r="L29" s="13">
        <v>0</v>
      </c>
      <c r="M29" s="13">
        <v>0</v>
      </c>
      <c r="N29" s="13">
        <v>0</v>
      </c>
      <c r="O29" s="13">
        <v>0</v>
      </c>
      <c r="P29" s="13">
        <v>0</v>
      </c>
      <c r="Q29" s="13">
        <v>0</v>
      </c>
      <c r="R29" s="13">
        <v>27687</v>
      </c>
      <c r="S29" s="29">
        <v>0</v>
      </c>
    </row>
    <row r="30" spans="1:19" ht="15" customHeight="1" x14ac:dyDescent="0.2">
      <c r="A30" s="55"/>
      <c r="B30" s="8" t="s">
        <v>167</v>
      </c>
      <c r="C30" s="13"/>
      <c r="D30" s="13"/>
      <c r="E30" s="13"/>
      <c r="F30" s="13"/>
      <c r="G30" s="13"/>
      <c r="H30" s="13"/>
      <c r="I30" s="13"/>
      <c r="J30" s="13"/>
      <c r="K30" s="13"/>
      <c r="L30" s="13"/>
      <c r="M30" s="13"/>
      <c r="N30" s="13"/>
      <c r="O30" s="13"/>
      <c r="P30" s="13"/>
      <c r="Q30" s="13"/>
      <c r="R30" s="13"/>
      <c r="S30" s="29"/>
    </row>
    <row r="31" spans="1:19" ht="15" customHeight="1" x14ac:dyDescent="0.2">
      <c r="A31" s="55" t="s">
        <v>18</v>
      </c>
      <c r="B31" s="7" t="s">
        <v>168</v>
      </c>
      <c r="C31" s="13">
        <v>-9272</v>
      </c>
      <c r="D31" s="13">
        <v>-22408</v>
      </c>
      <c r="E31" s="13">
        <v>-28</v>
      </c>
      <c r="F31" s="13">
        <v>109562</v>
      </c>
      <c r="G31" s="13">
        <v>-7068</v>
      </c>
      <c r="H31" s="13">
        <v>-1324</v>
      </c>
      <c r="I31" s="13">
        <v>190</v>
      </c>
      <c r="J31" s="13">
        <v>-62855</v>
      </c>
      <c r="K31" s="13">
        <v>13571</v>
      </c>
      <c r="L31" s="13">
        <v>20371</v>
      </c>
      <c r="M31" s="13">
        <v>161974</v>
      </c>
      <c r="N31" s="13">
        <v>-130</v>
      </c>
      <c r="O31" s="13">
        <v>7019</v>
      </c>
      <c r="P31" s="13">
        <v>-7145</v>
      </c>
      <c r="Q31" s="13">
        <v>6714</v>
      </c>
      <c r="R31" s="13">
        <v>-13417</v>
      </c>
      <c r="S31" s="29">
        <v>77864</v>
      </c>
    </row>
    <row r="32" spans="1:19" ht="15" customHeight="1" x14ac:dyDescent="0.2">
      <c r="A32" s="55"/>
      <c r="B32" s="8" t="s">
        <v>169</v>
      </c>
      <c r="C32" s="13"/>
      <c r="D32" s="13"/>
      <c r="E32" s="13"/>
      <c r="F32" s="13"/>
      <c r="G32" s="13"/>
      <c r="H32" s="13"/>
      <c r="I32" s="13"/>
      <c r="J32" s="13"/>
      <c r="K32" s="13"/>
      <c r="L32" s="13"/>
      <c r="M32" s="13"/>
      <c r="N32" s="13"/>
      <c r="O32" s="13"/>
      <c r="P32" s="13"/>
      <c r="Q32" s="13"/>
      <c r="R32" s="13"/>
      <c r="S32" s="29"/>
    </row>
    <row r="33" spans="1:19" ht="15" customHeight="1" x14ac:dyDescent="0.2">
      <c r="A33" s="56" t="s">
        <v>19</v>
      </c>
      <c r="B33" s="9" t="s">
        <v>170</v>
      </c>
      <c r="C33" s="14">
        <v>1330013</v>
      </c>
      <c r="D33" s="14">
        <v>2124678</v>
      </c>
      <c r="E33" s="14">
        <v>80328</v>
      </c>
      <c r="F33" s="14">
        <v>2632533</v>
      </c>
      <c r="G33" s="14">
        <v>261169</v>
      </c>
      <c r="H33" s="14">
        <v>83294</v>
      </c>
      <c r="I33" s="14">
        <v>20988</v>
      </c>
      <c r="J33" s="14">
        <v>184192</v>
      </c>
      <c r="K33" s="14">
        <v>493168</v>
      </c>
      <c r="L33" s="14">
        <v>430506</v>
      </c>
      <c r="M33" s="14">
        <v>2916361</v>
      </c>
      <c r="N33" s="14">
        <v>101589</v>
      </c>
      <c r="O33" s="14">
        <v>101331</v>
      </c>
      <c r="P33" s="14">
        <v>126299</v>
      </c>
      <c r="Q33" s="14">
        <v>58453</v>
      </c>
      <c r="R33" s="14">
        <v>1234045</v>
      </c>
      <c r="S33" s="33">
        <v>428918</v>
      </c>
    </row>
    <row r="34" spans="1:19" ht="15" customHeight="1" x14ac:dyDescent="0.2">
      <c r="A34" s="56"/>
      <c r="B34" s="10" t="s">
        <v>171</v>
      </c>
      <c r="C34" s="14"/>
      <c r="D34" s="14"/>
      <c r="E34" s="14"/>
      <c r="F34" s="14"/>
      <c r="G34" s="14"/>
      <c r="H34" s="14"/>
      <c r="I34" s="14"/>
      <c r="J34" s="14"/>
      <c r="K34" s="14"/>
      <c r="L34" s="14"/>
      <c r="M34" s="14"/>
      <c r="N34" s="14"/>
      <c r="O34" s="14"/>
      <c r="P34" s="14"/>
      <c r="Q34" s="14"/>
      <c r="R34" s="14"/>
      <c r="S34" s="33"/>
    </row>
    <row r="35" spans="1:19" ht="15" customHeight="1" x14ac:dyDescent="0.2">
      <c r="A35" s="55" t="s">
        <v>20</v>
      </c>
      <c r="B35" s="7" t="s">
        <v>172</v>
      </c>
      <c r="C35" s="13">
        <v>372779</v>
      </c>
      <c r="D35" s="13">
        <v>815413</v>
      </c>
      <c r="E35" s="13">
        <v>15192</v>
      </c>
      <c r="F35" s="13">
        <v>598883</v>
      </c>
      <c r="G35" s="13">
        <v>111398</v>
      </c>
      <c r="H35" s="13">
        <v>11146</v>
      </c>
      <c r="I35" s="13">
        <v>4897</v>
      </c>
      <c r="J35" s="13">
        <v>175646</v>
      </c>
      <c r="K35" s="13">
        <v>190360</v>
      </c>
      <c r="L35" s="13">
        <v>197146</v>
      </c>
      <c r="M35" s="13">
        <v>909118</v>
      </c>
      <c r="N35" s="13">
        <v>16938</v>
      </c>
      <c r="O35" s="13">
        <v>44231</v>
      </c>
      <c r="P35" s="13">
        <v>66999</v>
      </c>
      <c r="Q35" s="13">
        <v>8188</v>
      </c>
      <c r="R35" s="13">
        <v>260331</v>
      </c>
      <c r="S35" s="29">
        <v>95940</v>
      </c>
    </row>
    <row r="36" spans="1:19" ht="15" customHeight="1" x14ac:dyDescent="0.2">
      <c r="A36" s="55"/>
      <c r="B36" s="8" t="s">
        <v>173</v>
      </c>
      <c r="C36" s="13"/>
      <c r="D36" s="13"/>
      <c r="E36" s="13"/>
      <c r="F36" s="13"/>
      <c r="G36" s="13"/>
      <c r="H36" s="13"/>
      <c r="I36" s="13"/>
      <c r="J36" s="13"/>
      <c r="K36" s="13"/>
      <c r="L36" s="13"/>
      <c r="M36" s="13"/>
      <c r="N36" s="13"/>
      <c r="O36" s="13"/>
      <c r="P36" s="13"/>
      <c r="Q36" s="13"/>
      <c r="R36" s="13"/>
      <c r="S36" s="29"/>
    </row>
    <row r="37" spans="1:19" ht="15" customHeight="1" x14ac:dyDescent="0.2">
      <c r="A37" s="55" t="s">
        <v>21</v>
      </c>
      <c r="B37" s="7" t="s">
        <v>174</v>
      </c>
      <c r="C37" s="13">
        <v>233414</v>
      </c>
      <c r="D37" s="13">
        <v>565161</v>
      </c>
      <c r="E37" s="13">
        <v>6131</v>
      </c>
      <c r="F37" s="13">
        <v>442120</v>
      </c>
      <c r="G37" s="13">
        <v>58876</v>
      </c>
      <c r="H37" s="13">
        <v>12607</v>
      </c>
      <c r="I37" s="13">
        <v>3771</v>
      </c>
      <c r="J37" s="13">
        <v>118745</v>
      </c>
      <c r="K37" s="13">
        <v>108622</v>
      </c>
      <c r="L37" s="13">
        <v>119357</v>
      </c>
      <c r="M37" s="13">
        <v>623266</v>
      </c>
      <c r="N37" s="13">
        <v>12573</v>
      </c>
      <c r="O37" s="13">
        <v>27972</v>
      </c>
      <c r="P37" s="13">
        <v>37741</v>
      </c>
      <c r="Q37" s="13">
        <v>13148</v>
      </c>
      <c r="R37" s="13">
        <v>139985</v>
      </c>
      <c r="S37" s="29">
        <v>143388</v>
      </c>
    </row>
    <row r="38" spans="1:19" ht="15" customHeight="1" x14ac:dyDescent="0.2">
      <c r="A38" s="55"/>
      <c r="B38" s="8" t="s">
        <v>175</v>
      </c>
      <c r="C38" s="13"/>
      <c r="D38" s="13"/>
      <c r="E38" s="13"/>
      <c r="F38" s="13"/>
      <c r="G38" s="13"/>
      <c r="H38" s="13"/>
      <c r="I38" s="13"/>
      <c r="J38" s="13"/>
      <c r="K38" s="13"/>
      <c r="L38" s="13"/>
      <c r="M38" s="13"/>
      <c r="N38" s="13"/>
      <c r="O38" s="13"/>
      <c r="P38" s="13"/>
      <c r="Q38" s="13"/>
      <c r="R38" s="13"/>
      <c r="S38" s="29"/>
    </row>
    <row r="39" spans="1:19" ht="15" customHeight="1" x14ac:dyDescent="0.2">
      <c r="A39" s="55" t="s">
        <v>22</v>
      </c>
      <c r="B39" s="7" t="s">
        <v>176</v>
      </c>
      <c r="C39" s="13">
        <v>33074</v>
      </c>
      <c r="D39" s="13">
        <v>78065</v>
      </c>
      <c r="E39" s="13">
        <v>1315</v>
      </c>
      <c r="F39" s="13">
        <v>108074</v>
      </c>
      <c r="G39" s="13">
        <v>5778</v>
      </c>
      <c r="H39" s="13">
        <v>1309</v>
      </c>
      <c r="I39" s="13">
        <v>858</v>
      </c>
      <c r="J39" s="13">
        <v>33585</v>
      </c>
      <c r="K39" s="13">
        <v>31667</v>
      </c>
      <c r="L39" s="13">
        <v>43556</v>
      </c>
      <c r="M39" s="13">
        <v>185510</v>
      </c>
      <c r="N39" s="13">
        <v>1175</v>
      </c>
      <c r="O39" s="13">
        <v>5554</v>
      </c>
      <c r="P39" s="13">
        <v>13521</v>
      </c>
      <c r="Q39" s="13">
        <v>1566</v>
      </c>
      <c r="R39" s="13">
        <v>64335</v>
      </c>
      <c r="S39" s="29">
        <v>23714</v>
      </c>
    </row>
    <row r="40" spans="1:19" ht="15" customHeight="1" x14ac:dyDescent="0.2">
      <c r="A40" s="55"/>
      <c r="B40" s="8" t="s">
        <v>177</v>
      </c>
      <c r="C40" s="13"/>
      <c r="D40" s="13"/>
      <c r="E40" s="13"/>
      <c r="F40" s="13"/>
      <c r="G40" s="13"/>
      <c r="H40" s="13"/>
      <c r="I40" s="13"/>
      <c r="J40" s="13"/>
      <c r="K40" s="13"/>
      <c r="L40" s="13"/>
      <c r="M40" s="13"/>
      <c r="N40" s="13"/>
      <c r="O40" s="13"/>
      <c r="P40" s="13"/>
      <c r="Q40" s="13"/>
      <c r="R40" s="13"/>
      <c r="S40" s="29"/>
    </row>
    <row r="41" spans="1:19" ht="15" customHeight="1" x14ac:dyDescent="0.2">
      <c r="A41" s="55" t="s">
        <v>23</v>
      </c>
      <c r="B41" s="7" t="s">
        <v>178</v>
      </c>
      <c r="C41" s="13">
        <v>4468</v>
      </c>
      <c r="D41" s="13">
        <v>17463</v>
      </c>
      <c r="E41" s="13">
        <v>2893</v>
      </c>
      <c r="F41" s="13">
        <v>56978</v>
      </c>
      <c r="G41" s="13">
        <v>8104</v>
      </c>
      <c r="H41" s="13">
        <v>0</v>
      </c>
      <c r="I41" s="13">
        <v>0</v>
      </c>
      <c r="J41" s="13">
        <v>6977</v>
      </c>
      <c r="K41" s="13">
        <v>-104</v>
      </c>
      <c r="L41" s="13">
        <v>-2965</v>
      </c>
      <c r="M41" s="13">
        <v>75912</v>
      </c>
      <c r="N41" s="13">
        <v>2807</v>
      </c>
      <c r="O41" s="13">
        <v>1368</v>
      </c>
      <c r="P41" s="13">
        <v>0</v>
      </c>
      <c r="Q41" s="13">
        <v>0</v>
      </c>
      <c r="R41" s="13">
        <v>24235</v>
      </c>
      <c r="S41" s="29">
        <v>11164</v>
      </c>
    </row>
    <row r="42" spans="1:19" ht="15" customHeight="1" x14ac:dyDescent="0.2">
      <c r="A42" s="55"/>
      <c r="B42" s="8" t="s">
        <v>179</v>
      </c>
      <c r="C42" s="13"/>
      <c r="D42" s="13"/>
      <c r="E42" s="13"/>
      <c r="F42" s="13"/>
      <c r="G42" s="13"/>
      <c r="H42" s="13"/>
      <c r="I42" s="13"/>
      <c r="J42" s="13"/>
      <c r="K42" s="13"/>
      <c r="L42" s="13"/>
      <c r="M42" s="13"/>
      <c r="N42" s="13"/>
      <c r="O42" s="13"/>
      <c r="P42" s="13"/>
      <c r="Q42" s="13"/>
      <c r="R42" s="13"/>
      <c r="S42" s="29"/>
    </row>
    <row r="43" spans="1:19" ht="15" customHeight="1" x14ac:dyDescent="0.2">
      <c r="A43" s="55" t="s">
        <v>24</v>
      </c>
      <c r="B43" s="7" t="s">
        <v>180</v>
      </c>
      <c r="C43" s="13">
        <v>253855</v>
      </c>
      <c r="D43" s="13">
        <v>1684179</v>
      </c>
      <c r="E43" s="13">
        <v>16</v>
      </c>
      <c r="F43" s="13">
        <v>814832</v>
      </c>
      <c r="G43" s="13">
        <v>32855</v>
      </c>
      <c r="H43" s="13">
        <v>46415</v>
      </c>
      <c r="I43" s="13">
        <v>5589</v>
      </c>
      <c r="J43" s="13">
        <v>410743</v>
      </c>
      <c r="K43" s="13">
        <v>99041</v>
      </c>
      <c r="L43" s="13">
        <v>177387</v>
      </c>
      <c r="M43" s="13">
        <v>1010304</v>
      </c>
      <c r="N43" s="13">
        <v>18031</v>
      </c>
      <c r="O43" s="13">
        <v>71668</v>
      </c>
      <c r="P43" s="13">
        <v>-402</v>
      </c>
      <c r="Q43" s="13">
        <v>21470</v>
      </c>
      <c r="R43" s="13">
        <v>378147</v>
      </c>
      <c r="S43" s="29">
        <v>349286</v>
      </c>
    </row>
    <row r="44" spans="1:19" ht="15" customHeight="1" x14ac:dyDescent="0.2">
      <c r="A44" s="55"/>
      <c r="B44" s="8" t="s">
        <v>181</v>
      </c>
      <c r="C44" s="13"/>
      <c r="D44" s="13"/>
      <c r="E44" s="13"/>
      <c r="F44" s="13"/>
      <c r="G44" s="13"/>
      <c r="H44" s="13"/>
      <c r="I44" s="13"/>
      <c r="J44" s="13"/>
      <c r="K44" s="13"/>
      <c r="L44" s="13"/>
      <c r="M44" s="13"/>
      <c r="N44" s="13"/>
      <c r="O44" s="13"/>
      <c r="P44" s="13"/>
      <c r="Q44" s="13"/>
      <c r="R44" s="13"/>
      <c r="S44" s="29"/>
    </row>
    <row r="45" spans="1:19" ht="15" customHeight="1" x14ac:dyDescent="0.2">
      <c r="A45" s="55" t="s">
        <v>25</v>
      </c>
      <c r="B45" s="7" t="s">
        <v>182</v>
      </c>
      <c r="C45" s="13">
        <v>17444</v>
      </c>
      <c r="D45" s="13">
        <v>74699</v>
      </c>
      <c r="E45" s="13">
        <v>5737</v>
      </c>
      <c r="F45" s="13">
        <v>106727</v>
      </c>
      <c r="G45" s="13">
        <v>4627</v>
      </c>
      <c r="H45" s="13">
        <v>4459</v>
      </c>
      <c r="I45" s="13">
        <v>-869</v>
      </c>
      <c r="J45" s="13">
        <v>37108</v>
      </c>
      <c r="K45" s="13">
        <v>5</v>
      </c>
      <c r="L45" s="13">
        <v>36640</v>
      </c>
      <c r="M45" s="13">
        <v>0</v>
      </c>
      <c r="N45" s="13">
        <v>0</v>
      </c>
      <c r="O45" s="13">
        <v>0</v>
      </c>
      <c r="P45" s="13">
        <v>0</v>
      </c>
      <c r="Q45" s="13">
        <v>0</v>
      </c>
      <c r="R45" s="13">
        <v>16504</v>
      </c>
      <c r="S45" s="29">
        <v>19077</v>
      </c>
    </row>
    <row r="46" spans="1:19" ht="15" customHeight="1" x14ac:dyDescent="0.2">
      <c r="A46" s="55"/>
      <c r="B46" s="8" t="s">
        <v>183</v>
      </c>
      <c r="C46" s="13"/>
      <c r="D46" s="13"/>
      <c r="E46" s="13"/>
      <c r="F46" s="13"/>
      <c r="G46" s="13"/>
      <c r="H46" s="13"/>
      <c r="I46" s="13"/>
      <c r="J46" s="13"/>
      <c r="K46" s="13"/>
      <c r="L46" s="13"/>
      <c r="M46" s="13"/>
      <c r="N46" s="13"/>
      <c r="O46" s="13"/>
      <c r="P46" s="13"/>
      <c r="Q46" s="13"/>
      <c r="R46" s="13"/>
      <c r="S46" s="29"/>
    </row>
    <row r="47" spans="1:19" ht="15" customHeight="1" x14ac:dyDescent="0.2">
      <c r="A47" s="55" t="s">
        <v>26</v>
      </c>
      <c r="B47" s="7" t="s">
        <v>184</v>
      </c>
      <c r="C47" s="13">
        <v>14861</v>
      </c>
      <c r="D47" s="13">
        <v>260654</v>
      </c>
      <c r="E47" s="13">
        <v>541</v>
      </c>
      <c r="F47" s="13">
        <v>220893</v>
      </c>
      <c r="G47" s="13">
        <v>615</v>
      </c>
      <c r="H47" s="13">
        <v>1175</v>
      </c>
      <c r="I47" s="13">
        <v>2140</v>
      </c>
      <c r="J47" s="13">
        <v>77053</v>
      </c>
      <c r="K47" s="13">
        <v>18221</v>
      </c>
      <c r="L47" s="13">
        <v>27143</v>
      </c>
      <c r="M47" s="13">
        <v>484031</v>
      </c>
      <c r="N47" s="13">
        <v>9838</v>
      </c>
      <c r="O47" s="13">
        <v>6427</v>
      </c>
      <c r="P47" s="13">
        <v>0</v>
      </c>
      <c r="Q47" s="13">
        <v>753</v>
      </c>
      <c r="R47" s="13">
        <v>49180</v>
      </c>
      <c r="S47" s="29">
        <v>-3390</v>
      </c>
    </row>
    <row r="48" spans="1:19" ht="15" customHeight="1" x14ac:dyDescent="0.2">
      <c r="A48" s="55"/>
      <c r="B48" s="8" t="s">
        <v>185</v>
      </c>
      <c r="C48" s="13"/>
      <c r="D48" s="13"/>
      <c r="E48" s="13"/>
      <c r="F48" s="13"/>
      <c r="G48" s="13"/>
      <c r="H48" s="13"/>
      <c r="I48" s="13"/>
      <c r="J48" s="13"/>
      <c r="K48" s="13"/>
      <c r="L48" s="13"/>
      <c r="M48" s="13"/>
      <c r="N48" s="13"/>
      <c r="O48" s="13"/>
      <c r="P48" s="13"/>
      <c r="Q48" s="13"/>
      <c r="R48" s="13"/>
      <c r="S48" s="29"/>
    </row>
    <row r="49" spans="1:19" ht="15" customHeight="1" x14ac:dyDescent="0.2">
      <c r="A49" s="55" t="s">
        <v>27</v>
      </c>
      <c r="B49" s="7" t="s">
        <v>186</v>
      </c>
      <c r="C49" s="13">
        <v>0</v>
      </c>
      <c r="D49" s="13">
        <v>255</v>
      </c>
      <c r="E49" s="13">
        <v>0</v>
      </c>
      <c r="F49" s="13">
        <v>0</v>
      </c>
      <c r="G49" s="13">
        <v>0</v>
      </c>
      <c r="H49" s="13">
        <v>0</v>
      </c>
      <c r="I49" s="13">
        <v>0</v>
      </c>
      <c r="J49" s="13">
        <v>0</v>
      </c>
      <c r="K49" s="13">
        <v>0</v>
      </c>
      <c r="L49" s="13">
        <v>0</v>
      </c>
      <c r="M49" s="13">
        <v>0</v>
      </c>
      <c r="N49" s="13">
        <v>0</v>
      </c>
      <c r="O49" s="13">
        <v>0</v>
      </c>
      <c r="P49" s="13">
        <v>0</v>
      </c>
      <c r="Q49" s="13">
        <v>0</v>
      </c>
      <c r="R49" s="13">
        <v>0</v>
      </c>
      <c r="S49" s="29">
        <v>0</v>
      </c>
    </row>
    <row r="50" spans="1:19" ht="15" customHeight="1" x14ac:dyDescent="0.2">
      <c r="A50" s="55"/>
      <c r="B50" s="8" t="s">
        <v>187</v>
      </c>
      <c r="C50" s="13"/>
      <c r="D50" s="13"/>
      <c r="E50" s="13"/>
      <c r="F50" s="13"/>
      <c r="G50" s="13"/>
      <c r="H50" s="13"/>
      <c r="I50" s="13"/>
      <c r="J50" s="13"/>
      <c r="K50" s="13"/>
      <c r="L50" s="13"/>
      <c r="M50" s="13"/>
      <c r="N50" s="13"/>
      <c r="O50" s="13"/>
      <c r="P50" s="13"/>
      <c r="Q50" s="13"/>
      <c r="R50" s="13"/>
      <c r="S50" s="29"/>
    </row>
    <row r="51" spans="1:19" ht="15" customHeight="1" x14ac:dyDescent="0.2">
      <c r="A51" s="55" t="s">
        <v>28</v>
      </c>
      <c r="B51" s="7" t="s">
        <v>188</v>
      </c>
      <c r="C51" s="13">
        <v>23816</v>
      </c>
      <c r="D51" s="13">
        <v>55659</v>
      </c>
      <c r="E51" s="13">
        <v>23</v>
      </c>
      <c r="F51" s="13">
        <v>-81274</v>
      </c>
      <c r="G51" s="13">
        <v>97</v>
      </c>
      <c r="H51" s="13">
        <v>0</v>
      </c>
      <c r="I51" s="13">
        <v>0</v>
      </c>
      <c r="J51" s="13">
        <v>1080</v>
      </c>
      <c r="K51" s="13">
        <v>1904</v>
      </c>
      <c r="L51" s="13">
        <v>0</v>
      </c>
      <c r="M51" s="13">
        <v>4284</v>
      </c>
      <c r="N51" s="13">
        <v>0</v>
      </c>
      <c r="O51" s="13">
        <v>0</v>
      </c>
      <c r="P51" s="13">
        <v>2272</v>
      </c>
      <c r="Q51" s="13">
        <v>0</v>
      </c>
      <c r="R51" s="13">
        <v>11864</v>
      </c>
      <c r="S51" s="29">
        <v>0</v>
      </c>
    </row>
    <row r="52" spans="1:19" ht="15" customHeight="1" x14ac:dyDescent="0.2">
      <c r="A52" s="55"/>
      <c r="B52" s="8" t="s">
        <v>189</v>
      </c>
      <c r="C52" s="13"/>
      <c r="D52" s="13"/>
      <c r="E52" s="13"/>
      <c r="F52" s="13"/>
      <c r="G52" s="13"/>
      <c r="H52" s="13"/>
      <c r="I52" s="13"/>
      <c r="J52" s="13"/>
      <c r="K52" s="13"/>
      <c r="L52" s="13"/>
      <c r="M52" s="13"/>
      <c r="N52" s="13"/>
      <c r="O52" s="13"/>
      <c r="P52" s="13"/>
      <c r="Q52" s="13"/>
      <c r="R52" s="13"/>
      <c r="S52" s="29"/>
    </row>
    <row r="53" spans="1:19" ht="15" customHeight="1" x14ac:dyDescent="0.2">
      <c r="A53" s="56" t="s">
        <v>29</v>
      </c>
      <c r="B53" s="9" t="s">
        <v>190</v>
      </c>
      <c r="C53" s="14">
        <v>423934</v>
      </c>
      <c r="D53" s="14">
        <v>-1315042</v>
      </c>
      <c r="E53" s="14">
        <v>48526</v>
      </c>
      <c r="F53" s="14">
        <v>202752</v>
      </c>
      <c r="G53" s="14">
        <v>39013</v>
      </c>
      <c r="H53" s="14">
        <v>6183</v>
      </c>
      <c r="I53" s="14">
        <v>4602</v>
      </c>
      <c r="J53" s="14">
        <v>-674585</v>
      </c>
      <c r="K53" s="14">
        <v>47260</v>
      </c>
      <c r="L53" s="14">
        <v>-167758</v>
      </c>
      <c r="M53" s="14">
        <v>-367496</v>
      </c>
      <c r="N53" s="14">
        <v>40227</v>
      </c>
      <c r="O53" s="14">
        <v>-55889</v>
      </c>
      <c r="P53" s="14">
        <v>10712</v>
      </c>
      <c r="Q53" s="14">
        <v>13328</v>
      </c>
      <c r="R53" s="14">
        <v>313192</v>
      </c>
      <c r="S53" s="33">
        <v>-210261</v>
      </c>
    </row>
    <row r="54" spans="1:19" ht="15" customHeight="1" x14ac:dyDescent="0.2">
      <c r="A54" s="56"/>
      <c r="B54" s="10" t="s">
        <v>191</v>
      </c>
      <c r="C54" s="14"/>
      <c r="D54" s="14"/>
      <c r="E54" s="14"/>
      <c r="F54" s="14"/>
      <c r="G54" s="14"/>
      <c r="H54" s="14"/>
      <c r="I54" s="14"/>
      <c r="J54" s="14"/>
      <c r="K54" s="14"/>
      <c r="L54" s="14"/>
      <c r="M54" s="14"/>
      <c r="N54" s="14"/>
      <c r="O54" s="14"/>
      <c r="P54" s="14"/>
      <c r="Q54" s="14"/>
      <c r="R54" s="14"/>
      <c r="S54" s="33"/>
    </row>
    <row r="55" spans="1:19" ht="15" customHeight="1" x14ac:dyDescent="0.2">
      <c r="A55" s="55" t="s">
        <v>192</v>
      </c>
      <c r="B55" s="7" t="s">
        <v>193</v>
      </c>
      <c r="C55" s="15">
        <v>88294</v>
      </c>
      <c r="D55" s="15">
        <v>-177833</v>
      </c>
      <c r="E55" s="15">
        <v>16359</v>
      </c>
      <c r="F55" s="15">
        <v>82916</v>
      </c>
      <c r="G55" s="15">
        <v>18471</v>
      </c>
      <c r="H55" s="15">
        <v>3039</v>
      </c>
      <c r="I55" s="15">
        <v>1588</v>
      </c>
      <c r="J55" s="15">
        <v>-96956</v>
      </c>
      <c r="K55" s="15">
        <v>2447</v>
      </c>
      <c r="L55" s="15">
        <v>-170951</v>
      </c>
      <c r="M55" s="15">
        <v>-21525</v>
      </c>
      <c r="N55" s="15">
        <v>11812</v>
      </c>
      <c r="O55" s="15">
        <v>2148</v>
      </c>
      <c r="P55" s="15">
        <v>-6492</v>
      </c>
      <c r="Q55" s="15">
        <v>5664</v>
      </c>
      <c r="R55" s="15">
        <v>62891</v>
      </c>
      <c r="S55" s="35">
        <v>-48825</v>
      </c>
    </row>
    <row r="56" spans="1:19" ht="15" customHeight="1" x14ac:dyDescent="0.2">
      <c r="A56" s="55"/>
      <c r="B56" s="8" t="s">
        <v>194</v>
      </c>
      <c r="C56" s="15"/>
      <c r="D56" s="15"/>
      <c r="E56" s="15"/>
      <c r="F56" s="15"/>
      <c r="G56" s="15"/>
      <c r="H56" s="15"/>
      <c r="I56" s="15"/>
      <c r="J56" s="15"/>
      <c r="K56" s="15"/>
      <c r="L56" s="15"/>
      <c r="M56" s="15"/>
      <c r="N56" s="15"/>
      <c r="O56" s="15"/>
      <c r="P56" s="15"/>
      <c r="Q56" s="15"/>
      <c r="R56" s="15"/>
      <c r="S56" s="35"/>
    </row>
    <row r="57" spans="1:19" ht="15" customHeight="1" x14ac:dyDescent="0.2">
      <c r="A57" s="56"/>
      <c r="B57" s="7" t="s">
        <v>195</v>
      </c>
      <c r="C57" s="13">
        <v>51941</v>
      </c>
      <c r="D57" s="13">
        <v>81696</v>
      </c>
      <c r="E57" s="13">
        <v>16386</v>
      </c>
      <c r="F57" s="13">
        <v>135350</v>
      </c>
      <c r="G57" s="13">
        <v>17584</v>
      </c>
      <c r="H57" s="13">
        <v>1888</v>
      </c>
      <c r="I57" s="13">
        <v>2551</v>
      </c>
      <c r="J57" s="13">
        <v>9938</v>
      </c>
      <c r="K57" s="13">
        <v>19734</v>
      </c>
      <c r="L57" s="13">
        <v>6963</v>
      </c>
      <c r="M57" s="13">
        <v>188513</v>
      </c>
      <c r="N57" s="13">
        <v>15271</v>
      </c>
      <c r="O57" s="13">
        <v>3651</v>
      </c>
      <c r="P57" s="13">
        <v>6622</v>
      </c>
      <c r="Q57" s="13">
        <v>6597</v>
      </c>
      <c r="R57" s="13">
        <v>116950</v>
      </c>
      <c r="S57" s="29">
        <v>725</v>
      </c>
    </row>
    <row r="58" spans="1:19" ht="15" customHeight="1" x14ac:dyDescent="0.2">
      <c r="A58" s="56"/>
      <c r="B58" s="40" t="s">
        <v>196</v>
      </c>
      <c r="C58" s="13"/>
      <c r="D58" s="13"/>
      <c r="E58" s="13"/>
      <c r="F58" s="13"/>
      <c r="G58" s="13"/>
      <c r="H58" s="13"/>
      <c r="I58" s="13"/>
      <c r="J58" s="13"/>
      <c r="K58" s="13"/>
      <c r="L58" s="13"/>
      <c r="M58" s="13"/>
      <c r="N58" s="13"/>
      <c r="O58" s="13"/>
      <c r="P58" s="13"/>
      <c r="Q58" s="13"/>
      <c r="R58" s="13"/>
      <c r="S58" s="29"/>
    </row>
    <row r="59" spans="1:19" ht="15" customHeight="1" x14ac:dyDescent="0.2">
      <c r="A59" s="56"/>
      <c r="B59" s="7" t="s">
        <v>197</v>
      </c>
      <c r="C59" s="13">
        <v>36353</v>
      </c>
      <c r="D59" s="13">
        <v>-259529</v>
      </c>
      <c r="E59" s="13">
        <v>-27</v>
      </c>
      <c r="F59" s="13">
        <v>-52434</v>
      </c>
      <c r="G59" s="13">
        <v>887</v>
      </c>
      <c r="H59" s="13">
        <v>1151</v>
      </c>
      <c r="I59" s="13">
        <v>-963</v>
      </c>
      <c r="J59" s="13">
        <v>-106894</v>
      </c>
      <c r="K59" s="13">
        <v>-17287</v>
      </c>
      <c r="L59" s="13">
        <v>-177914</v>
      </c>
      <c r="M59" s="13">
        <v>-210038</v>
      </c>
      <c r="N59" s="13">
        <v>-3459</v>
      </c>
      <c r="O59" s="13">
        <v>-1503</v>
      </c>
      <c r="P59" s="13">
        <v>-13114</v>
      </c>
      <c r="Q59" s="13">
        <v>-933</v>
      </c>
      <c r="R59" s="13">
        <v>-54059</v>
      </c>
      <c r="S59" s="29">
        <v>-49550</v>
      </c>
    </row>
    <row r="60" spans="1:19" ht="15" customHeight="1" x14ac:dyDescent="0.2">
      <c r="A60" s="56"/>
      <c r="B60" s="40" t="s">
        <v>198</v>
      </c>
      <c r="C60" s="13"/>
      <c r="D60" s="13"/>
      <c r="E60" s="13"/>
      <c r="F60" s="13"/>
      <c r="G60" s="13"/>
      <c r="H60" s="13"/>
      <c r="I60" s="13"/>
      <c r="J60" s="13"/>
      <c r="K60" s="13"/>
      <c r="L60" s="13"/>
      <c r="M60" s="13"/>
      <c r="N60" s="13"/>
      <c r="O60" s="13"/>
      <c r="P60" s="13"/>
      <c r="Q60" s="13"/>
      <c r="R60" s="13"/>
      <c r="S60" s="29"/>
    </row>
    <row r="61" spans="1:19" ht="15" customHeight="1" x14ac:dyDescent="0.2">
      <c r="A61" s="56" t="s">
        <v>30</v>
      </c>
      <c r="B61" s="9" t="s">
        <v>199</v>
      </c>
      <c r="C61" s="14">
        <v>335640</v>
      </c>
      <c r="D61" s="14">
        <v>-1137209</v>
      </c>
      <c r="E61" s="14">
        <v>32167</v>
      </c>
      <c r="F61" s="14">
        <v>119836</v>
      </c>
      <c r="G61" s="14">
        <v>20542</v>
      </c>
      <c r="H61" s="14">
        <v>3144</v>
      </c>
      <c r="I61" s="14">
        <v>3014</v>
      </c>
      <c r="J61" s="14">
        <v>-577629</v>
      </c>
      <c r="K61" s="14">
        <v>44813</v>
      </c>
      <c r="L61" s="14">
        <v>3193</v>
      </c>
      <c r="M61" s="14">
        <v>-345971</v>
      </c>
      <c r="N61" s="14">
        <v>28415</v>
      </c>
      <c r="O61" s="14">
        <v>-58037</v>
      </c>
      <c r="P61" s="14">
        <v>17204</v>
      </c>
      <c r="Q61" s="14">
        <v>7664</v>
      </c>
      <c r="R61" s="14">
        <v>250301</v>
      </c>
      <c r="S61" s="33">
        <v>-161436</v>
      </c>
    </row>
    <row r="62" spans="1:19" ht="15" customHeight="1" x14ac:dyDescent="0.2">
      <c r="A62" s="56"/>
      <c r="B62" s="10" t="s">
        <v>200</v>
      </c>
      <c r="C62" s="14"/>
      <c r="D62" s="14"/>
      <c r="E62" s="14"/>
      <c r="F62" s="14"/>
      <c r="G62" s="14"/>
      <c r="H62" s="14"/>
      <c r="I62" s="14"/>
      <c r="J62" s="14"/>
      <c r="K62" s="14"/>
      <c r="L62" s="14"/>
      <c r="M62" s="14"/>
      <c r="N62" s="14"/>
      <c r="O62" s="14"/>
      <c r="P62" s="14"/>
      <c r="Q62" s="14"/>
      <c r="R62" s="14"/>
      <c r="S62" s="33"/>
    </row>
    <row r="63" spans="1:19" ht="15" customHeight="1" x14ac:dyDescent="0.2">
      <c r="A63" s="55" t="s">
        <v>31</v>
      </c>
      <c r="B63" s="57" t="s">
        <v>201</v>
      </c>
      <c r="C63" s="13">
        <v>0</v>
      </c>
      <c r="D63" s="13">
        <v>0</v>
      </c>
      <c r="E63" s="13">
        <v>0</v>
      </c>
      <c r="F63" s="13">
        <v>0</v>
      </c>
      <c r="G63" s="13">
        <v>0</v>
      </c>
      <c r="H63" s="13">
        <v>0</v>
      </c>
      <c r="I63" s="13">
        <v>0</v>
      </c>
      <c r="J63" s="13">
        <v>0</v>
      </c>
      <c r="K63" s="13">
        <v>0</v>
      </c>
      <c r="L63" s="13">
        <v>0</v>
      </c>
      <c r="M63" s="13">
        <v>0</v>
      </c>
      <c r="N63" s="13">
        <v>0</v>
      </c>
      <c r="O63" s="13">
        <v>0</v>
      </c>
      <c r="P63" s="13">
        <v>0</v>
      </c>
      <c r="Q63" s="13">
        <v>0</v>
      </c>
      <c r="R63" s="13">
        <v>0</v>
      </c>
      <c r="S63" s="29">
        <v>0</v>
      </c>
    </row>
    <row r="64" spans="1:19" ht="15" customHeight="1" x14ac:dyDescent="0.2">
      <c r="A64" s="55"/>
      <c r="B64" s="58" t="s">
        <v>202</v>
      </c>
      <c r="C64" s="13"/>
      <c r="D64" s="13"/>
      <c r="E64" s="13"/>
      <c r="F64" s="13"/>
      <c r="G64" s="13"/>
      <c r="H64" s="13"/>
      <c r="I64" s="13"/>
      <c r="J64" s="13"/>
      <c r="K64" s="13"/>
      <c r="L64" s="13"/>
      <c r="M64" s="13"/>
      <c r="N64" s="13"/>
      <c r="O64" s="13"/>
      <c r="P64" s="13"/>
      <c r="Q64" s="13"/>
      <c r="R64" s="13"/>
      <c r="S64" s="29"/>
    </row>
    <row r="65" spans="1:20" ht="15" customHeight="1" x14ac:dyDescent="0.2">
      <c r="A65" s="55" t="s">
        <v>32</v>
      </c>
      <c r="B65" s="7" t="s">
        <v>203</v>
      </c>
      <c r="C65" s="13">
        <v>86505</v>
      </c>
      <c r="D65" s="13">
        <v>81844</v>
      </c>
      <c r="E65" s="13">
        <v>0</v>
      </c>
      <c r="F65" s="13">
        <v>23735</v>
      </c>
      <c r="G65" s="13">
        <v>-1486</v>
      </c>
      <c r="H65" s="13">
        <v>18</v>
      </c>
      <c r="I65" s="13">
        <v>-8</v>
      </c>
      <c r="J65" s="13">
        <v>-1276</v>
      </c>
      <c r="K65" s="13">
        <v>105</v>
      </c>
      <c r="L65" s="13">
        <v>1094</v>
      </c>
      <c r="M65" s="13">
        <v>48744</v>
      </c>
      <c r="N65" s="13">
        <v>874</v>
      </c>
      <c r="O65" s="13">
        <v>0</v>
      </c>
      <c r="P65" s="13">
        <v>0</v>
      </c>
      <c r="Q65" s="13">
        <v>0</v>
      </c>
      <c r="R65" s="13">
        <v>102</v>
      </c>
      <c r="S65" s="29">
        <v>0</v>
      </c>
    </row>
    <row r="66" spans="1:20" ht="15" customHeight="1" x14ac:dyDescent="0.2">
      <c r="A66" s="55"/>
      <c r="B66" s="8" t="s">
        <v>204</v>
      </c>
      <c r="C66" s="13"/>
      <c r="D66" s="13"/>
      <c r="E66" s="13"/>
      <c r="F66" s="13"/>
      <c r="G66" s="13"/>
      <c r="H66" s="13"/>
      <c r="I66" s="13"/>
      <c r="J66" s="13"/>
      <c r="K66" s="13"/>
      <c r="L66" s="13"/>
      <c r="M66" s="13"/>
      <c r="N66" s="13"/>
      <c r="O66" s="13"/>
      <c r="P66" s="13"/>
      <c r="Q66" s="13"/>
      <c r="R66" s="13"/>
      <c r="S66" s="29"/>
    </row>
    <row r="67" spans="1:20" ht="15" customHeight="1" x14ac:dyDescent="0.2">
      <c r="A67" s="59" t="s">
        <v>33</v>
      </c>
      <c r="B67" s="60" t="s">
        <v>205</v>
      </c>
      <c r="C67" s="61">
        <v>249135</v>
      </c>
      <c r="D67" s="61">
        <v>-1219053</v>
      </c>
      <c r="E67" s="61">
        <v>32167</v>
      </c>
      <c r="F67" s="61">
        <v>96101</v>
      </c>
      <c r="G67" s="61">
        <v>22028</v>
      </c>
      <c r="H67" s="61">
        <v>3126</v>
      </c>
      <c r="I67" s="61">
        <v>3022</v>
      </c>
      <c r="J67" s="61">
        <v>-576353</v>
      </c>
      <c r="K67" s="61">
        <v>44708</v>
      </c>
      <c r="L67" s="61">
        <v>2099</v>
      </c>
      <c r="M67" s="61">
        <v>-394715</v>
      </c>
      <c r="N67" s="61">
        <v>27541</v>
      </c>
      <c r="O67" s="61">
        <v>-58037</v>
      </c>
      <c r="P67" s="61">
        <v>17204</v>
      </c>
      <c r="Q67" s="61">
        <v>7664</v>
      </c>
      <c r="R67" s="61">
        <v>250199</v>
      </c>
      <c r="S67" s="62">
        <v>-161436</v>
      </c>
    </row>
    <row r="68" spans="1:20" ht="15" customHeight="1" x14ac:dyDescent="0.2">
      <c r="C68" s="14"/>
      <c r="D68" s="14"/>
      <c r="E68" s="14"/>
      <c r="F68" s="14"/>
      <c r="G68" s="14"/>
      <c r="H68" s="14"/>
      <c r="I68" s="14"/>
      <c r="J68" s="14"/>
      <c r="K68" s="14"/>
      <c r="L68" s="14"/>
      <c r="M68" s="14"/>
      <c r="N68" s="14"/>
      <c r="O68" s="14"/>
      <c r="P68" s="14"/>
      <c r="Q68" s="14"/>
      <c r="R68" s="14"/>
      <c r="S68" s="14"/>
    </row>
    <row r="69" spans="1:20" ht="15" customHeight="1" x14ac:dyDescent="0.2">
      <c r="A69" s="4" t="s">
        <v>36</v>
      </c>
      <c r="C69" s="17"/>
      <c r="D69" s="17"/>
      <c r="E69" s="17"/>
      <c r="F69" s="17"/>
      <c r="G69" s="17"/>
      <c r="H69" s="17"/>
      <c r="I69" s="17"/>
      <c r="J69" s="17"/>
      <c r="K69" s="17"/>
      <c r="L69" s="17"/>
      <c r="M69" s="17"/>
      <c r="N69" s="17"/>
      <c r="O69" s="17"/>
      <c r="P69" s="17"/>
      <c r="Q69" s="17"/>
      <c r="R69" s="17"/>
      <c r="S69" s="17"/>
    </row>
    <row r="70" spans="1:20" ht="15" customHeight="1" x14ac:dyDescent="0.2">
      <c r="A70" s="11" t="s">
        <v>37</v>
      </c>
      <c r="C70" s="17"/>
      <c r="D70" s="17"/>
      <c r="E70" s="17"/>
      <c r="F70" s="17"/>
      <c r="G70" s="17"/>
      <c r="H70" s="17"/>
      <c r="I70" s="17"/>
      <c r="J70" s="17"/>
      <c r="K70" s="17"/>
      <c r="L70" s="17"/>
      <c r="M70" s="17"/>
      <c r="N70" s="17"/>
      <c r="O70" s="17"/>
      <c r="P70" s="17"/>
      <c r="Q70" s="17"/>
      <c r="R70" s="17"/>
      <c r="S70" s="17"/>
    </row>
    <row r="71" spans="1:20" ht="15" customHeight="1" x14ac:dyDescent="0.2"/>
    <row r="72" spans="1:20" ht="15" customHeight="1" x14ac:dyDescent="0.2">
      <c r="C72" s="16"/>
      <c r="D72" s="16"/>
      <c r="E72" s="16"/>
      <c r="F72" s="16"/>
      <c r="G72" s="16"/>
      <c r="H72" s="16"/>
      <c r="I72" s="16"/>
      <c r="J72" s="16"/>
      <c r="K72" s="16"/>
      <c r="L72" s="16"/>
      <c r="M72" s="16"/>
      <c r="N72" s="16"/>
      <c r="O72" s="16"/>
      <c r="P72" s="16"/>
      <c r="Q72" s="16"/>
      <c r="R72" s="16"/>
      <c r="S72" s="16"/>
    </row>
    <row r="73" spans="1:20" x14ac:dyDescent="0.2">
      <c r="C73" s="17"/>
      <c r="D73" s="17"/>
      <c r="E73" s="17"/>
      <c r="F73" s="17"/>
      <c r="G73" s="17"/>
      <c r="H73" s="17"/>
      <c r="I73" s="17"/>
      <c r="J73" s="17"/>
      <c r="K73" s="17"/>
      <c r="L73" s="17"/>
      <c r="M73" s="17"/>
      <c r="N73" s="17"/>
      <c r="O73" s="17"/>
      <c r="P73" s="17"/>
      <c r="Q73" s="17"/>
      <c r="R73" s="17"/>
      <c r="S73" s="17"/>
    </row>
    <row r="74" spans="1:20" x14ac:dyDescent="0.2">
      <c r="C74" s="17"/>
      <c r="D74" s="17"/>
      <c r="E74" s="17"/>
      <c r="F74" s="17"/>
      <c r="G74" s="17"/>
      <c r="H74" s="17"/>
      <c r="I74" s="17"/>
      <c r="J74" s="17"/>
      <c r="K74" s="17"/>
      <c r="L74" s="17"/>
      <c r="M74" s="17"/>
      <c r="N74" s="17"/>
      <c r="O74" s="17"/>
      <c r="P74" s="17"/>
      <c r="Q74" s="17"/>
      <c r="R74" s="17"/>
      <c r="S74" s="17"/>
      <c r="T74" s="17"/>
    </row>
    <row r="76" spans="1:20" x14ac:dyDescent="0.2">
      <c r="C76" s="17"/>
      <c r="D76" s="17"/>
      <c r="E76" s="17"/>
      <c r="F76" s="17"/>
      <c r="G76" s="17"/>
      <c r="H76" s="17"/>
      <c r="I76" s="17"/>
      <c r="J76" s="17"/>
      <c r="K76" s="17"/>
      <c r="L76" s="17"/>
      <c r="M76" s="17"/>
      <c r="N76" s="17"/>
      <c r="O76" s="17"/>
      <c r="P76" s="17"/>
      <c r="Q76" s="17"/>
      <c r="R76" s="17"/>
      <c r="S76" s="17"/>
    </row>
    <row r="77" spans="1:20" x14ac:dyDescent="0.2">
      <c r="C77" s="17"/>
      <c r="D77" s="17"/>
      <c r="E77" s="17"/>
      <c r="F77" s="17"/>
      <c r="G77" s="17"/>
      <c r="H77" s="17"/>
      <c r="I77" s="17"/>
      <c r="J77" s="17"/>
      <c r="K77" s="17"/>
      <c r="L77" s="17"/>
      <c r="M77" s="17"/>
      <c r="N77" s="17"/>
      <c r="O77" s="17"/>
      <c r="P77" s="17"/>
      <c r="Q77" s="17"/>
      <c r="R77" s="17"/>
      <c r="S77" s="17"/>
    </row>
    <row r="78" spans="1:20" x14ac:dyDescent="0.2">
      <c r="C78" s="17"/>
      <c r="D78" s="17"/>
      <c r="E78" s="17"/>
      <c r="F78" s="17"/>
      <c r="G78" s="17"/>
      <c r="H78" s="17"/>
      <c r="I78" s="17"/>
      <c r="J78" s="17"/>
      <c r="K78" s="17"/>
      <c r="L78" s="17"/>
      <c r="M78" s="17"/>
      <c r="N78" s="17"/>
      <c r="O78" s="17"/>
      <c r="P78" s="17"/>
      <c r="Q78" s="17"/>
      <c r="R78" s="17"/>
      <c r="S78" s="17"/>
    </row>
    <row r="80" spans="1:20" x14ac:dyDescent="0.2">
      <c r="C80" s="17"/>
      <c r="D80" s="17"/>
      <c r="E80" s="17"/>
      <c r="F80" s="17"/>
      <c r="G80" s="17"/>
      <c r="H80" s="17"/>
      <c r="I80" s="17"/>
      <c r="J80" s="17"/>
      <c r="K80" s="17"/>
      <c r="L80" s="17"/>
      <c r="M80" s="17"/>
      <c r="N80" s="17"/>
      <c r="O80" s="17"/>
      <c r="P80" s="17"/>
      <c r="Q80" s="17"/>
      <c r="R80" s="17"/>
      <c r="S80" s="17"/>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120"/>
  <sheetViews>
    <sheetView showGridLines="0" zoomScaleNormal="100" workbookViewId="0">
      <pane xSplit="2" ySplit="4" topLeftCell="H30" activePane="bottomRight" state="frozen"/>
      <selection activeCell="R6" sqref="R6"/>
      <selection pane="topRight" activeCell="R6" sqref="R6"/>
      <selection pane="bottomLeft" activeCell="R6" sqref="R6"/>
      <selection pane="bottomRight" activeCell="N31" sqref="N31"/>
    </sheetView>
  </sheetViews>
  <sheetFormatPr defaultColWidth="9.109375" defaultRowHeight="14.4" x14ac:dyDescent="0.3"/>
  <cols>
    <col min="1" max="1" width="4.33203125" style="4" customWidth="1"/>
    <col min="2" max="2" width="70" style="4" bestFit="1" customWidth="1"/>
    <col min="3" max="20" width="12.6640625" style="4" customWidth="1"/>
    <col min="21" max="16384" width="9.109375" style="70"/>
  </cols>
  <sheetData>
    <row r="1" spans="1:20" x14ac:dyDescent="0.3">
      <c r="A1" s="3" t="s">
        <v>34</v>
      </c>
      <c r="B1" s="3"/>
    </row>
    <row r="2" spans="1:20" x14ac:dyDescent="0.3">
      <c r="A2" s="5" t="s">
        <v>236</v>
      </c>
      <c r="B2" s="5"/>
    </row>
    <row r="3" spans="1:20" x14ac:dyDescent="0.3">
      <c r="A3" s="5" t="s">
        <v>126</v>
      </c>
      <c r="B3" s="6"/>
    </row>
    <row r="4" spans="1:20" s="71" customFormat="1" ht="33" customHeight="1" x14ac:dyDescent="0.3">
      <c r="A4" s="48"/>
      <c r="B4" s="49"/>
      <c r="C4" s="50" t="s">
        <v>2</v>
      </c>
      <c r="D4" s="51" t="s">
        <v>127</v>
      </c>
      <c r="E4" s="50" t="s">
        <v>1</v>
      </c>
      <c r="F4" s="50" t="s">
        <v>128</v>
      </c>
      <c r="G4" s="52" t="s">
        <v>129</v>
      </c>
      <c r="H4" s="52" t="s">
        <v>3</v>
      </c>
      <c r="I4" s="52" t="s">
        <v>130</v>
      </c>
      <c r="J4" s="50" t="s">
        <v>131</v>
      </c>
      <c r="K4" s="52" t="s">
        <v>132</v>
      </c>
      <c r="L4" s="51" t="s">
        <v>133</v>
      </c>
      <c r="M4" s="52" t="s">
        <v>4</v>
      </c>
      <c r="N4" s="50" t="s">
        <v>0</v>
      </c>
      <c r="O4" s="50" t="s">
        <v>134</v>
      </c>
      <c r="P4" s="50" t="s">
        <v>136</v>
      </c>
      <c r="Q4" s="52" t="s">
        <v>137</v>
      </c>
      <c r="R4" s="51" t="s">
        <v>139</v>
      </c>
      <c r="S4" s="51" t="s">
        <v>140</v>
      </c>
      <c r="T4" s="73" t="s">
        <v>142</v>
      </c>
    </row>
    <row r="5" spans="1:20" x14ac:dyDescent="0.3">
      <c r="A5" s="55" t="s">
        <v>5</v>
      </c>
      <c r="B5" s="7" t="s">
        <v>143</v>
      </c>
      <c r="C5" s="74">
        <v>1036123</v>
      </c>
      <c r="D5" s="13">
        <v>1922291</v>
      </c>
      <c r="E5" s="13">
        <v>20748</v>
      </c>
      <c r="F5" s="13">
        <v>2067513</v>
      </c>
      <c r="G5" s="13">
        <v>178143</v>
      </c>
      <c r="H5" s="13">
        <v>69244</v>
      </c>
      <c r="I5" s="13">
        <v>12509</v>
      </c>
      <c r="J5" s="13">
        <v>413116</v>
      </c>
      <c r="K5" s="13">
        <v>24839</v>
      </c>
      <c r="L5" s="13">
        <v>315934</v>
      </c>
      <c r="M5" s="13">
        <v>643117</v>
      </c>
      <c r="N5" s="13">
        <v>2756945</v>
      </c>
      <c r="O5" s="13">
        <v>158719</v>
      </c>
      <c r="P5" s="13">
        <v>122957</v>
      </c>
      <c r="Q5" s="13">
        <v>51840</v>
      </c>
      <c r="R5" s="13">
        <v>41068</v>
      </c>
      <c r="S5" s="13">
        <v>906964</v>
      </c>
      <c r="T5" s="29">
        <v>433703</v>
      </c>
    </row>
    <row r="6" spans="1:20" x14ac:dyDescent="0.3">
      <c r="A6" s="55"/>
      <c r="B6" s="8" t="s">
        <v>144</v>
      </c>
      <c r="C6" s="13"/>
      <c r="D6" s="13"/>
      <c r="E6" s="13"/>
      <c r="F6" s="13"/>
      <c r="G6" s="13"/>
      <c r="H6" s="13"/>
      <c r="I6" s="13"/>
      <c r="J6" s="13"/>
      <c r="K6" s="13"/>
      <c r="L6" s="13"/>
      <c r="M6" s="13"/>
      <c r="N6" s="13"/>
      <c r="O6" s="13"/>
      <c r="P6" s="13"/>
      <c r="Q6" s="13"/>
      <c r="R6" s="13"/>
      <c r="S6" s="13"/>
      <c r="T6" s="29"/>
    </row>
    <row r="7" spans="1:20" x14ac:dyDescent="0.3">
      <c r="A7" s="55" t="s">
        <v>6</v>
      </c>
      <c r="B7" s="7" t="s">
        <v>145</v>
      </c>
      <c r="C7" s="13">
        <v>747101</v>
      </c>
      <c r="D7" s="13">
        <v>1329372</v>
      </c>
      <c r="E7" s="13">
        <v>8429</v>
      </c>
      <c r="F7" s="13">
        <v>1459870</v>
      </c>
      <c r="G7" s="13">
        <v>132438</v>
      </c>
      <c r="H7" s="13">
        <v>35806</v>
      </c>
      <c r="I7" s="13">
        <v>6089</v>
      </c>
      <c r="J7" s="13">
        <v>323001</v>
      </c>
      <c r="K7" s="13">
        <v>18539</v>
      </c>
      <c r="L7" s="13">
        <v>122874</v>
      </c>
      <c r="M7" s="13">
        <v>489784</v>
      </c>
      <c r="N7" s="13">
        <v>2037281</v>
      </c>
      <c r="O7" s="13">
        <v>143927</v>
      </c>
      <c r="P7" s="13">
        <v>88725</v>
      </c>
      <c r="Q7" s="13">
        <v>27101</v>
      </c>
      <c r="R7" s="13">
        <v>18662</v>
      </c>
      <c r="S7" s="13">
        <v>622221</v>
      </c>
      <c r="T7" s="29">
        <v>288662</v>
      </c>
    </row>
    <row r="8" spans="1:20" x14ac:dyDescent="0.3">
      <c r="A8" s="55"/>
      <c r="B8" s="8" t="s">
        <v>146</v>
      </c>
      <c r="C8" s="13"/>
      <c r="D8" s="13"/>
      <c r="E8" s="13"/>
      <c r="F8" s="13"/>
      <c r="G8" s="13"/>
      <c r="H8" s="13"/>
      <c r="I8" s="13"/>
      <c r="J8" s="13"/>
      <c r="K8" s="13"/>
      <c r="L8" s="13"/>
      <c r="M8" s="13"/>
      <c r="N8" s="13"/>
      <c r="O8" s="13"/>
      <c r="P8" s="13"/>
      <c r="Q8" s="13"/>
      <c r="R8" s="13"/>
      <c r="S8" s="13"/>
      <c r="T8" s="29"/>
    </row>
    <row r="9" spans="1:20" x14ac:dyDescent="0.3">
      <c r="A9" s="56" t="s">
        <v>7</v>
      </c>
      <c r="B9" s="9" t="s">
        <v>147</v>
      </c>
      <c r="C9" s="14">
        <v>289022</v>
      </c>
      <c r="D9" s="14">
        <v>592919</v>
      </c>
      <c r="E9" s="14">
        <v>12319</v>
      </c>
      <c r="F9" s="14">
        <v>607643</v>
      </c>
      <c r="G9" s="14">
        <v>45705</v>
      </c>
      <c r="H9" s="14">
        <v>33438</v>
      </c>
      <c r="I9" s="14">
        <v>6420</v>
      </c>
      <c r="J9" s="14">
        <v>90115</v>
      </c>
      <c r="K9" s="14">
        <v>6300</v>
      </c>
      <c r="L9" s="14">
        <v>193060</v>
      </c>
      <c r="M9" s="14">
        <v>153333</v>
      </c>
      <c r="N9" s="14">
        <v>719664</v>
      </c>
      <c r="O9" s="14">
        <v>14792</v>
      </c>
      <c r="P9" s="14">
        <v>34232</v>
      </c>
      <c r="Q9" s="14">
        <v>24739</v>
      </c>
      <c r="R9" s="14">
        <v>22406</v>
      </c>
      <c r="S9" s="14">
        <v>284743</v>
      </c>
      <c r="T9" s="33">
        <v>145041</v>
      </c>
    </row>
    <row r="10" spans="1:20" x14ac:dyDescent="0.3">
      <c r="A10" s="56"/>
      <c r="B10" s="10" t="s">
        <v>148</v>
      </c>
      <c r="C10" s="14"/>
      <c r="D10" s="14"/>
      <c r="E10" s="14"/>
      <c r="F10" s="14"/>
      <c r="G10" s="14"/>
      <c r="H10" s="14"/>
      <c r="I10" s="14"/>
      <c r="J10" s="14"/>
      <c r="K10" s="14"/>
      <c r="L10" s="14"/>
      <c r="M10" s="14"/>
      <c r="N10" s="14"/>
      <c r="O10" s="14"/>
      <c r="P10" s="14"/>
      <c r="Q10" s="14"/>
      <c r="R10" s="14"/>
      <c r="S10" s="14"/>
      <c r="T10" s="33"/>
    </row>
    <row r="11" spans="1:20" x14ac:dyDescent="0.3">
      <c r="A11" s="55" t="s">
        <v>8</v>
      </c>
      <c r="B11" s="7" t="s">
        <v>149</v>
      </c>
      <c r="C11" s="13">
        <v>3036</v>
      </c>
      <c r="D11" s="13">
        <v>3622</v>
      </c>
      <c r="E11" s="13">
        <v>1504</v>
      </c>
      <c r="F11" s="13">
        <v>100575</v>
      </c>
      <c r="G11" s="13">
        <v>430</v>
      </c>
      <c r="H11" s="13">
        <v>10</v>
      </c>
      <c r="I11" s="13">
        <v>7</v>
      </c>
      <c r="J11" s="13">
        <v>2204</v>
      </c>
      <c r="K11" s="13">
        <v>499</v>
      </c>
      <c r="L11" s="13">
        <v>1393</v>
      </c>
      <c r="M11" s="13">
        <v>514</v>
      </c>
      <c r="N11" s="13">
        <v>80533</v>
      </c>
      <c r="O11" s="13">
        <v>290</v>
      </c>
      <c r="P11" s="13">
        <v>464</v>
      </c>
      <c r="Q11" s="13">
        <v>42</v>
      </c>
      <c r="R11" s="13">
        <v>0</v>
      </c>
      <c r="S11" s="13">
        <v>1645</v>
      </c>
      <c r="T11" s="29">
        <v>20064</v>
      </c>
    </row>
    <row r="12" spans="1:20" x14ac:dyDescent="0.3">
      <c r="A12" s="55"/>
      <c r="B12" s="8" t="s">
        <v>150</v>
      </c>
      <c r="C12" s="13"/>
      <c r="D12" s="13"/>
      <c r="E12" s="13"/>
      <c r="F12" s="13"/>
      <c r="G12" s="13"/>
      <c r="H12" s="13"/>
      <c r="I12" s="13"/>
      <c r="J12" s="13"/>
      <c r="K12" s="13"/>
      <c r="L12" s="13"/>
      <c r="M12" s="13"/>
      <c r="N12" s="13"/>
      <c r="O12" s="13"/>
      <c r="P12" s="13"/>
      <c r="Q12" s="13"/>
      <c r="R12" s="13"/>
      <c r="S12" s="13"/>
      <c r="T12" s="29"/>
    </row>
    <row r="13" spans="1:20" x14ac:dyDescent="0.3">
      <c r="A13" s="55" t="s">
        <v>9</v>
      </c>
      <c r="B13" s="7" t="s">
        <v>151</v>
      </c>
      <c r="C13" s="13">
        <v>183849</v>
      </c>
      <c r="D13" s="13">
        <v>440390</v>
      </c>
      <c r="E13" s="13">
        <v>2658</v>
      </c>
      <c r="F13" s="13">
        <v>525836</v>
      </c>
      <c r="G13" s="13">
        <v>70606</v>
      </c>
      <c r="H13" s="13">
        <v>7393</v>
      </c>
      <c r="I13" s="13">
        <v>1169</v>
      </c>
      <c r="J13" s="13">
        <v>61260</v>
      </c>
      <c r="K13" s="13">
        <v>8184</v>
      </c>
      <c r="L13" s="13">
        <v>61379</v>
      </c>
      <c r="M13" s="13">
        <v>60595</v>
      </c>
      <c r="N13" s="13">
        <v>347311</v>
      </c>
      <c r="O13" s="13">
        <v>43721</v>
      </c>
      <c r="P13" s="13">
        <v>19580</v>
      </c>
      <c r="Q13" s="13">
        <v>43047</v>
      </c>
      <c r="R13" s="13">
        <v>6542</v>
      </c>
      <c r="S13" s="13">
        <v>201887</v>
      </c>
      <c r="T13" s="29">
        <v>74639</v>
      </c>
    </row>
    <row r="14" spans="1:20" x14ac:dyDescent="0.3">
      <c r="A14" s="55"/>
      <c r="B14" s="8" t="s">
        <v>35</v>
      </c>
      <c r="C14" s="13"/>
      <c r="D14" s="13"/>
      <c r="E14" s="13"/>
      <c r="F14" s="13"/>
      <c r="G14" s="13"/>
      <c r="H14" s="13"/>
      <c r="I14" s="13"/>
      <c r="J14" s="13"/>
      <c r="K14" s="13"/>
      <c r="L14" s="13"/>
      <c r="M14" s="13"/>
      <c r="N14" s="13"/>
      <c r="O14" s="13"/>
      <c r="P14" s="13"/>
      <c r="Q14" s="13"/>
      <c r="R14" s="13"/>
      <c r="S14" s="13"/>
      <c r="T14" s="29"/>
    </row>
    <row r="15" spans="1:20" x14ac:dyDescent="0.3">
      <c r="A15" s="55" t="s">
        <v>10</v>
      </c>
      <c r="B15" s="7" t="s">
        <v>152</v>
      </c>
      <c r="C15" s="13">
        <v>-26997</v>
      </c>
      <c r="D15" s="13">
        <v>-93751</v>
      </c>
      <c r="E15" s="13">
        <v>-476</v>
      </c>
      <c r="F15" s="13">
        <v>-91896</v>
      </c>
      <c r="G15" s="13">
        <v>-12873</v>
      </c>
      <c r="H15" s="13">
        <v>-1050</v>
      </c>
      <c r="I15" s="13">
        <v>-283</v>
      </c>
      <c r="J15" s="13">
        <v>-18041</v>
      </c>
      <c r="K15" s="13">
        <v>-927</v>
      </c>
      <c r="L15" s="13">
        <v>-14707</v>
      </c>
      <c r="M15" s="13">
        <v>-12092</v>
      </c>
      <c r="N15" s="13">
        <v>-89589</v>
      </c>
      <c r="O15" s="13">
        <v>-11398</v>
      </c>
      <c r="P15" s="13">
        <v>-4019</v>
      </c>
      <c r="Q15" s="13">
        <v>-4588</v>
      </c>
      <c r="R15" s="13">
        <v>-2962</v>
      </c>
      <c r="S15" s="13">
        <v>-23291</v>
      </c>
      <c r="T15" s="29">
        <v>-3091</v>
      </c>
    </row>
    <row r="16" spans="1:20" x14ac:dyDescent="0.3">
      <c r="A16" s="55"/>
      <c r="B16" s="8" t="s">
        <v>153</v>
      </c>
      <c r="C16" s="13"/>
      <c r="D16" s="13"/>
      <c r="E16" s="13"/>
      <c r="F16" s="13"/>
      <c r="G16" s="13"/>
      <c r="H16" s="13"/>
      <c r="I16" s="13"/>
      <c r="J16" s="13"/>
      <c r="K16" s="13"/>
      <c r="L16" s="13"/>
      <c r="M16" s="13"/>
      <c r="N16" s="13"/>
      <c r="O16" s="13"/>
      <c r="P16" s="13"/>
      <c r="Q16" s="13"/>
      <c r="R16" s="13"/>
      <c r="S16" s="13"/>
      <c r="T16" s="29"/>
    </row>
    <row r="17" spans="1:20" x14ac:dyDescent="0.3">
      <c r="A17" s="55" t="s">
        <v>11</v>
      </c>
      <c r="B17" s="7" t="s">
        <v>154</v>
      </c>
      <c r="C17" s="13">
        <v>123711</v>
      </c>
      <c r="D17" s="13">
        <v>-15303</v>
      </c>
      <c r="E17" s="13">
        <v>5322</v>
      </c>
      <c r="F17" s="13">
        <v>-16251</v>
      </c>
      <c r="G17" s="13">
        <v>59679</v>
      </c>
      <c r="H17" s="13">
        <v>-31981</v>
      </c>
      <c r="I17" s="13">
        <v>3073</v>
      </c>
      <c r="J17" s="13">
        <v>-457</v>
      </c>
      <c r="K17" s="13">
        <v>-2692</v>
      </c>
      <c r="L17" s="13">
        <v>685</v>
      </c>
      <c r="M17" s="13">
        <v>-14803</v>
      </c>
      <c r="N17" s="13">
        <v>12646</v>
      </c>
      <c r="O17" s="13">
        <v>-11764</v>
      </c>
      <c r="P17" s="13">
        <v>-49</v>
      </c>
      <c r="Q17" s="13">
        <v>0</v>
      </c>
      <c r="R17" s="13">
        <v>0</v>
      </c>
      <c r="S17" s="13">
        <v>-4876</v>
      </c>
      <c r="T17" s="29">
        <v>-29704</v>
      </c>
    </row>
    <row r="18" spans="1:20" x14ac:dyDescent="0.3">
      <c r="A18" s="55"/>
      <c r="B18" s="8" t="s">
        <v>155</v>
      </c>
      <c r="C18" s="13"/>
      <c r="D18" s="13"/>
      <c r="E18" s="13"/>
      <c r="F18" s="13"/>
      <c r="G18" s="13"/>
      <c r="H18" s="13"/>
      <c r="I18" s="13"/>
      <c r="J18" s="13"/>
      <c r="K18" s="13"/>
      <c r="L18" s="13"/>
      <c r="M18" s="13"/>
      <c r="N18" s="13"/>
      <c r="O18" s="13"/>
      <c r="P18" s="13"/>
      <c r="Q18" s="13"/>
      <c r="R18" s="13"/>
      <c r="S18" s="13"/>
      <c r="T18" s="29"/>
    </row>
    <row r="19" spans="1:20" x14ac:dyDescent="0.3">
      <c r="A19" s="55" t="s">
        <v>12</v>
      </c>
      <c r="B19" s="7" t="s">
        <v>156</v>
      </c>
      <c r="C19" s="13">
        <v>17899</v>
      </c>
      <c r="D19" s="13">
        <v>274880</v>
      </c>
      <c r="E19" s="13">
        <v>8407</v>
      </c>
      <c r="F19" s="13">
        <v>84994</v>
      </c>
      <c r="G19" s="13">
        <v>680</v>
      </c>
      <c r="H19" s="13">
        <v>16876</v>
      </c>
      <c r="I19" s="13">
        <v>-458</v>
      </c>
      <c r="J19" s="13">
        <v>-774</v>
      </c>
      <c r="K19" s="13">
        <v>-267</v>
      </c>
      <c r="L19" s="13">
        <v>4203</v>
      </c>
      <c r="M19" s="13">
        <v>47121</v>
      </c>
      <c r="N19" s="13">
        <v>44426</v>
      </c>
      <c r="O19" s="13">
        <v>10903</v>
      </c>
      <c r="P19" s="13">
        <v>1188</v>
      </c>
      <c r="Q19" s="13">
        <v>37983</v>
      </c>
      <c r="R19" s="13">
        <v>0</v>
      </c>
      <c r="S19" s="13">
        <v>-3807</v>
      </c>
      <c r="T19" s="29">
        <v>55</v>
      </c>
    </row>
    <row r="20" spans="1:20" x14ac:dyDescent="0.3">
      <c r="A20" s="55"/>
      <c r="B20" s="8" t="s">
        <v>157</v>
      </c>
      <c r="C20" s="13"/>
      <c r="D20" s="13"/>
      <c r="E20" s="13"/>
      <c r="F20" s="13"/>
      <c r="G20" s="13"/>
      <c r="H20" s="13"/>
      <c r="I20" s="13"/>
      <c r="J20" s="13"/>
      <c r="K20" s="13"/>
      <c r="L20" s="13"/>
      <c r="M20" s="13"/>
      <c r="N20" s="13"/>
      <c r="O20" s="13"/>
      <c r="P20" s="13"/>
      <c r="Q20" s="13"/>
      <c r="R20" s="13"/>
      <c r="S20" s="13"/>
      <c r="T20" s="29"/>
    </row>
    <row r="21" spans="1:20" x14ac:dyDescent="0.3">
      <c r="A21" s="55" t="s">
        <v>13</v>
      </c>
      <c r="B21" s="7" t="s">
        <v>158</v>
      </c>
      <c r="C21" s="13">
        <v>36035</v>
      </c>
      <c r="D21" s="13">
        <v>47101</v>
      </c>
      <c r="E21" s="13">
        <v>224</v>
      </c>
      <c r="F21" s="13">
        <v>-869</v>
      </c>
      <c r="G21" s="13">
        <v>-38236</v>
      </c>
      <c r="H21" s="13">
        <v>-403</v>
      </c>
      <c r="I21" s="13">
        <v>-41</v>
      </c>
      <c r="J21" s="13">
        <v>-6718</v>
      </c>
      <c r="K21" s="13">
        <v>-531</v>
      </c>
      <c r="L21" s="13">
        <v>534</v>
      </c>
      <c r="M21" s="13">
        <v>5914</v>
      </c>
      <c r="N21" s="13">
        <v>61198</v>
      </c>
      <c r="O21" s="13">
        <v>88</v>
      </c>
      <c r="P21" s="13">
        <v>795</v>
      </c>
      <c r="Q21" s="13">
        <v>-38582</v>
      </c>
      <c r="R21" s="13">
        <v>0</v>
      </c>
      <c r="S21" s="13">
        <v>2601</v>
      </c>
      <c r="T21" s="29">
        <v>2594</v>
      </c>
    </row>
    <row r="22" spans="1:20" x14ac:dyDescent="0.3">
      <c r="A22" s="55"/>
      <c r="B22" s="8" t="s">
        <v>159</v>
      </c>
      <c r="C22" s="13"/>
      <c r="D22" s="13"/>
      <c r="E22" s="13"/>
      <c r="F22" s="13"/>
      <c r="G22" s="13"/>
      <c r="H22" s="13"/>
      <c r="I22" s="13"/>
      <c r="J22" s="13"/>
      <c r="K22" s="13"/>
      <c r="L22" s="13"/>
      <c r="M22" s="13"/>
      <c r="N22" s="13"/>
      <c r="O22" s="13"/>
      <c r="P22" s="13"/>
      <c r="Q22" s="13"/>
      <c r="R22" s="13"/>
      <c r="S22" s="13"/>
      <c r="T22" s="29"/>
    </row>
    <row r="23" spans="1:20" x14ac:dyDescent="0.3">
      <c r="A23" s="55" t="s">
        <v>14</v>
      </c>
      <c r="B23" s="7" t="s">
        <v>160</v>
      </c>
      <c r="C23" s="13">
        <v>441</v>
      </c>
      <c r="D23" s="13">
        <v>-10711</v>
      </c>
      <c r="E23" s="13">
        <v>10</v>
      </c>
      <c r="F23" s="13">
        <v>-24974</v>
      </c>
      <c r="G23" s="13">
        <v>126</v>
      </c>
      <c r="H23" s="13">
        <v>-672</v>
      </c>
      <c r="I23" s="13">
        <v>-81</v>
      </c>
      <c r="J23" s="13">
        <v>6804</v>
      </c>
      <c r="K23" s="13">
        <v>0</v>
      </c>
      <c r="L23" s="13">
        <v>-368</v>
      </c>
      <c r="M23" s="13">
        <v>-18594</v>
      </c>
      <c r="N23" s="13">
        <v>137600</v>
      </c>
      <c r="O23" s="13">
        <v>0</v>
      </c>
      <c r="P23" s="13">
        <v>-342</v>
      </c>
      <c r="Q23" s="13">
        <v>0</v>
      </c>
      <c r="R23" s="13">
        <v>0</v>
      </c>
      <c r="S23" s="13">
        <v>84085</v>
      </c>
      <c r="T23" s="29">
        <v>-9911</v>
      </c>
    </row>
    <row r="24" spans="1:20" x14ac:dyDescent="0.3">
      <c r="A24" s="55"/>
      <c r="B24" s="8" t="s">
        <v>161</v>
      </c>
      <c r="C24" s="13"/>
      <c r="D24" s="13"/>
      <c r="E24" s="13"/>
      <c r="F24" s="13"/>
      <c r="G24" s="13"/>
      <c r="H24" s="13"/>
      <c r="I24" s="13"/>
      <c r="J24" s="13"/>
      <c r="K24" s="13"/>
      <c r="L24" s="13"/>
      <c r="M24" s="13"/>
      <c r="N24" s="13"/>
      <c r="O24" s="13"/>
      <c r="P24" s="13"/>
      <c r="Q24" s="13"/>
      <c r="R24" s="13"/>
      <c r="S24" s="13"/>
      <c r="T24" s="29"/>
    </row>
    <row r="25" spans="1:20" x14ac:dyDescent="0.3">
      <c r="A25" s="55" t="s">
        <v>15</v>
      </c>
      <c r="B25" s="7" t="s">
        <v>162</v>
      </c>
      <c r="C25" s="13">
        <v>123033</v>
      </c>
      <c r="D25" s="13">
        <v>11918</v>
      </c>
      <c r="E25" s="13">
        <v>0</v>
      </c>
      <c r="F25" s="13">
        <v>16734</v>
      </c>
      <c r="G25" s="13">
        <v>0</v>
      </c>
      <c r="H25" s="13">
        <v>0</v>
      </c>
      <c r="I25" s="13">
        <v>0</v>
      </c>
      <c r="J25" s="13">
        <v>0</v>
      </c>
      <c r="K25" s="13">
        <v>0</v>
      </c>
      <c r="L25" s="13">
        <v>199920</v>
      </c>
      <c r="M25" s="13">
        <v>0</v>
      </c>
      <c r="N25" s="13">
        <v>614290</v>
      </c>
      <c r="O25" s="13">
        <v>0</v>
      </c>
      <c r="P25" s="13">
        <v>0</v>
      </c>
      <c r="Q25" s="13">
        <v>0</v>
      </c>
      <c r="R25" s="13">
        <v>0</v>
      </c>
      <c r="S25" s="13">
        <v>39663</v>
      </c>
      <c r="T25" s="29">
        <v>0</v>
      </c>
    </row>
    <row r="26" spans="1:20" x14ac:dyDescent="0.3">
      <c r="A26" s="55"/>
      <c r="B26" s="8" t="s">
        <v>163</v>
      </c>
      <c r="C26" s="13"/>
      <c r="D26" s="13"/>
      <c r="E26" s="13"/>
      <c r="F26" s="13"/>
      <c r="G26" s="13"/>
      <c r="H26" s="13"/>
      <c r="I26" s="13"/>
      <c r="J26" s="13"/>
      <c r="K26" s="13"/>
      <c r="L26" s="13"/>
      <c r="M26" s="13"/>
      <c r="N26" s="13"/>
      <c r="O26" s="13"/>
      <c r="P26" s="13"/>
      <c r="Q26" s="13"/>
      <c r="R26" s="13"/>
      <c r="S26" s="13"/>
      <c r="T26" s="29"/>
    </row>
    <row r="27" spans="1:20" x14ac:dyDescent="0.3">
      <c r="A27" s="55" t="s">
        <v>16</v>
      </c>
      <c r="B27" s="7" t="s">
        <v>164</v>
      </c>
      <c r="C27" s="13">
        <v>-438440</v>
      </c>
      <c r="D27" s="13">
        <v>-6474</v>
      </c>
      <c r="E27" s="13">
        <v>0</v>
      </c>
      <c r="F27" s="13">
        <v>-76266</v>
      </c>
      <c r="G27" s="13">
        <v>0</v>
      </c>
      <c r="H27" s="13">
        <v>0</v>
      </c>
      <c r="I27" s="13">
        <v>0</v>
      </c>
      <c r="J27" s="13">
        <v>0</v>
      </c>
      <c r="K27" s="13">
        <v>0</v>
      </c>
      <c r="L27" s="13">
        <v>-132553</v>
      </c>
      <c r="M27" s="13">
        <v>0</v>
      </c>
      <c r="N27" s="13">
        <v>-396759</v>
      </c>
      <c r="O27" s="13">
        <v>0</v>
      </c>
      <c r="P27" s="13">
        <v>0</v>
      </c>
      <c r="Q27" s="13">
        <v>0</v>
      </c>
      <c r="R27" s="13">
        <v>0</v>
      </c>
      <c r="S27" s="13">
        <v>-13931</v>
      </c>
      <c r="T27" s="29">
        <v>0</v>
      </c>
    </row>
    <row r="28" spans="1:20" x14ac:dyDescent="0.3">
      <c r="A28" s="55"/>
      <c r="B28" s="8" t="s">
        <v>165</v>
      </c>
      <c r="C28" s="13"/>
      <c r="D28" s="13"/>
      <c r="E28" s="13"/>
      <c r="F28" s="13"/>
      <c r="G28" s="13"/>
      <c r="H28" s="13"/>
      <c r="I28" s="13"/>
      <c r="J28" s="13"/>
      <c r="K28" s="13"/>
      <c r="L28" s="13"/>
      <c r="M28" s="13"/>
      <c r="N28" s="13"/>
      <c r="O28" s="13"/>
      <c r="P28" s="13"/>
      <c r="Q28" s="13"/>
      <c r="R28" s="13"/>
      <c r="S28" s="13"/>
      <c r="T28" s="29"/>
    </row>
    <row r="29" spans="1:20" x14ac:dyDescent="0.3">
      <c r="A29" s="55" t="s">
        <v>17</v>
      </c>
      <c r="B29" s="7" t="s">
        <v>166</v>
      </c>
      <c r="C29" s="13">
        <v>327657</v>
      </c>
      <c r="D29" s="13">
        <v>-1213</v>
      </c>
      <c r="E29" s="13">
        <v>0</v>
      </c>
      <c r="F29" s="13">
        <v>60650</v>
      </c>
      <c r="G29" s="13">
        <v>0</v>
      </c>
      <c r="H29" s="13">
        <v>0</v>
      </c>
      <c r="I29" s="13">
        <v>0</v>
      </c>
      <c r="J29" s="13">
        <v>0</v>
      </c>
      <c r="K29" s="13">
        <v>0</v>
      </c>
      <c r="L29" s="13">
        <v>-65641</v>
      </c>
      <c r="M29" s="13">
        <v>0</v>
      </c>
      <c r="N29" s="13">
        <v>0</v>
      </c>
      <c r="O29" s="13">
        <v>0</v>
      </c>
      <c r="P29" s="13">
        <v>0</v>
      </c>
      <c r="Q29" s="13">
        <v>0</v>
      </c>
      <c r="R29" s="13">
        <v>0</v>
      </c>
      <c r="S29" s="13">
        <v>-2400</v>
      </c>
      <c r="T29" s="29">
        <v>0</v>
      </c>
    </row>
    <row r="30" spans="1:20" x14ac:dyDescent="0.3">
      <c r="A30" s="55"/>
      <c r="B30" s="8" t="s">
        <v>167</v>
      </c>
      <c r="C30" s="13"/>
      <c r="D30" s="13"/>
      <c r="E30" s="13"/>
      <c r="F30" s="13"/>
      <c r="G30" s="13"/>
      <c r="H30" s="13"/>
      <c r="I30" s="13"/>
      <c r="J30" s="13"/>
      <c r="K30" s="13"/>
      <c r="L30" s="13"/>
      <c r="M30" s="13"/>
      <c r="N30" s="13"/>
      <c r="O30" s="13"/>
      <c r="P30" s="13"/>
      <c r="Q30" s="13"/>
      <c r="R30" s="13"/>
      <c r="S30" s="13"/>
      <c r="T30" s="29"/>
    </row>
    <row r="31" spans="1:20" x14ac:dyDescent="0.3">
      <c r="A31" s="55" t="s">
        <v>18</v>
      </c>
      <c r="B31" s="7" t="s">
        <v>168</v>
      </c>
      <c r="C31" s="13">
        <v>-6380</v>
      </c>
      <c r="D31" s="13">
        <v>-4696</v>
      </c>
      <c r="E31" s="13">
        <v>23</v>
      </c>
      <c r="F31" s="13">
        <v>73767</v>
      </c>
      <c r="G31" s="13">
        <v>-3551</v>
      </c>
      <c r="H31" s="13">
        <v>-998</v>
      </c>
      <c r="I31" s="13">
        <v>107</v>
      </c>
      <c r="J31" s="13">
        <v>-3392</v>
      </c>
      <c r="K31" s="13">
        <v>47</v>
      </c>
      <c r="L31" s="13">
        <v>-286</v>
      </c>
      <c r="M31" s="13">
        <v>34707</v>
      </c>
      <c r="N31" s="13">
        <v>86294</v>
      </c>
      <c r="O31" s="13">
        <v>-899</v>
      </c>
      <c r="P31" s="13">
        <v>2632</v>
      </c>
      <c r="Q31" s="13">
        <v>-2017</v>
      </c>
      <c r="R31" s="13">
        <v>-1980</v>
      </c>
      <c r="S31" s="13">
        <v>-3684</v>
      </c>
      <c r="T31" s="29">
        <v>29656</v>
      </c>
    </row>
    <row r="32" spans="1:20" x14ac:dyDescent="0.3">
      <c r="A32" s="55"/>
      <c r="B32" s="8" t="s">
        <v>169</v>
      </c>
      <c r="C32" s="13"/>
      <c r="D32" s="13"/>
      <c r="E32" s="13"/>
      <c r="F32" s="13"/>
      <c r="G32" s="13"/>
      <c r="H32" s="13"/>
      <c r="I32" s="13"/>
      <c r="J32" s="13"/>
      <c r="K32" s="13"/>
      <c r="L32" s="13"/>
      <c r="M32" s="13"/>
      <c r="N32" s="13"/>
      <c r="O32" s="13"/>
      <c r="P32" s="13"/>
      <c r="Q32" s="13"/>
      <c r="R32" s="13"/>
      <c r="S32" s="13"/>
      <c r="T32" s="29"/>
    </row>
    <row r="33" spans="1:20" x14ac:dyDescent="0.3">
      <c r="A33" s="56" t="s">
        <v>19</v>
      </c>
      <c r="B33" s="9" t="s">
        <v>170</v>
      </c>
      <c r="C33" s="14">
        <v>632866</v>
      </c>
      <c r="D33" s="14">
        <v>1238682</v>
      </c>
      <c r="E33" s="14">
        <v>29991</v>
      </c>
      <c r="F33" s="14">
        <v>1259943</v>
      </c>
      <c r="G33" s="14">
        <v>122566</v>
      </c>
      <c r="H33" s="14">
        <v>22613</v>
      </c>
      <c r="I33" s="14">
        <v>9913</v>
      </c>
      <c r="J33" s="14">
        <v>131001</v>
      </c>
      <c r="K33" s="14">
        <v>10613</v>
      </c>
      <c r="L33" s="14">
        <v>247619</v>
      </c>
      <c r="M33" s="14">
        <v>256695</v>
      </c>
      <c r="N33" s="14">
        <v>1617614</v>
      </c>
      <c r="O33" s="14">
        <v>45733</v>
      </c>
      <c r="P33" s="14">
        <v>54481</v>
      </c>
      <c r="Q33" s="14">
        <v>60624</v>
      </c>
      <c r="R33" s="14">
        <v>24006</v>
      </c>
      <c r="S33" s="14">
        <v>562635</v>
      </c>
      <c r="T33" s="33">
        <v>229343</v>
      </c>
    </row>
    <row r="34" spans="1:20" x14ac:dyDescent="0.3">
      <c r="A34" s="56"/>
      <c r="B34" s="10" t="s">
        <v>171</v>
      </c>
      <c r="C34" s="14"/>
      <c r="D34" s="14"/>
      <c r="E34" s="14"/>
      <c r="F34" s="14"/>
      <c r="G34" s="14"/>
      <c r="H34" s="14"/>
      <c r="I34" s="14"/>
      <c r="J34" s="14"/>
      <c r="K34" s="14"/>
      <c r="L34" s="14"/>
      <c r="M34" s="14"/>
      <c r="N34" s="14"/>
      <c r="O34" s="14"/>
      <c r="P34" s="14"/>
      <c r="Q34" s="14"/>
      <c r="R34" s="14"/>
      <c r="S34" s="14"/>
      <c r="T34" s="33"/>
    </row>
    <row r="35" spans="1:20" x14ac:dyDescent="0.3">
      <c r="A35" s="55" t="s">
        <v>20</v>
      </c>
      <c r="B35" s="7" t="s">
        <v>172</v>
      </c>
      <c r="C35" s="13">
        <v>179475</v>
      </c>
      <c r="D35" s="13">
        <v>349195</v>
      </c>
      <c r="E35" s="13">
        <v>6867</v>
      </c>
      <c r="F35" s="13">
        <v>291512</v>
      </c>
      <c r="G35" s="13">
        <v>54580</v>
      </c>
      <c r="H35" s="13">
        <v>5603</v>
      </c>
      <c r="I35" s="13">
        <v>2171</v>
      </c>
      <c r="J35" s="13">
        <v>84079</v>
      </c>
      <c r="K35" s="13">
        <v>4918</v>
      </c>
      <c r="L35" s="13">
        <v>88643</v>
      </c>
      <c r="M35" s="13">
        <v>97693</v>
      </c>
      <c r="N35" s="13">
        <v>443418</v>
      </c>
      <c r="O35" s="13">
        <v>8918</v>
      </c>
      <c r="P35" s="13">
        <v>22578</v>
      </c>
      <c r="Q35" s="13">
        <v>30493</v>
      </c>
      <c r="R35" s="13">
        <v>4119</v>
      </c>
      <c r="S35" s="13">
        <v>134360</v>
      </c>
      <c r="T35" s="29">
        <v>54441</v>
      </c>
    </row>
    <row r="36" spans="1:20" x14ac:dyDescent="0.3">
      <c r="A36" s="55"/>
      <c r="B36" s="8" t="s">
        <v>173</v>
      </c>
      <c r="C36" s="13"/>
      <c r="D36" s="13"/>
      <c r="E36" s="13"/>
      <c r="F36" s="13"/>
      <c r="G36" s="13"/>
      <c r="H36" s="13"/>
      <c r="I36" s="13"/>
      <c r="J36" s="13"/>
      <c r="K36" s="13"/>
      <c r="L36" s="13"/>
      <c r="M36" s="13"/>
      <c r="N36" s="13"/>
      <c r="O36" s="13"/>
      <c r="P36" s="13"/>
      <c r="Q36" s="13"/>
      <c r="R36" s="13"/>
      <c r="S36" s="13"/>
      <c r="T36" s="29"/>
    </row>
    <row r="37" spans="1:20" x14ac:dyDescent="0.3">
      <c r="A37" s="55" t="s">
        <v>21</v>
      </c>
      <c r="B37" s="7" t="s">
        <v>174</v>
      </c>
      <c r="C37" s="13">
        <v>119472</v>
      </c>
      <c r="D37" s="13">
        <v>283988</v>
      </c>
      <c r="E37" s="13">
        <v>2064</v>
      </c>
      <c r="F37" s="13">
        <v>214189</v>
      </c>
      <c r="G37" s="13">
        <v>28387</v>
      </c>
      <c r="H37" s="13">
        <v>5831</v>
      </c>
      <c r="I37" s="13">
        <v>1778</v>
      </c>
      <c r="J37" s="13">
        <v>60175</v>
      </c>
      <c r="K37" s="13">
        <v>3382</v>
      </c>
      <c r="L37" s="13">
        <v>50916</v>
      </c>
      <c r="M37" s="13">
        <v>57088</v>
      </c>
      <c r="N37" s="13">
        <v>295348</v>
      </c>
      <c r="O37" s="13">
        <v>6453</v>
      </c>
      <c r="P37" s="13">
        <v>13741</v>
      </c>
      <c r="Q37" s="13">
        <v>16437</v>
      </c>
      <c r="R37" s="13">
        <v>6442</v>
      </c>
      <c r="S37" s="13">
        <v>69956</v>
      </c>
      <c r="T37" s="29">
        <v>57452</v>
      </c>
    </row>
    <row r="38" spans="1:20" x14ac:dyDescent="0.3">
      <c r="A38" s="55"/>
      <c r="B38" s="8" t="s">
        <v>175</v>
      </c>
      <c r="C38" s="13"/>
      <c r="D38" s="13"/>
      <c r="E38" s="13"/>
      <c r="F38" s="13"/>
      <c r="G38" s="13"/>
      <c r="H38" s="13"/>
      <c r="I38" s="13"/>
      <c r="J38" s="13"/>
      <c r="K38" s="13"/>
      <c r="L38" s="13"/>
      <c r="M38" s="13"/>
      <c r="N38" s="13"/>
      <c r="O38" s="13"/>
      <c r="P38" s="13"/>
      <c r="Q38" s="13"/>
      <c r="R38" s="13"/>
      <c r="S38" s="13"/>
      <c r="T38" s="29"/>
    </row>
    <row r="39" spans="1:20" x14ac:dyDescent="0.3">
      <c r="A39" s="55" t="s">
        <v>22</v>
      </c>
      <c r="B39" s="7" t="s">
        <v>176</v>
      </c>
      <c r="C39" s="13">
        <v>16927</v>
      </c>
      <c r="D39" s="13">
        <v>42198</v>
      </c>
      <c r="E39" s="13">
        <v>671</v>
      </c>
      <c r="F39" s="13">
        <v>53756</v>
      </c>
      <c r="G39" s="13">
        <v>2822</v>
      </c>
      <c r="H39" s="13">
        <v>598</v>
      </c>
      <c r="I39" s="13">
        <v>433</v>
      </c>
      <c r="J39" s="13">
        <v>16181</v>
      </c>
      <c r="K39" s="13">
        <v>690</v>
      </c>
      <c r="L39" s="13">
        <v>15375</v>
      </c>
      <c r="M39" s="13">
        <v>15321</v>
      </c>
      <c r="N39" s="13">
        <v>87920</v>
      </c>
      <c r="O39" s="13">
        <v>584</v>
      </c>
      <c r="P39" s="13">
        <v>2797</v>
      </c>
      <c r="Q39" s="13">
        <v>6624</v>
      </c>
      <c r="R39" s="13">
        <v>803</v>
      </c>
      <c r="S39" s="13">
        <v>32797</v>
      </c>
      <c r="T39" s="29">
        <v>11751</v>
      </c>
    </row>
    <row r="40" spans="1:20" x14ac:dyDescent="0.3">
      <c r="A40" s="55"/>
      <c r="B40" s="8" t="s">
        <v>177</v>
      </c>
      <c r="C40" s="13"/>
      <c r="D40" s="13"/>
      <c r="E40" s="13"/>
      <c r="F40" s="13"/>
      <c r="G40" s="13"/>
      <c r="H40" s="13"/>
      <c r="I40" s="13"/>
      <c r="J40" s="13"/>
      <c r="K40" s="13"/>
      <c r="L40" s="13"/>
      <c r="M40" s="13"/>
      <c r="N40" s="13"/>
      <c r="O40" s="13"/>
      <c r="P40" s="13"/>
      <c r="Q40" s="13"/>
      <c r="R40" s="13"/>
      <c r="S40" s="13"/>
      <c r="T40" s="29"/>
    </row>
    <row r="41" spans="1:20" x14ac:dyDescent="0.3">
      <c r="A41" s="55" t="s">
        <v>23</v>
      </c>
      <c r="B41" s="7" t="s">
        <v>178</v>
      </c>
      <c r="C41" s="13">
        <v>7340</v>
      </c>
      <c r="D41" s="13">
        <v>20925</v>
      </c>
      <c r="E41" s="13">
        <v>600</v>
      </c>
      <c r="F41" s="13">
        <v>678</v>
      </c>
      <c r="G41" s="13">
        <v>2712</v>
      </c>
      <c r="H41" s="13">
        <v>1</v>
      </c>
      <c r="I41" s="13">
        <v>0</v>
      </c>
      <c r="J41" s="13">
        <v>-476</v>
      </c>
      <c r="K41" s="13">
        <v>-19</v>
      </c>
      <c r="L41" s="13">
        <v>-1745</v>
      </c>
      <c r="M41" s="13">
        <v>-3527</v>
      </c>
      <c r="N41" s="13">
        <v>19393</v>
      </c>
      <c r="O41" s="13">
        <v>-48</v>
      </c>
      <c r="P41" s="13">
        <v>865</v>
      </c>
      <c r="Q41" s="13">
        <v>-36</v>
      </c>
      <c r="R41" s="13">
        <v>510</v>
      </c>
      <c r="S41" s="13">
        <v>8807</v>
      </c>
      <c r="T41" s="29">
        <v>23865</v>
      </c>
    </row>
    <row r="42" spans="1:20" x14ac:dyDescent="0.3">
      <c r="A42" s="55"/>
      <c r="B42" s="8" t="s">
        <v>179</v>
      </c>
      <c r="C42" s="13"/>
      <c r="D42" s="13"/>
      <c r="E42" s="13"/>
      <c r="F42" s="13"/>
      <c r="G42" s="13"/>
      <c r="H42" s="13"/>
      <c r="I42" s="13"/>
      <c r="J42" s="13"/>
      <c r="K42" s="13"/>
      <c r="L42" s="13"/>
      <c r="M42" s="13"/>
      <c r="N42" s="13"/>
      <c r="O42" s="13"/>
      <c r="P42" s="13"/>
      <c r="Q42" s="13"/>
      <c r="R42" s="13"/>
      <c r="S42" s="13"/>
      <c r="T42" s="29"/>
    </row>
    <row r="43" spans="1:20" x14ac:dyDescent="0.3">
      <c r="A43" s="55" t="s">
        <v>24</v>
      </c>
      <c r="B43" s="7" t="s">
        <v>180</v>
      </c>
      <c r="C43" s="13">
        <v>138772</v>
      </c>
      <c r="D43" s="13">
        <v>987269</v>
      </c>
      <c r="E43" s="13">
        <v>-17</v>
      </c>
      <c r="F43" s="13">
        <v>352001</v>
      </c>
      <c r="G43" s="13">
        <v>9871</v>
      </c>
      <c r="H43" s="13">
        <v>7904</v>
      </c>
      <c r="I43" s="13">
        <v>1247</v>
      </c>
      <c r="J43" s="13">
        <v>105154</v>
      </c>
      <c r="K43" s="13">
        <v>-703</v>
      </c>
      <c r="L43" s="13">
        <v>59456</v>
      </c>
      <c r="M43" s="13">
        <v>39633</v>
      </c>
      <c r="N43" s="13">
        <v>483302</v>
      </c>
      <c r="O43" s="13">
        <v>12174</v>
      </c>
      <c r="P43" s="13">
        <v>25395</v>
      </c>
      <c r="Q43" s="13">
        <v>1</v>
      </c>
      <c r="R43" s="13">
        <v>7034</v>
      </c>
      <c r="S43" s="13">
        <v>214881</v>
      </c>
      <c r="T43" s="29">
        <v>161148</v>
      </c>
    </row>
    <row r="44" spans="1:20" x14ac:dyDescent="0.3">
      <c r="A44" s="55"/>
      <c r="B44" s="8" t="s">
        <v>181</v>
      </c>
      <c r="C44" s="13"/>
      <c r="D44" s="13"/>
      <c r="E44" s="13"/>
      <c r="F44" s="13"/>
      <c r="G44" s="13"/>
      <c r="H44" s="13"/>
      <c r="I44" s="13"/>
      <c r="J44" s="13"/>
      <c r="K44" s="13"/>
      <c r="L44" s="13"/>
      <c r="M44" s="13"/>
      <c r="N44" s="13"/>
      <c r="O44" s="13"/>
      <c r="P44" s="13"/>
      <c r="Q44" s="13"/>
      <c r="R44" s="13"/>
      <c r="S44" s="13"/>
      <c r="T44" s="29"/>
    </row>
    <row r="45" spans="1:20" x14ac:dyDescent="0.3">
      <c r="A45" s="55" t="s">
        <v>25</v>
      </c>
      <c r="B45" s="7" t="s">
        <v>182</v>
      </c>
      <c r="C45" s="13">
        <v>19324</v>
      </c>
      <c r="D45" s="13">
        <v>11256</v>
      </c>
      <c r="E45" s="13">
        <v>3712</v>
      </c>
      <c r="F45" s="13">
        <v>18865</v>
      </c>
      <c r="G45" s="13">
        <v>679</v>
      </c>
      <c r="H45" s="13">
        <v>-495</v>
      </c>
      <c r="I45" s="13">
        <v>-136</v>
      </c>
      <c r="J45" s="13">
        <v>554</v>
      </c>
      <c r="K45" s="13">
        <v>1488</v>
      </c>
      <c r="L45" s="13">
        <v>-4</v>
      </c>
      <c r="M45" s="13">
        <v>7996</v>
      </c>
      <c r="N45" s="13">
        <v>0</v>
      </c>
      <c r="O45" s="13">
        <v>2914</v>
      </c>
      <c r="P45" s="13">
        <v>0</v>
      </c>
      <c r="Q45" s="13">
        <v>0</v>
      </c>
      <c r="R45" s="13">
        <v>0</v>
      </c>
      <c r="S45" s="13">
        <v>21</v>
      </c>
      <c r="T45" s="29">
        <v>4707</v>
      </c>
    </row>
    <row r="46" spans="1:20" x14ac:dyDescent="0.3">
      <c r="A46" s="55"/>
      <c r="B46" s="8" t="s">
        <v>183</v>
      </c>
      <c r="C46" s="13"/>
      <c r="D46" s="13"/>
      <c r="E46" s="13"/>
      <c r="F46" s="13"/>
      <c r="G46" s="13"/>
      <c r="H46" s="13"/>
      <c r="I46" s="13"/>
      <c r="J46" s="13"/>
      <c r="K46" s="13"/>
      <c r="L46" s="13"/>
      <c r="M46" s="13"/>
      <c r="N46" s="13"/>
      <c r="O46" s="13"/>
      <c r="P46" s="13"/>
      <c r="Q46" s="13"/>
      <c r="R46" s="13"/>
      <c r="S46" s="13"/>
      <c r="T46" s="29"/>
    </row>
    <row r="47" spans="1:20" x14ac:dyDescent="0.3">
      <c r="A47" s="55" t="s">
        <v>26</v>
      </c>
      <c r="B47" s="7" t="s">
        <v>184</v>
      </c>
      <c r="C47" s="13">
        <v>7849</v>
      </c>
      <c r="D47" s="13">
        <v>75797</v>
      </c>
      <c r="E47" s="13">
        <v>30</v>
      </c>
      <c r="F47" s="13">
        <v>54843</v>
      </c>
      <c r="G47" s="13">
        <v>974</v>
      </c>
      <c r="H47" s="13">
        <v>133</v>
      </c>
      <c r="I47" s="13">
        <v>321</v>
      </c>
      <c r="J47" s="13">
        <v>5573</v>
      </c>
      <c r="K47" s="13">
        <v>69</v>
      </c>
      <c r="L47" s="13">
        <v>6460</v>
      </c>
      <c r="M47" s="13">
        <v>32439</v>
      </c>
      <c r="N47" s="13">
        <v>226172</v>
      </c>
      <c r="O47" s="13">
        <v>9</v>
      </c>
      <c r="P47" s="13">
        <v>4840</v>
      </c>
      <c r="Q47" s="13">
        <v>0</v>
      </c>
      <c r="R47" s="13">
        <v>-1673</v>
      </c>
      <c r="S47" s="13">
        <v>26490</v>
      </c>
      <c r="T47" s="29">
        <v>-2550</v>
      </c>
    </row>
    <row r="48" spans="1:20" x14ac:dyDescent="0.3">
      <c r="A48" s="55"/>
      <c r="B48" s="8" t="s">
        <v>185</v>
      </c>
      <c r="C48" s="13"/>
      <c r="D48" s="13"/>
      <c r="E48" s="13"/>
      <c r="F48" s="13"/>
      <c r="G48" s="13"/>
      <c r="H48" s="13"/>
      <c r="I48" s="13"/>
      <c r="J48" s="13"/>
      <c r="K48" s="13"/>
      <c r="L48" s="13"/>
      <c r="M48" s="13"/>
      <c r="N48" s="13"/>
      <c r="O48" s="13"/>
      <c r="P48" s="13"/>
      <c r="Q48" s="13"/>
      <c r="R48" s="13"/>
      <c r="S48" s="13"/>
      <c r="T48" s="29"/>
    </row>
    <row r="49" spans="1:20" x14ac:dyDescent="0.3">
      <c r="A49" s="55" t="s">
        <v>27</v>
      </c>
      <c r="B49" s="7" t="s">
        <v>186</v>
      </c>
      <c r="C49" s="13">
        <v>0</v>
      </c>
      <c r="D49" s="13">
        <v>255</v>
      </c>
      <c r="E49" s="13">
        <v>0</v>
      </c>
      <c r="F49" s="13">
        <v>0</v>
      </c>
      <c r="G49" s="13">
        <v>0</v>
      </c>
      <c r="H49" s="13">
        <v>0</v>
      </c>
      <c r="I49" s="13">
        <v>0</v>
      </c>
      <c r="J49" s="13">
        <v>0</v>
      </c>
      <c r="K49" s="13">
        <v>0</v>
      </c>
      <c r="L49" s="13">
        <v>0</v>
      </c>
      <c r="M49" s="13">
        <v>0</v>
      </c>
      <c r="N49" s="13">
        <v>0</v>
      </c>
      <c r="O49" s="13">
        <v>0</v>
      </c>
      <c r="P49" s="13">
        <v>0</v>
      </c>
      <c r="Q49" s="13">
        <v>0</v>
      </c>
      <c r="R49" s="13">
        <v>0</v>
      </c>
      <c r="S49" s="13">
        <v>0</v>
      </c>
      <c r="T49" s="29">
        <v>0</v>
      </c>
    </row>
    <row r="50" spans="1:20" x14ac:dyDescent="0.3">
      <c r="A50" s="55"/>
      <c r="B50" s="8" t="s">
        <v>187</v>
      </c>
      <c r="C50" s="13"/>
      <c r="D50" s="13"/>
      <c r="E50" s="13"/>
      <c r="F50" s="13"/>
      <c r="G50" s="13"/>
      <c r="H50" s="13"/>
      <c r="I50" s="13"/>
      <c r="J50" s="13"/>
      <c r="K50" s="13"/>
      <c r="L50" s="13"/>
      <c r="M50" s="13"/>
      <c r="N50" s="13"/>
      <c r="O50" s="13"/>
      <c r="P50" s="13"/>
      <c r="Q50" s="13"/>
      <c r="R50" s="13"/>
      <c r="S50" s="13"/>
      <c r="T50" s="29"/>
    </row>
    <row r="51" spans="1:20" x14ac:dyDescent="0.3">
      <c r="A51" s="55" t="s">
        <v>28</v>
      </c>
      <c r="B51" s="7" t="s">
        <v>188</v>
      </c>
      <c r="C51" s="13">
        <v>8743</v>
      </c>
      <c r="D51" s="13">
        <v>30243</v>
      </c>
      <c r="E51" s="13">
        <v>154</v>
      </c>
      <c r="F51" s="13">
        <v>-82304</v>
      </c>
      <c r="G51" s="13">
        <v>488</v>
      </c>
      <c r="H51" s="13">
        <v>0</v>
      </c>
      <c r="I51" s="13">
        <v>0</v>
      </c>
      <c r="J51" s="13">
        <v>1630</v>
      </c>
      <c r="K51" s="13">
        <v>0</v>
      </c>
      <c r="L51" s="13">
        <v>1528</v>
      </c>
      <c r="M51" s="13">
        <v>-515</v>
      </c>
      <c r="N51" s="13">
        <v>2099</v>
      </c>
      <c r="O51" s="13">
        <v>0</v>
      </c>
      <c r="P51" s="13">
        <v>0</v>
      </c>
      <c r="Q51" s="13">
        <v>2286</v>
      </c>
      <c r="R51" s="13">
        <v>0</v>
      </c>
      <c r="S51" s="13">
        <v>4603</v>
      </c>
      <c r="T51" s="29">
        <v>0</v>
      </c>
    </row>
    <row r="52" spans="1:20" x14ac:dyDescent="0.3">
      <c r="A52" s="55"/>
      <c r="B52" s="8" t="s">
        <v>189</v>
      </c>
      <c r="C52" s="13"/>
      <c r="D52" s="13"/>
      <c r="E52" s="13"/>
      <c r="F52" s="13"/>
      <c r="G52" s="13"/>
      <c r="H52" s="13"/>
      <c r="I52" s="13"/>
      <c r="J52" s="13"/>
      <c r="K52" s="13"/>
      <c r="L52" s="13"/>
      <c r="M52" s="13"/>
      <c r="N52" s="13"/>
      <c r="O52" s="13"/>
      <c r="P52" s="13"/>
      <c r="Q52" s="13"/>
      <c r="R52" s="13"/>
      <c r="S52" s="13"/>
      <c r="T52" s="29"/>
    </row>
    <row r="53" spans="1:20" x14ac:dyDescent="0.3">
      <c r="A53" s="56" t="s">
        <v>29</v>
      </c>
      <c r="B53" s="9" t="s">
        <v>190</v>
      </c>
      <c r="C53" s="14">
        <v>152450</v>
      </c>
      <c r="D53" s="14">
        <v>-501448</v>
      </c>
      <c r="E53" s="14">
        <v>16218</v>
      </c>
      <c r="F53" s="14">
        <v>191795</v>
      </c>
      <c r="G53" s="14">
        <v>23029</v>
      </c>
      <c r="H53" s="14">
        <v>3038</v>
      </c>
      <c r="I53" s="14">
        <v>4099</v>
      </c>
      <c r="J53" s="14">
        <v>-138609</v>
      </c>
      <c r="K53" s="14">
        <v>788</v>
      </c>
      <c r="L53" s="14">
        <v>30046</v>
      </c>
      <c r="M53" s="14">
        <v>9537</v>
      </c>
      <c r="N53" s="14">
        <v>64160</v>
      </c>
      <c r="O53" s="14">
        <v>14729</v>
      </c>
      <c r="P53" s="14">
        <v>-15735</v>
      </c>
      <c r="Q53" s="14">
        <v>9391</v>
      </c>
      <c r="R53" s="14">
        <v>6771</v>
      </c>
      <c r="S53" s="14">
        <v>79926</v>
      </c>
      <c r="T53" s="33">
        <v>-81471</v>
      </c>
    </row>
    <row r="54" spans="1:20" x14ac:dyDescent="0.3">
      <c r="A54" s="56"/>
      <c r="B54" s="10" t="s">
        <v>191</v>
      </c>
      <c r="C54" s="14"/>
      <c r="D54" s="14"/>
      <c r="E54" s="14"/>
      <c r="F54" s="14"/>
      <c r="G54" s="14"/>
      <c r="H54" s="14"/>
      <c r="I54" s="14"/>
      <c r="J54" s="14"/>
      <c r="K54" s="14"/>
      <c r="L54" s="14"/>
      <c r="M54" s="14"/>
      <c r="N54" s="14"/>
      <c r="O54" s="14"/>
      <c r="P54" s="14"/>
      <c r="Q54" s="14"/>
      <c r="R54" s="14"/>
      <c r="S54" s="14"/>
      <c r="T54" s="33"/>
    </row>
    <row r="55" spans="1:20" s="72" customFormat="1" x14ac:dyDescent="0.3">
      <c r="A55" s="55" t="s">
        <v>192</v>
      </c>
      <c r="B55" s="7" t="s">
        <v>193</v>
      </c>
      <c r="C55" s="15">
        <v>27375</v>
      </c>
      <c r="D55" s="15">
        <v>3341</v>
      </c>
      <c r="E55" s="15">
        <v>4870</v>
      </c>
      <c r="F55" s="15">
        <v>101523</v>
      </c>
      <c r="G55" s="15">
        <v>7211</v>
      </c>
      <c r="H55" s="15">
        <v>2061</v>
      </c>
      <c r="I55" s="15">
        <v>968</v>
      </c>
      <c r="J55" s="15">
        <v>-16822</v>
      </c>
      <c r="K55" s="15">
        <v>672</v>
      </c>
      <c r="L55" s="15">
        <v>7859</v>
      </c>
      <c r="M55" s="15">
        <v>3635</v>
      </c>
      <c r="N55" s="15">
        <v>57287</v>
      </c>
      <c r="O55" s="15">
        <v>3146</v>
      </c>
      <c r="P55" s="15">
        <v>1095</v>
      </c>
      <c r="Q55" s="15">
        <v>2084</v>
      </c>
      <c r="R55" s="15">
        <v>2641</v>
      </c>
      <c r="S55" s="15">
        <v>17379</v>
      </c>
      <c r="T55" s="35">
        <v>1808</v>
      </c>
    </row>
    <row r="56" spans="1:20" s="72" customFormat="1" x14ac:dyDescent="0.3">
      <c r="A56" s="55"/>
      <c r="B56" s="8" t="s">
        <v>194</v>
      </c>
      <c r="C56" s="15"/>
      <c r="D56" s="15"/>
      <c r="E56" s="15"/>
      <c r="F56" s="15"/>
      <c r="G56" s="15"/>
      <c r="H56" s="15"/>
      <c r="I56" s="15"/>
      <c r="J56" s="15"/>
      <c r="K56" s="15"/>
      <c r="L56" s="15"/>
      <c r="M56" s="15"/>
      <c r="N56" s="15"/>
      <c r="O56" s="15"/>
      <c r="P56" s="15"/>
      <c r="Q56" s="15"/>
      <c r="R56" s="15"/>
      <c r="S56" s="15"/>
      <c r="T56" s="35"/>
    </row>
    <row r="57" spans="1:20" x14ac:dyDescent="0.3">
      <c r="A57" s="56"/>
      <c r="B57" s="7" t="s">
        <v>195</v>
      </c>
      <c r="C57" s="13">
        <v>18258</v>
      </c>
      <c r="D57" s="13">
        <v>38159</v>
      </c>
      <c r="E57" s="13">
        <v>4510</v>
      </c>
      <c r="F57" s="13">
        <v>44899</v>
      </c>
      <c r="G57" s="13">
        <v>7786</v>
      </c>
      <c r="H57" s="13">
        <v>913</v>
      </c>
      <c r="I57" s="13">
        <v>16</v>
      </c>
      <c r="J57" s="13">
        <v>6027</v>
      </c>
      <c r="K57" s="13">
        <v>1476</v>
      </c>
      <c r="L57" s="13">
        <v>11384</v>
      </c>
      <c r="M57" s="13">
        <v>2439</v>
      </c>
      <c r="N57" s="13">
        <v>153797</v>
      </c>
      <c r="O57" s="13">
        <v>4922</v>
      </c>
      <c r="P57" s="13">
        <v>2179</v>
      </c>
      <c r="Q57" s="13">
        <v>3378</v>
      </c>
      <c r="R57" s="13">
        <v>3102</v>
      </c>
      <c r="S57" s="13">
        <v>35764</v>
      </c>
      <c r="T57" s="29">
        <v>2602</v>
      </c>
    </row>
    <row r="58" spans="1:20" x14ac:dyDescent="0.3">
      <c r="A58" s="56"/>
      <c r="B58" s="40" t="s">
        <v>196</v>
      </c>
      <c r="C58" s="13"/>
      <c r="D58" s="13"/>
      <c r="E58" s="13"/>
      <c r="F58" s="13"/>
      <c r="G58" s="13"/>
      <c r="H58" s="13"/>
      <c r="I58" s="13"/>
      <c r="J58" s="13"/>
      <c r="K58" s="13"/>
      <c r="L58" s="13"/>
      <c r="M58" s="13"/>
      <c r="N58" s="13"/>
      <c r="O58" s="13"/>
      <c r="P58" s="13"/>
      <c r="Q58" s="13"/>
      <c r="R58" s="13"/>
      <c r="S58" s="13"/>
      <c r="T58" s="29"/>
    </row>
    <row r="59" spans="1:20" x14ac:dyDescent="0.3">
      <c r="A59" s="56"/>
      <c r="B59" s="7" t="s">
        <v>197</v>
      </c>
      <c r="C59" s="13">
        <v>9117</v>
      </c>
      <c r="D59" s="13">
        <v>-34818</v>
      </c>
      <c r="E59" s="13">
        <v>360</v>
      </c>
      <c r="F59" s="13">
        <v>56624</v>
      </c>
      <c r="G59" s="13">
        <v>-575</v>
      </c>
      <c r="H59" s="13">
        <v>1148</v>
      </c>
      <c r="I59" s="13">
        <v>952</v>
      </c>
      <c r="J59" s="13">
        <v>-22849</v>
      </c>
      <c r="K59" s="13">
        <v>-804</v>
      </c>
      <c r="L59" s="13">
        <v>-3525</v>
      </c>
      <c r="M59" s="13">
        <v>1196</v>
      </c>
      <c r="N59" s="13">
        <v>-96510</v>
      </c>
      <c r="O59" s="13">
        <v>-1776</v>
      </c>
      <c r="P59" s="13">
        <v>-1084</v>
      </c>
      <c r="Q59" s="13">
        <v>-1294</v>
      </c>
      <c r="R59" s="13">
        <v>-461</v>
      </c>
      <c r="S59" s="13">
        <v>-18385</v>
      </c>
      <c r="T59" s="29">
        <v>-794</v>
      </c>
    </row>
    <row r="60" spans="1:20" x14ac:dyDescent="0.3">
      <c r="A60" s="56"/>
      <c r="B60" s="40" t="s">
        <v>198</v>
      </c>
      <c r="C60" s="13"/>
      <c r="D60" s="13"/>
      <c r="E60" s="13"/>
      <c r="F60" s="13"/>
      <c r="G60" s="13"/>
      <c r="H60" s="13"/>
      <c r="I60" s="13"/>
      <c r="J60" s="13"/>
      <c r="K60" s="13"/>
      <c r="L60" s="13"/>
      <c r="M60" s="13"/>
      <c r="N60" s="13"/>
      <c r="O60" s="13"/>
      <c r="P60" s="13"/>
      <c r="Q60" s="13"/>
      <c r="R60" s="13"/>
      <c r="S60" s="13"/>
      <c r="T60" s="29"/>
    </row>
    <row r="61" spans="1:20" x14ac:dyDescent="0.3">
      <c r="A61" s="56" t="s">
        <v>30</v>
      </c>
      <c r="B61" s="9" t="s">
        <v>199</v>
      </c>
      <c r="C61" s="14">
        <v>125075</v>
      </c>
      <c r="D61" s="14">
        <v>-504789</v>
      </c>
      <c r="E61" s="14">
        <v>11348</v>
      </c>
      <c r="F61" s="14">
        <v>90272</v>
      </c>
      <c r="G61" s="14">
        <v>15818</v>
      </c>
      <c r="H61" s="14">
        <v>977</v>
      </c>
      <c r="I61" s="14">
        <v>3131</v>
      </c>
      <c r="J61" s="14">
        <v>-121787</v>
      </c>
      <c r="K61" s="14">
        <v>116</v>
      </c>
      <c r="L61" s="14">
        <v>22187</v>
      </c>
      <c r="M61" s="14">
        <v>5902</v>
      </c>
      <c r="N61" s="14">
        <v>6873</v>
      </c>
      <c r="O61" s="14">
        <v>11583</v>
      </c>
      <c r="P61" s="14">
        <v>-16830</v>
      </c>
      <c r="Q61" s="14">
        <v>7307</v>
      </c>
      <c r="R61" s="14">
        <v>4130</v>
      </c>
      <c r="S61" s="14">
        <v>62547</v>
      </c>
      <c r="T61" s="33">
        <v>-83279</v>
      </c>
    </row>
    <row r="62" spans="1:20" x14ac:dyDescent="0.3">
      <c r="A62" s="56"/>
      <c r="B62" s="10" t="s">
        <v>200</v>
      </c>
      <c r="C62" s="14"/>
      <c r="D62" s="14"/>
      <c r="E62" s="14"/>
      <c r="F62" s="14"/>
      <c r="G62" s="14"/>
      <c r="H62" s="14"/>
      <c r="I62" s="14"/>
      <c r="J62" s="14"/>
      <c r="K62" s="14"/>
      <c r="L62" s="14"/>
      <c r="M62" s="14"/>
      <c r="N62" s="14"/>
      <c r="O62" s="14"/>
      <c r="P62" s="14"/>
      <c r="Q62" s="14"/>
      <c r="R62" s="14"/>
      <c r="S62" s="14"/>
      <c r="T62" s="33"/>
    </row>
    <row r="63" spans="1:20" x14ac:dyDescent="0.3">
      <c r="A63" s="55" t="s">
        <v>31</v>
      </c>
      <c r="B63" s="57" t="s">
        <v>201</v>
      </c>
      <c r="C63" s="13">
        <v>0</v>
      </c>
      <c r="D63" s="13">
        <v>0</v>
      </c>
      <c r="E63" s="13">
        <v>0</v>
      </c>
      <c r="F63" s="13">
        <v>-2582</v>
      </c>
      <c r="G63" s="13">
        <v>0</v>
      </c>
      <c r="H63" s="13">
        <v>0</v>
      </c>
      <c r="I63" s="13">
        <v>0</v>
      </c>
      <c r="J63" s="13">
        <v>0</v>
      </c>
      <c r="K63" s="13">
        <v>0</v>
      </c>
      <c r="L63" s="13">
        <v>0</v>
      </c>
      <c r="M63" s="13">
        <v>0</v>
      </c>
      <c r="N63" s="13">
        <v>0</v>
      </c>
      <c r="O63" s="13">
        <v>0</v>
      </c>
      <c r="P63" s="13">
        <v>0</v>
      </c>
      <c r="Q63" s="13">
        <v>0</v>
      </c>
      <c r="R63" s="13">
        <v>0</v>
      </c>
      <c r="S63" s="13">
        <v>0</v>
      </c>
      <c r="T63" s="29">
        <v>0</v>
      </c>
    </row>
    <row r="64" spans="1:20" x14ac:dyDescent="0.3">
      <c r="A64" s="55"/>
      <c r="B64" s="58" t="s">
        <v>202</v>
      </c>
      <c r="C64" s="13"/>
      <c r="D64" s="13"/>
      <c r="E64" s="13"/>
      <c r="F64" s="13"/>
      <c r="G64" s="13"/>
      <c r="H64" s="13"/>
      <c r="I64" s="13"/>
      <c r="J64" s="13"/>
      <c r="K64" s="13"/>
      <c r="L64" s="13"/>
      <c r="M64" s="13"/>
      <c r="N64" s="13"/>
      <c r="O64" s="13"/>
      <c r="P64" s="13"/>
      <c r="Q64" s="13"/>
      <c r="R64" s="13"/>
      <c r="S64" s="13"/>
      <c r="T64" s="29"/>
    </row>
    <row r="65" spans="1:20" x14ac:dyDescent="0.3">
      <c r="A65" s="55" t="s">
        <v>32</v>
      </c>
      <c r="B65" s="7" t="s">
        <v>203</v>
      </c>
      <c r="C65" s="13">
        <v>40022</v>
      </c>
      <c r="D65" s="13">
        <v>39490</v>
      </c>
      <c r="E65" s="13">
        <v>0</v>
      </c>
      <c r="F65" s="13">
        <v>64815</v>
      </c>
      <c r="G65" s="13">
        <v>982</v>
      </c>
      <c r="H65" s="13">
        <v>4</v>
      </c>
      <c r="I65" s="13">
        <v>14</v>
      </c>
      <c r="J65" s="13">
        <v>2824</v>
      </c>
      <c r="K65" s="13">
        <v>4</v>
      </c>
      <c r="L65" s="13">
        <v>-2923</v>
      </c>
      <c r="M65" s="13">
        <v>1128</v>
      </c>
      <c r="N65" s="13">
        <v>19586</v>
      </c>
      <c r="O65" s="13">
        <v>1035</v>
      </c>
      <c r="P65" s="13">
        <v>0</v>
      </c>
      <c r="Q65" s="13">
        <v>0</v>
      </c>
      <c r="R65" s="13">
        <v>0</v>
      </c>
      <c r="S65" s="13">
        <v>63</v>
      </c>
      <c r="T65" s="29">
        <v>0</v>
      </c>
    </row>
    <row r="66" spans="1:20" x14ac:dyDescent="0.3">
      <c r="A66" s="55"/>
      <c r="B66" s="8" t="s">
        <v>204</v>
      </c>
      <c r="C66" s="13"/>
      <c r="D66" s="13"/>
      <c r="E66" s="13"/>
      <c r="F66" s="13"/>
      <c r="G66" s="13"/>
      <c r="H66" s="13"/>
      <c r="I66" s="13"/>
      <c r="J66" s="13"/>
      <c r="K66" s="13"/>
      <c r="L66" s="13"/>
      <c r="M66" s="13"/>
      <c r="N66" s="13"/>
      <c r="O66" s="13"/>
      <c r="P66" s="13"/>
      <c r="Q66" s="13"/>
      <c r="R66" s="13"/>
      <c r="S66" s="13"/>
      <c r="T66" s="29"/>
    </row>
    <row r="67" spans="1:20" x14ac:dyDescent="0.3">
      <c r="A67" s="59" t="s">
        <v>33</v>
      </c>
      <c r="B67" s="60" t="s">
        <v>205</v>
      </c>
      <c r="C67" s="61">
        <v>85053</v>
      </c>
      <c r="D67" s="61">
        <v>-544279</v>
      </c>
      <c r="E67" s="61">
        <v>11348</v>
      </c>
      <c r="F67" s="61">
        <v>25457</v>
      </c>
      <c r="G67" s="61">
        <v>14836</v>
      </c>
      <c r="H67" s="61">
        <v>973</v>
      </c>
      <c r="I67" s="61">
        <v>3117</v>
      </c>
      <c r="J67" s="61">
        <v>-124611</v>
      </c>
      <c r="K67" s="61">
        <v>112</v>
      </c>
      <c r="L67" s="61">
        <v>25110</v>
      </c>
      <c r="M67" s="61">
        <v>4774</v>
      </c>
      <c r="N67" s="61">
        <v>-12713</v>
      </c>
      <c r="O67" s="61">
        <v>10548</v>
      </c>
      <c r="P67" s="61">
        <v>-16830</v>
      </c>
      <c r="Q67" s="61">
        <v>7307</v>
      </c>
      <c r="R67" s="61">
        <v>4130</v>
      </c>
      <c r="S67" s="61">
        <v>62484</v>
      </c>
      <c r="T67" s="62">
        <v>-83279</v>
      </c>
    </row>
    <row r="68" spans="1:20" s="72" customFormat="1" x14ac:dyDescent="0.3">
      <c r="A68" s="63"/>
      <c r="B68" s="9"/>
      <c r="C68" s="64"/>
      <c r="D68" s="64"/>
      <c r="E68" s="64"/>
      <c r="F68" s="64"/>
      <c r="G68" s="64"/>
      <c r="H68" s="64"/>
      <c r="I68" s="64"/>
      <c r="J68" s="64"/>
      <c r="K68" s="64"/>
      <c r="L68" s="64"/>
      <c r="M68" s="64"/>
      <c r="N68" s="64"/>
      <c r="O68" s="64"/>
      <c r="P68" s="64"/>
      <c r="Q68" s="64"/>
      <c r="R68" s="64"/>
      <c r="S68" s="64"/>
      <c r="T68" s="64"/>
    </row>
    <row r="69" spans="1:20" x14ac:dyDescent="0.3">
      <c r="A69" s="4" t="s">
        <v>36</v>
      </c>
      <c r="C69" s="17"/>
      <c r="D69" s="17"/>
      <c r="E69" s="17"/>
      <c r="F69" s="17"/>
      <c r="G69" s="17"/>
      <c r="H69" s="17"/>
      <c r="I69" s="17"/>
      <c r="J69" s="17"/>
      <c r="K69" s="17"/>
      <c r="L69" s="17"/>
      <c r="M69" s="17"/>
      <c r="N69" s="17"/>
      <c r="O69" s="17"/>
      <c r="P69" s="17"/>
      <c r="Q69" s="17"/>
      <c r="R69" s="17"/>
      <c r="S69" s="17"/>
      <c r="T69" s="17"/>
    </row>
    <row r="70" spans="1:20" x14ac:dyDescent="0.3">
      <c r="A70" s="11" t="s">
        <v>37</v>
      </c>
    </row>
    <row r="71" spans="1:20" x14ac:dyDescent="0.3">
      <c r="A71" s="11"/>
    </row>
    <row r="72" spans="1:20" x14ac:dyDescent="0.3">
      <c r="A72" s="4" t="s">
        <v>237</v>
      </c>
      <c r="C72" s="16"/>
      <c r="D72" s="16"/>
      <c r="E72" s="16"/>
      <c r="F72" s="16"/>
      <c r="G72" s="16"/>
      <c r="H72" s="16"/>
      <c r="I72" s="16"/>
      <c r="J72" s="16"/>
      <c r="K72" s="16"/>
      <c r="L72" s="16"/>
      <c r="M72" s="16"/>
      <c r="N72" s="16"/>
      <c r="O72" s="16"/>
      <c r="P72" s="16"/>
      <c r="Q72" s="16"/>
      <c r="R72" s="16"/>
      <c r="S72" s="16"/>
      <c r="T72" s="16"/>
    </row>
    <row r="73" spans="1:20" x14ac:dyDescent="0.3">
      <c r="A73" s="11" t="s">
        <v>238</v>
      </c>
    </row>
    <row r="120" spans="2:2" x14ac:dyDescent="0.3">
      <c r="B120" s="16"/>
    </row>
  </sheetData>
  <pageMargins left="0.70866141732283472" right="0.70866141732283472" top="0.74803149606299213" bottom="0.51181102362204722" header="0.31496062992125984" footer="0.31496062992125984"/>
  <pageSetup paperSize="9" scale="85" orientation="landscape" verticalDpi="0"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113"/>
  <sheetViews>
    <sheetView showGridLines="0" zoomScaleNormal="100" workbookViewId="0">
      <selection activeCell="C5" sqref="C5:U67"/>
    </sheetView>
  </sheetViews>
  <sheetFormatPr defaultColWidth="9.109375" defaultRowHeight="10.199999999999999" x14ac:dyDescent="0.2"/>
  <cols>
    <col min="1" max="1" width="5.109375" style="1" customWidth="1"/>
    <col min="2" max="2" width="69" style="1" bestFit="1" customWidth="1"/>
    <col min="3" max="21" width="12.6640625" style="4" customWidth="1"/>
    <col min="22" max="16384" width="9.109375" style="1"/>
  </cols>
  <sheetData>
    <row r="1" spans="1:21" s="4" customFormat="1" ht="15" customHeight="1" x14ac:dyDescent="0.3">
      <c r="A1" s="3" t="s">
        <v>34</v>
      </c>
      <c r="B1" s="3"/>
    </row>
    <row r="2" spans="1:21" s="4" customFormat="1" ht="15" customHeight="1" x14ac:dyDescent="0.3">
      <c r="A2" s="5" t="s">
        <v>209</v>
      </c>
      <c r="B2" s="5"/>
    </row>
    <row r="3" spans="1:21" s="4" customFormat="1" ht="15" customHeight="1" x14ac:dyDescent="0.3">
      <c r="A3" s="5" t="s">
        <v>126</v>
      </c>
      <c r="B3" s="6"/>
    </row>
    <row r="4" spans="1:21" s="54" customFormat="1" ht="30" customHeight="1" x14ac:dyDescent="0.2">
      <c r="A4" s="48"/>
      <c r="B4" s="66"/>
      <c r="C4" s="50" t="s">
        <v>2</v>
      </c>
      <c r="D4" s="50" t="s">
        <v>127</v>
      </c>
      <c r="E4" s="50" t="s">
        <v>1</v>
      </c>
      <c r="F4" s="50" t="s">
        <v>128</v>
      </c>
      <c r="G4" s="50" t="s">
        <v>129</v>
      </c>
      <c r="H4" s="50" t="s">
        <v>3</v>
      </c>
      <c r="I4" s="50" t="s">
        <v>130</v>
      </c>
      <c r="J4" s="50" t="s">
        <v>131</v>
      </c>
      <c r="K4" s="50" t="s">
        <v>132</v>
      </c>
      <c r="L4" s="50" t="s">
        <v>133</v>
      </c>
      <c r="M4" s="50" t="s">
        <v>4</v>
      </c>
      <c r="N4" s="50" t="s">
        <v>0</v>
      </c>
      <c r="O4" s="50" t="s">
        <v>134</v>
      </c>
      <c r="P4" s="50" t="s">
        <v>136</v>
      </c>
      <c r="Q4" s="50" t="s">
        <v>137</v>
      </c>
      <c r="R4" s="50" t="s">
        <v>139</v>
      </c>
      <c r="S4" s="52" t="s">
        <v>140</v>
      </c>
      <c r="T4" s="50" t="s">
        <v>142</v>
      </c>
      <c r="U4" s="67" t="s">
        <v>210</v>
      </c>
    </row>
    <row r="5" spans="1:21" ht="15" customHeight="1" x14ac:dyDescent="0.2">
      <c r="A5" s="55" t="s">
        <v>5</v>
      </c>
      <c r="B5" s="7" t="s">
        <v>143</v>
      </c>
      <c r="C5" s="12">
        <v>2117681</v>
      </c>
      <c r="D5" s="12">
        <v>4060136</v>
      </c>
      <c r="E5" s="12">
        <v>34407</v>
      </c>
      <c r="F5" s="12">
        <v>4084862</v>
      </c>
      <c r="G5" s="12">
        <v>384161</v>
      </c>
      <c r="H5" s="12">
        <v>154450</v>
      </c>
      <c r="I5" s="12">
        <v>25588</v>
      </c>
      <c r="J5" s="12">
        <v>910154</v>
      </c>
      <c r="K5" s="12">
        <v>50718</v>
      </c>
      <c r="L5" s="12">
        <v>579724</v>
      </c>
      <c r="M5" s="12">
        <v>1182911</v>
      </c>
      <c r="N5" s="12">
        <v>5368194</v>
      </c>
      <c r="O5" s="12">
        <v>336269</v>
      </c>
      <c r="P5" s="12">
        <v>270515</v>
      </c>
      <c r="Q5" s="12">
        <v>92391</v>
      </c>
      <c r="R5" s="12">
        <v>85579</v>
      </c>
      <c r="S5" s="12">
        <v>1706855</v>
      </c>
      <c r="T5" s="12">
        <v>882741</v>
      </c>
      <c r="U5" s="32">
        <v>165494</v>
      </c>
    </row>
    <row r="6" spans="1:21" ht="15" customHeight="1" x14ac:dyDescent="0.2">
      <c r="A6" s="55"/>
      <c r="B6" s="8" t="s">
        <v>144</v>
      </c>
      <c r="C6" s="13"/>
      <c r="D6" s="13"/>
      <c r="E6" s="13"/>
      <c r="F6" s="13"/>
      <c r="G6" s="13"/>
      <c r="H6" s="13"/>
      <c r="I6" s="13"/>
      <c r="J6" s="13"/>
      <c r="K6" s="13"/>
      <c r="L6" s="13"/>
      <c r="M6" s="13"/>
      <c r="N6" s="13"/>
      <c r="O6" s="13"/>
      <c r="P6" s="13"/>
      <c r="Q6" s="13"/>
      <c r="R6" s="13"/>
      <c r="S6" s="13"/>
      <c r="T6" s="13"/>
      <c r="U6" s="29"/>
    </row>
    <row r="7" spans="1:21" ht="15" customHeight="1" x14ac:dyDescent="0.2">
      <c r="A7" s="55" t="s">
        <v>6</v>
      </c>
      <c r="B7" s="7" t="s">
        <v>145</v>
      </c>
      <c r="C7" s="13">
        <v>1542554</v>
      </c>
      <c r="D7" s="13">
        <v>2480862</v>
      </c>
      <c r="E7" s="13">
        <v>14624</v>
      </c>
      <c r="F7" s="13">
        <v>2903271</v>
      </c>
      <c r="G7" s="13">
        <v>307664</v>
      </c>
      <c r="H7" s="13">
        <v>69722</v>
      </c>
      <c r="I7" s="13">
        <v>12084</v>
      </c>
      <c r="J7" s="13">
        <v>632879</v>
      </c>
      <c r="K7" s="13">
        <v>40500</v>
      </c>
      <c r="L7" s="13">
        <v>199070</v>
      </c>
      <c r="M7" s="13">
        <v>864190</v>
      </c>
      <c r="N7" s="13">
        <v>3682929</v>
      </c>
      <c r="O7" s="13">
        <v>307217</v>
      </c>
      <c r="P7" s="13">
        <v>186638</v>
      </c>
      <c r="Q7" s="13">
        <v>43597</v>
      </c>
      <c r="R7" s="13">
        <v>38439</v>
      </c>
      <c r="S7" s="13">
        <v>1144017</v>
      </c>
      <c r="T7" s="13">
        <v>599339</v>
      </c>
      <c r="U7" s="29">
        <v>107865</v>
      </c>
    </row>
    <row r="8" spans="1:21" ht="15" customHeight="1" x14ac:dyDescent="0.2">
      <c r="A8" s="55"/>
      <c r="B8" s="8" t="s">
        <v>146</v>
      </c>
      <c r="C8" s="13"/>
      <c r="D8" s="13"/>
      <c r="E8" s="13"/>
      <c r="F8" s="13"/>
      <c r="G8" s="13"/>
      <c r="H8" s="13"/>
      <c r="I8" s="13"/>
      <c r="J8" s="13"/>
      <c r="K8" s="13"/>
      <c r="L8" s="13"/>
      <c r="M8" s="13"/>
      <c r="N8" s="13"/>
      <c r="O8" s="13"/>
      <c r="P8" s="13"/>
      <c r="Q8" s="13"/>
      <c r="R8" s="13"/>
      <c r="S8" s="13"/>
      <c r="T8" s="13"/>
      <c r="U8" s="29"/>
    </row>
    <row r="9" spans="1:21" ht="15" customHeight="1" x14ac:dyDescent="0.2">
      <c r="A9" s="56" t="s">
        <v>7</v>
      </c>
      <c r="B9" s="9" t="s">
        <v>147</v>
      </c>
      <c r="C9" s="14">
        <v>575127</v>
      </c>
      <c r="D9" s="14">
        <v>1579274</v>
      </c>
      <c r="E9" s="14">
        <v>19783</v>
      </c>
      <c r="F9" s="14">
        <v>1181591</v>
      </c>
      <c r="G9" s="14">
        <v>76497</v>
      </c>
      <c r="H9" s="14">
        <v>84728</v>
      </c>
      <c r="I9" s="14">
        <v>13504</v>
      </c>
      <c r="J9" s="14">
        <v>277275</v>
      </c>
      <c r="K9" s="14">
        <v>10218</v>
      </c>
      <c r="L9" s="14">
        <v>380654</v>
      </c>
      <c r="M9" s="14">
        <v>318721</v>
      </c>
      <c r="N9" s="14">
        <v>1685265</v>
      </c>
      <c r="O9" s="14">
        <v>29052</v>
      </c>
      <c r="P9" s="14">
        <v>83877</v>
      </c>
      <c r="Q9" s="14">
        <v>48794</v>
      </c>
      <c r="R9" s="14">
        <v>47140</v>
      </c>
      <c r="S9" s="14">
        <v>562838</v>
      </c>
      <c r="T9" s="14">
        <v>283402</v>
      </c>
      <c r="U9" s="33">
        <v>57629</v>
      </c>
    </row>
    <row r="10" spans="1:21" ht="15" customHeight="1" x14ac:dyDescent="0.2">
      <c r="A10" s="56"/>
      <c r="B10" s="10" t="s">
        <v>148</v>
      </c>
      <c r="C10" s="14"/>
      <c r="D10" s="14"/>
      <c r="E10" s="14"/>
      <c r="F10" s="14"/>
      <c r="G10" s="14"/>
      <c r="H10" s="14"/>
      <c r="I10" s="14"/>
      <c r="J10" s="14"/>
      <c r="K10" s="14"/>
      <c r="L10" s="14"/>
      <c r="M10" s="14"/>
      <c r="N10" s="14"/>
      <c r="O10" s="14"/>
      <c r="P10" s="14"/>
      <c r="Q10" s="14"/>
      <c r="R10" s="14"/>
      <c r="S10" s="14"/>
      <c r="T10" s="14"/>
      <c r="U10" s="33"/>
    </row>
    <row r="11" spans="1:21" ht="15" customHeight="1" x14ac:dyDescent="0.2">
      <c r="A11" s="55" t="s">
        <v>8</v>
      </c>
      <c r="B11" s="7" t="s">
        <v>149</v>
      </c>
      <c r="C11" s="13">
        <v>1644</v>
      </c>
      <c r="D11" s="13">
        <v>1379</v>
      </c>
      <c r="E11" s="13">
        <v>1474</v>
      </c>
      <c r="F11" s="13">
        <v>167701</v>
      </c>
      <c r="G11" s="13">
        <v>1061</v>
      </c>
      <c r="H11" s="13">
        <v>0</v>
      </c>
      <c r="I11" s="13">
        <v>33</v>
      </c>
      <c r="J11" s="13">
        <v>753</v>
      </c>
      <c r="K11" s="13">
        <v>496</v>
      </c>
      <c r="L11" s="13">
        <v>2144</v>
      </c>
      <c r="M11" s="13">
        <v>921</v>
      </c>
      <c r="N11" s="13">
        <v>146724</v>
      </c>
      <c r="O11" s="13">
        <v>459</v>
      </c>
      <c r="P11" s="13">
        <v>491</v>
      </c>
      <c r="Q11" s="13">
        <v>0</v>
      </c>
      <c r="R11" s="13">
        <v>0</v>
      </c>
      <c r="S11" s="13">
        <v>1278</v>
      </c>
      <c r="T11" s="13">
        <v>40521</v>
      </c>
      <c r="U11" s="29">
        <v>217</v>
      </c>
    </row>
    <row r="12" spans="1:21" ht="15" customHeight="1" x14ac:dyDescent="0.2">
      <c r="A12" s="55"/>
      <c r="B12" s="8" t="s">
        <v>150</v>
      </c>
      <c r="C12" s="13"/>
      <c r="D12" s="13"/>
      <c r="E12" s="13"/>
      <c r="F12" s="13"/>
      <c r="G12" s="13"/>
      <c r="H12" s="13"/>
      <c r="I12" s="13"/>
      <c r="J12" s="13"/>
      <c r="K12" s="13"/>
      <c r="L12" s="13"/>
      <c r="M12" s="13"/>
      <c r="N12" s="13"/>
      <c r="O12" s="13"/>
      <c r="P12" s="13"/>
      <c r="Q12" s="13"/>
      <c r="R12" s="13"/>
      <c r="S12" s="13"/>
      <c r="T12" s="13"/>
      <c r="U12" s="29"/>
    </row>
    <row r="13" spans="1:21" ht="15" customHeight="1" x14ac:dyDescent="0.2">
      <c r="A13" s="55" t="s">
        <v>9</v>
      </c>
      <c r="B13" s="7" t="s">
        <v>151</v>
      </c>
      <c r="C13" s="13">
        <v>353191</v>
      </c>
      <c r="D13" s="13">
        <v>910845</v>
      </c>
      <c r="E13" s="13">
        <v>10383</v>
      </c>
      <c r="F13" s="13">
        <v>888646</v>
      </c>
      <c r="G13" s="13">
        <v>158779</v>
      </c>
      <c r="H13" s="13">
        <v>21009</v>
      </c>
      <c r="I13" s="13">
        <v>2214</v>
      </c>
      <c r="J13" s="13">
        <v>139696</v>
      </c>
      <c r="K13" s="13">
        <v>19045</v>
      </c>
      <c r="L13" s="13">
        <v>114713</v>
      </c>
      <c r="M13" s="13">
        <v>115627</v>
      </c>
      <c r="N13" s="13">
        <v>655988</v>
      </c>
      <c r="O13" s="13">
        <v>67626</v>
      </c>
      <c r="P13" s="13">
        <v>42770</v>
      </c>
      <c r="Q13" s="13">
        <v>98440</v>
      </c>
      <c r="R13" s="13">
        <v>13079</v>
      </c>
      <c r="S13" s="13">
        <v>396264</v>
      </c>
      <c r="T13" s="13">
        <v>149154</v>
      </c>
      <c r="U13" s="29">
        <v>30798</v>
      </c>
    </row>
    <row r="14" spans="1:21" ht="15" customHeight="1" x14ac:dyDescent="0.2">
      <c r="A14" s="55"/>
      <c r="B14" s="8" t="s">
        <v>35</v>
      </c>
      <c r="C14" s="13"/>
      <c r="D14" s="13"/>
      <c r="E14" s="13"/>
      <c r="F14" s="13"/>
      <c r="G14" s="13"/>
      <c r="H14" s="13"/>
      <c r="I14" s="13"/>
      <c r="J14" s="13"/>
      <c r="K14" s="13"/>
      <c r="L14" s="13"/>
      <c r="M14" s="13"/>
      <c r="N14" s="13"/>
      <c r="O14" s="13"/>
      <c r="P14" s="13"/>
      <c r="Q14" s="13"/>
      <c r="R14" s="13"/>
      <c r="S14" s="13"/>
      <c r="T14" s="13"/>
      <c r="U14" s="29"/>
    </row>
    <row r="15" spans="1:21" ht="15" customHeight="1" x14ac:dyDescent="0.2">
      <c r="A15" s="55" t="s">
        <v>10</v>
      </c>
      <c r="B15" s="7" t="s">
        <v>152</v>
      </c>
      <c r="C15" s="13">
        <v>-56205</v>
      </c>
      <c r="D15" s="13">
        <v>-121473</v>
      </c>
      <c r="E15" s="13">
        <v>-1381</v>
      </c>
      <c r="F15" s="13">
        <v>-130546</v>
      </c>
      <c r="G15" s="13">
        <v>-27312</v>
      </c>
      <c r="H15" s="13">
        <v>-2867</v>
      </c>
      <c r="I15" s="13">
        <v>-539</v>
      </c>
      <c r="J15" s="13">
        <v>-29332</v>
      </c>
      <c r="K15" s="13">
        <v>-2473</v>
      </c>
      <c r="L15" s="13">
        <v>-17441</v>
      </c>
      <c r="M15" s="13">
        <v>-21613</v>
      </c>
      <c r="N15" s="13">
        <v>-151356</v>
      </c>
      <c r="O15" s="13">
        <v>-5833</v>
      </c>
      <c r="P15" s="13">
        <v>-9595</v>
      </c>
      <c r="Q15" s="13">
        <v>-8216</v>
      </c>
      <c r="R15" s="13">
        <v>-4305</v>
      </c>
      <c r="S15" s="13">
        <v>-54900</v>
      </c>
      <c r="T15" s="13">
        <v>-10174</v>
      </c>
      <c r="U15" s="29">
        <v>-14771</v>
      </c>
    </row>
    <row r="16" spans="1:21" ht="15" customHeight="1" x14ac:dyDescent="0.2">
      <c r="A16" s="55"/>
      <c r="B16" s="8" t="s">
        <v>153</v>
      </c>
      <c r="C16" s="13"/>
      <c r="D16" s="13"/>
      <c r="E16" s="13"/>
      <c r="F16" s="13"/>
      <c r="G16" s="13"/>
      <c r="H16" s="13"/>
      <c r="I16" s="13"/>
      <c r="J16" s="13"/>
      <c r="K16" s="13"/>
      <c r="L16" s="13"/>
      <c r="M16" s="13"/>
      <c r="N16" s="13"/>
      <c r="O16" s="13"/>
      <c r="P16" s="13"/>
      <c r="Q16" s="13"/>
      <c r="R16" s="13"/>
      <c r="S16" s="13"/>
      <c r="T16" s="13"/>
      <c r="U16" s="29"/>
    </row>
    <row r="17" spans="1:21" ht="15" customHeight="1" x14ac:dyDescent="0.2">
      <c r="A17" s="55" t="s">
        <v>11</v>
      </c>
      <c r="B17" s="7" t="s">
        <v>154</v>
      </c>
      <c r="C17" s="13">
        <v>126342</v>
      </c>
      <c r="D17" s="13">
        <v>-269531</v>
      </c>
      <c r="E17" s="13">
        <v>-236</v>
      </c>
      <c r="F17" s="13">
        <v>-178904</v>
      </c>
      <c r="G17" s="13">
        <v>86805</v>
      </c>
      <c r="H17" s="13">
        <v>-41780</v>
      </c>
      <c r="I17" s="13">
        <v>-2629</v>
      </c>
      <c r="J17" s="13">
        <v>-2049</v>
      </c>
      <c r="K17" s="13">
        <v>1091</v>
      </c>
      <c r="L17" s="13">
        <v>278</v>
      </c>
      <c r="M17" s="13">
        <v>62138</v>
      </c>
      <c r="N17" s="13">
        <v>51791</v>
      </c>
      <c r="O17" s="13">
        <v>-35007</v>
      </c>
      <c r="P17" s="13">
        <v>-3118</v>
      </c>
      <c r="Q17" s="13">
        <v>48703</v>
      </c>
      <c r="R17" s="13">
        <v>0</v>
      </c>
      <c r="S17" s="13">
        <v>-66</v>
      </c>
      <c r="T17" s="13">
        <v>-3905</v>
      </c>
      <c r="U17" s="29">
        <v>-1381</v>
      </c>
    </row>
    <row r="18" spans="1:21" ht="15" customHeight="1" x14ac:dyDescent="0.2">
      <c r="A18" s="55"/>
      <c r="B18" s="8" t="s">
        <v>155</v>
      </c>
      <c r="C18" s="13"/>
      <c r="D18" s="13"/>
      <c r="E18" s="13"/>
      <c r="F18" s="13"/>
      <c r="G18" s="13"/>
      <c r="H18" s="13"/>
      <c r="I18" s="13"/>
      <c r="J18" s="13"/>
      <c r="K18" s="13"/>
      <c r="L18" s="13"/>
      <c r="M18" s="13"/>
      <c r="N18" s="13"/>
      <c r="O18" s="13"/>
      <c r="P18" s="13"/>
      <c r="Q18" s="13"/>
      <c r="R18" s="13"/>
      <c r="S18" s="13"/>
      <c r="T18" s="13"/>
      <c r="U18" s="29"/>
    </row>
    <row r="19" spans="1:21" ht="15" customHeight="1" x14ac:dyDescent="0.2">
      <c r="A19" s="55" t="s">
        <v>12</v>
      </c>
      <c r="B19" s="7" t="s">
        <v>156</v>
      </c>
      <c r="C19" s="13">
        <v>321</v>
      </c>
      <c r="D19" s="13">
        <v>285660</v>
      </c>
      <c r="E19" s="13">
        <v>1442</v>
      </c>
      <c r="F19" s="13">
        <v>-68770</v>
      </c>
      <c r="G19" s="13">
        <v>47658</v>
      </c>
      <c r="H19" s="13">
        <v>-1156</v>
      </c>
      <c r="I19" s="13">
        <v>-1120</v>
      </c>
      <c r="J19" s="13">
        <v>-2337</v>
      </c>
      <c r="K19" s="13">
        <v>-2920</v>
      </c>
      <c r="L19" s="13">
        <v>4968</v>
      </c>
      <c r="M19" s="13">
        <v>3667</v>
      </c>
      <c r="N19" s="13">
        <v>36178</v>
      </c>
      <c r="O19" s="13">
        <v>3929</v>
      </c>
      <c r="P19" s="13">
        <v>1180</v>
      </c>
      <c r="Q19" s="13">
        <v>-1157</v>
      </c>
      <c r="R19" s="13">
        <v>0</v>
      </c>
      <c r="S19" s="13">
        <v>-77294</v>
      </c>
      <c r="T19" s="13">
        <v>42</v>
      </c>
      <c r="U19" s="29">
        <v>291</v>
      </c>
    </row>
    <row r="20" spans="1:21" ht="15" customHeight="1" x14ac:dyDescent="0.2">
      <c r="A20" s="55"/>
      <c r="B20" s="8" t="s">
        <v>157</v>
      </c>
      <c r="C20" s="13"/>
      <c r="D20" s="13"/>
      <c r="E20" s="13"/>
      <c r="F20" s="13"/>
      <c r="G20" s="13"/>
      <c r="H20" s="13"/>
      <c r="I20" s="13"/>
      <c r="J20" s="13"/>
      <c r="K20" s="13"/>
      <c r="L20" s="13"/>
      <c r="M20" s="13"/>
      <c r="N20" s="13"/>
      <c r="O20" s="13"/>
      <c r="P20" s="13"/>
      <c r="Q20" s="13"/>
      <c r="R20" s="13"/>
      <c r="S20" s="13"/>
      <c r="T20" s="13"/>
      <c r="U20" s="29"/>
    </row>
    <row r="21" spans="1:21" ht="15" customHeight="1" x14ac:dyDescent="0.2">
      <c r="A21" s="55" t="s">
        <v>13</v>
      </c>
      <c r="B21" s="7" t="s">
        <v>158</v>
      </c>
      <c r="C21" s="13">
        <v>71015</v>
      </c>
      <c r="D21" s="13">
        <v>145205</v>
      </c>
      <c r="E21" s="13">
        <v>1561</v>
      </c>
      <c r="F21" s="13">
        <v>-32645</v>
      </c>
      <c r="G21" s="13">
        <v>-71502</v>
      </c>
      <c r="H21" s="13">
        <v>5071</v>
      </c>
      <c r="I21" s="13">
        <v>-59</v>
      </c>
      <c r="J21" s="13">
        <v>3254</v>
      </c>
      <c r="K21" s="13">
        <v>4868</v>
      </c>
      <c r="L21" s="13">
        <v>1673</v>
      </c>
      <c r="M21" s="13">
        <v>8410</v>
      </c>
      <c r="N21" s="13">
        <v>2052</v>
      </c>
      <c r="O21" s="13">
        <v>285</v>
      </c>
      <c r="P21" s="13">
        <v>129</v>
      </c>
      <c r="Q21" s="13">
        <v>-31621</v>
      </c>
      <c r="R21" s="13">
        <v>0</v>
      </c>
      <c r="S21" s="13">
        <v>5290</v>
      </c>
      <c r="T21" s="13">
        <v>4491</v>
      </c>
      <c r="U21" s="29">
        <v>3627</v>
      </c>
    </row>
    <row r="22" spans="1:21" ht="15" customHeight="1" x14ac:dyDescent="0.2">
      <c r="A22" s="55"/>
      <c r="B22" s="8" t="s">
        <v>159</v>
      </c>
      <c r="C22" s="13"/>
      <c r="D22" s="13"/>
      <c r="E22" s="13"/>
      <c r="F22" s="13"/>
      <c r="G22" s="13"/>
      <c r="H22" s="13"/>
      <c r="I22" s="13"/>
      <c r="J22" s="13"/>
      <c r="K22" s="13"/>
      <c r="L22" s="13"/>
      <c r="M22" s="13"/>
      <c r="N22" s="13"/>
      <c r="O22" s="13"/>
      <c r="P22" s="13"/>
      <c r="Q22" s="13"/>
      <c r="R22" s="13"/>
      <c r="S22" s="13"/>
      <c r="T22" s="13"/>
      <c r="U22" s="29"/>
    </row>
    <row r="23" spans="1:21" ht="15" customHeight="1" x14ac:dyDescent="0.2">
      <c r="A23" s="55" t="s">
        <v>14</v>
      </c>
      <c r="B23" s="7" t="s">
        <v>160</v>
      </c>
      <c r="C23" s="13">
        <v>8547</v>
      </c>
      <c r="D23" s="13">
        <v>-26872</v>
      </c>
      <c r="E23" s="13">
        <v>-135</v>
      </c>
      <c r="F23" s="13">
        <v>-89885</v>
      </c>
      <c r="G23" s="13">
        <v>-24071</v>
      </c>
      <c r="H23" s="13">
        <v>0</v>
      </c>
      <c r="I23" s="13">
        <v>76</v>
      </c>
      <c r="J23" s="13">
        <v>50862</v>
      </c>
      <c r="K23" s="13">
        <v>-1</v>
      </c>
      <c r="L23" s="13">
        <v>-4318</v>
      </c>
      <c r="M23" s="13">
        <v>44001</v>
      </c>
      <c r="N23" s="13">
        <v>-114787</v>
      </c>
      <c r="O23" s="13">
        <v>-949</v>
      </c>
      <c r="P23" s="13">
        <v>21105</v>
      </c>
      <c r="Q23" s="13">
        <v>60</v>
      </c>
      <c r="R23" s="13">
        <v>0</v>
      </c>
      <c r="S23" s="13">
        <v>805</v>
      </c>
      <c r="T23" s="13">
        <v>-4119</v>
      </c>
      <c r="U23" s="29">
        <v>-124</v>
      </c>
    </row>
    <row r="24" spans="1:21" ht="15" customHeight="1" x14ac:dyDescent="0.2">
      <c r="A24" s="55"/>
      <c r="B24" s="8" t="s">
        <v>161</v>
      </c>
      <c r="C24" s="13"/>
      <c r="D24" s="13"/>
      <c r="E24" s="13"/>
      <c r="F24" s="13"/>
      <c r="G24" s="13"/>
      <c r="H24" s="13"/>
      <c r="I24" s="13"/>
      <c r="J24" s="13"/>
      <c r="K24" s="13"/>
      <c r="L24" s="13"/>
      <c r="M24" s="13"/>
      <c r="N24" s="13"/>
      <c r="O24" s="13"/>
      <c r="P24" s="13"/>
      <c r="Q24" s="13"/>
      <c r="R24" s="13"/>
      <c r="S24" s="13"/>
      <c r="T24" s="13"/>
      <c r="U24" s="29"/>
    </row>
    <row r="25" spans="1:21" ht="15" customHeight="1" x14ac:dyDescent="0.2">
      <c r="A25" s="55" t="s">
        <v>15</v>
      </c>
      <c r="B25" s="7" t="s">
        <v>162</v>
      </c>
      <c r="C25" s="13">
        <v>355410</v>
      </c>
      <c r="D25" s="13">
        <v>23627</v>
      </c>
      <c r="E25" s="13">
        <v>0</v>
      </c>
      <c r="F25" s="13">
        <v>0</v>
      </c>
      <c r="G25" s="13">
        <v>0</v>
      </c>
      <c r="H25" s="13">
        <v>0</v>
      </c>
      <c r="I25" s="13">
        <v>0</v>
      </c>
      <c r="J25" s="13">
        <v>0</v>
      </c>
      <c r="K25" s="13">
        <v>0</v>
      </c>
      <c r="L25" s="13">
        <v>335530</v>
      </c>
      <c r="M25" s="13">
        <v>0</v>
      </c>
      <c r="N25" s="13">
        <v>1243666</v>
      </c>
      <c r="O25" s="13">
        <v>0</v>
      </c>
      <c r="P25" s="13">
        <v>0</v>
      </c>
      <c r="Q25" s="13">
        <v>0</v>
      </c>
      <c r="R25" s="13">
        <v>0</v>
      </c>
      <c r="S25" s="13">
        <v>99906</v>
      </c>
      <c r="T25" s="13">
        <v>0</v>
      </c>
      <c r="U25" s="29">
        <v>0</v>
      </c>
    </row>
    <row r="26" spans="1:21" ht="15" customHeight="1" x14ac:dyDescent="0.2">
      <c r="A26" s="55"/>
      <c r="B26" s="8" t="s">
        <v>163</v>
      </c>
      <c r="C26" s="13"/>
      <c r="D26" s="13"/>
      <c r="E26" s="13"/>
      <c r="F26" s="13"/>
      <c r="G26" s="13"/>
      <c r="H26" s="13"/>
      <c r="I26" s="13"/>
      <c r="J26" s="13"/>
      <c r="K26" s="13"/>
      <c r="L26" s="13"/>
      <c r="M26" s="13"/>
      <c r="N26" s="13"/>
      <c r="O26" s="13"/>
      <c r="P26" s="13"/>
      <c r="Q26" s="13"/>
      <c r="R26" s="13"/>
      <c r="S26" s="13"/>
      <c r="T26" s="13"/>
      <c r="U26" s="29"/>
    </row>
    <row r="27" spans="1:21" ht="15" customHeight="1" x14ac:dyDescent="0.2">
      <c r="A27" s="55" t="s">
        <v>16</v>
      </c>
      <c r="B27" s="7" t="s">
        <v>164</v>
      </c>
      <c r="C27" s="13">
        <v>-800292</v>
      </c>
      <c r="D27" s="13">
        <v>-11076</v>
      </c>
      <c r="E27" s="13">
        <v>0</v>
      </c>
      <c r="F27" s="13">
        <v>0</v>
      </c>
      <c r="G27" s="13">
        <v>0</v>
      </c>
      <c r="H27" s="13">
        <v>0</v>
      </c>
      <c r="I27" s="13">
        <v>0</v>
      </c>
      <c r="J27" s="13">
        <v>0</v>
      </c>
      <c r="K27" s="13">
        <v>0</v>
      </c>
      <c r="L27" s="13">
        <v>-239651</v>
      </c>
      <c r="M27" s="13">
        <v>0</v>
      </c>
      <c r="N27" s="13">
        <v>-788719</v>
      </c>
      <c r="O27" s="13">
        <v>0</v>
      </c>
      <c r="P27" s="13">
        <v>0</v>
      </c>
      <c r="Q27" s="13">
        <v>0</v>
      </c>
      <c r="R27" s="13">
        <v>0</v>
      </c>
      <c r="S27" s="13">
        <v>-58449</v>
      </c>
      <c r="T27" s="13">
        <v>0</v>
      </c>
      <c r="U27" s="29">
        <v>0</v>
      </c>
    </row>
    <row r="28" spans="1:21" ht="15" customHeight="1" x14ac:dyDescent="0.2">
      <c r="A28" s="55"/>
      <c r="B28" s="8" t="s">
        <v>165</v>
      </c>
      <c r="C28" s="13"/>
      <c r="D28" s="13"/>
      <c r="E28" s="13"/>
      <c r="F28" s="13"/>
      <c r="G28" s="13"/>
      <c r="H28" s="13"/>
      <c r="I28" s="13"/>
      <c r="J28" s="13"/>
      <c r="K28" s="13"/>
      <c r="L28" s="13"/>
      <c r="M28" s="13"/>
      <c r="N28" s="13"/>
      <c r="O28" s="13"/>
      <c r="P28" s="13"/>
      <c r="Q28" s="13"/>
      <c r="R28" s="13"/>
      <c r="S28" s="13"/>
      <c r="T28" s="13"/>
      <c r="U28" s="29"/>
    </row>
    <row r="29" spans="1:21" ht="15" customHeight="1" x14ac:dyDescent="0.2">
      <c r="A29" s="55" t="s">
        <v>17</v>
      </c>
      <c r="B29" s="7" t="s">
        <v>166</v>
      </c>
      <c r="C29" s="13">
        <v>414760</v>
      </c>
      <c r="D29" s="13">
        <v>-6012</v>
      </c>
      <c r="E29" s="13">
        <v>0</v>
      </c>
      <c r="F29" s="13">
        <v>0</v>
      </c>
      <c r="G29" s="13">
        <v>0</v>
      </c>
      <c r="H29" s="13">
        <v>0</v>
      </c>
      <c r="I29" s="13">
        <v>0</v>
      </c>
      <c r="J29" s="13">
        <v>0</v>
      </c>
      <c r="K29" s="13">
        <v>0</v>
      </c>
      <c r="L29" s="13">
        <v>-85745</v>
      </c>
      <c r="M29" s="13">
        <v>0</v>
      </c>
      <c r="N29" s="13">
        <v>0</v>
      </c>
      <c r="O29" s="13">
        <v>0</v>
      </c>
      <c r="P29" s="13">
        <v>0</v>
      </c>
      <c r="Q29" s="13">
        <v>0</v>
      </c>
      <c r="R29" s="13">
        <v>0</v>
      </c>
      <c r="S29" s="13">
        <v>-18330</v>
      </c>
      <c r="T29" s="13">
        <v>0</v>
      </c>
      <c r="U29" s="29">
        <v>0</v>
      </c>
    </row>
    <row r="30" spans="1:21" ht="15" customHeight="1" x14ac:dyDescent="0.2">
      <c r="A30" s="55"/>
      <c r="B30" s="8" t="s">
        <v>167</v>
      </c>
      <c r="C30" s="13"/>
      <c r="D30" s="13"/>
      <c r="E30" s="13"/>
      <c r="F30" s="13"/>
      <c r="G30" s="13"/>
      <c r="H30" s="13"/>
      <c r="I30" s="13"/>
      <c r="J30" s="13"/>
      <c r="K30" s="13"/>
      <c r="L30" s="13"/>
      <c r="M30" s="13"/>
      <c r="N30" s="13"/>
      <c r="O30" s="13"/>
      <c r="P30" s="13"/>
      <c r="Q30" s="13"/>
      <c r="R30" s="13"/>
      <c r="S30" s="13"/>
      <c r="T30" s="13"/>
      <c r="U30" s="29"/>
    </row>
    <row r="31" spans="1:21" ht="15" customHeight="1" x14ac:dyDescent="0.2">
      <c r="A31" s="55" t="s">
        <v>18</v>
      </c>
      <c r="B31" s="7" t="s">
        <v>168</v>
      </c>
      <c r="C31" s="13">
        <v>-29713</v>
      </c>
      <c r="D31" s="13">
        <v>40034</v>
      </c>
      <c r="E31" s="13">
        <v>285</v>
      </c>
      <c r="F31" s="13">
        <v>357803</v>
      </c>
      <c r="G31" s="13">
        <v>-12555</v>
      </c>
      <c r="H31" s="13">
        <v>-924</v>
      </c>
      <c r="I31" s="13">
        <v>-178</v>
      </c>
      <c r="J31" s="13">
        <v>123467</v>
      </c>
      <c r="K31" s="13">
        <v>-121</v>
      </c>
      <c r="L31" s="13">
        <v>12255</v>
      </c>
      <c r="M31" s="13">
        <v>32921</v>
      </c>
      <c r="N31" s="13">
        <v>264959</v>
      </c>
      <c r="O31" s="13">
        <v>-519</v>
      </c>
      <c r="P31" s="13">
        <v>6044</v>
      </c>
      <c r="Q31" s="13">
        <v>-5570</v>
      </c>
      <c r="R31" s="13">
        <v>-3106</v>
      </c>
      <c r="S31" s="13">
        <v>-14188</v>
      </c>
      <c r="T31" s="13">
        <v>8305</v>
      </c>
      <c r="U31" s="29">
        <v>1908</v>
      </c>
    </row>
    <row r="32" spans="1:21" ht="15" customHeight="1" x14ac:dyDescent="0.2">
      <c r="A32" s="55"/>
      <c r="B32" s="8" t="s">
        <v>169</v>
      </c>
      <c r="C32" s="13"/>
      <c r="D32" s="13"/>
      <c r="E32" s="13"/>
      <c r="F32" s="13"/>
      <c r="G32" s="13"/>
      <c r="H32" s="13"/>
      <c r="I32" s="13"/>
      <c r="J32" s="13"/>
      <c r="K32" s="13"/>
      <c r="L32" s="13"/>
      <c r="M32" s="13"/>
      <c r="N32" s="13"/>
      <c r="O32" s="13"/>
      <c r="P32" s="13"/>
      <c r="Q32" s="13"/>
      <c r="R32" s="13"/>
      <c r="S32" s="13"/>
      <c r="T32" s="13"/>
      <c r="U32" s="29"/>
    </row>
    <row r="33" spans="1:21" ht="15" customHeight="1" x14ac:dyDescent="0.2">
      <c r="A33" s="56" t="s">
        <v>19</v>
      </c>
      <c r="B33" s="9" t="s">
        <v>170</v>
      </c>
      <c r="C33" s="14">
        <v>1020147</v>
      </c>
      <c r="D33" s="14">
        <v>2551060</v>
      </c>
      <c r="E33" s="14">
        <v>33176</v>
      </c>
      <c r="F33" s="14">
        <v>2094991</v>
      </c>
      <c r="G33" s="14">
        <v>235360</v>
      </c>
      <c r="H33" s="14">
        <v>64081</v>
      </c>
      <c r="I33" s="14">
        <v>11302</v>
      </c>
      <c r="J33" s="14">
        <v>561589</v>
      </c>
      <c r="K33" s="14">
        <v>30203</v>
      </c>
      <c r="L33" s="14">
        <v>505060</v>
      </c>
      <c r="M33" s="14">
        <v>564793</v>
      </c>
      <c r="N33" s="14">
        <v>3031761</v>
      </c>
      <c r="O33" s="14">
        <v>59043</v>
      </c>
      <c r="P33" s="14">
        <v>142883</v>
      </c>
      <c r="Q33" s="14">
        <v>149433</v>
      </c>
      <c r="R33" s="14">
        <v>52808</v>
      </c>
      <c r="S33" s="14">
        <v>843154</v>
      </c>
      <c r="T33" s="14">
        <v>467717</v>
      </c>
      <c r="U33" s="33">
        <v>78194</v>
      </c>
    </row>
    <row r="34" spans="1:21" ht="15" customHeight="1" x14ac:dyDescent="0.2">
      <c r="A34" s="56"/>
      <c r="B34" s="10" t="s">
        <v>171</v>
      </c>
      <c r="C34" s="14"/>
      <c r="D34" s="14"/>
      <c r="E34" s="14"/>
      <c r="F34" s="14"/>
      <c r="G34" s="14"/>
      <c r="H34" s="14"/>
      <c r="I34" s="14"/>
      <c r="J34" s="14"/>
      <c r="K34" s="14"/>
      <c r="L34" s="14"/>
      <c r="M34" s="14"/>
      <c r="N34" s="14"/>
      <c r="O34" s="14"/>
      <c r="P34" s="14"/>
      <c r="Q34" s="14"/>
      <c r="R34" s="14"/>
      <c r="S34" s="14"/>
      <c r="T34" s="14"/>
      <c r="U34" s="33"/>
    </row>
    <row r="35" spans="1:21" ht="15" customHeight="1" x14ac:dyDescent="0.2">
      <c r="A35" s="55" t="s">
        <v>20</v>
      </c>
      <c r="B35" s="7" t="s">
        <v>172</v>
      </c>
      <c r="C35" s="13">
        <v>418013</v>
      </c>
      <c r="D35" s="13">
        <v>953649</v>
      </c>
      <c r="E35" s="13">
        <v>8837</v>
      </c>
      <c r="F35" s="13">
        <v>587475</v>
      </c>
      <c r="G35" s="13">
        <v>109218</v>
      </c>
      <c r="H35" s="13">
        <v>13788</v>
      </c>
      <c r="I35" s="13">
        <v>4802</v>
      </c>
      <c r="J35" s="13">
        <v>184133</v>
      </c>
      <c r="K35" s="13">
        <v>12026</v>
      </c>
      <c r="L35" s="13">
        <v>189237</v>
      </c>
      <c r="M35" s="13">
        <v>225373</v>
      </c>
      <c r="N35" s="13">
        <v>995705</v>
      </c>
      <c r="O35" s="13">
        <v>15253</v>
      </c>
      <c r="P35" s="13">
        <v>80993</v>
      </c>
      <c r="Q35" s="13">
        <v>67373</v>
      </c>
      <c r="R35" s="13">
        <v>9361</v>
      </c>
      <c r="S35" s="13">
        <v>299774</v>
      </c>
      <c r="T35" s="13">
        <v>125034</v>
      </c>
      <c r="U35" s="29">
        <v>66946</v>
      </c>
    </row>
    <row r="36" spans="1:21" ht="15" customHeight="1" x14ac:dyDescent="0.2">
      <c r="A36" s="55"/>
      <c r="B36" s="8" t="s">
        <v>173</v>
      </c>
      <c r="C36" s="13"/>
      <c r="D36" s="13"/>
      <c r="E36" s="13"/>
      <c r="F36" s="13"/>
      <c r="G36" s="13"/>
      <c r="H36" s="13"/>
      <c r="I36" s="13"/>
      <c r="J36" s="13"/>
      <c r="K36" s="13"/>
      <c r="L36" s="13"/>
      <c r="M36" s="13"/>
      <c r="N36" s="13"/>
      <c r="O36" s="13"/>
      <c r="P36" s="13"/>
      <c r="Q36" s="13"/>
      <c r="R36" s="13"/>
      <c r="S36" s="13"/>
      <c r="T36" s="13"/>
      <c r="U36" s="29"/>
    </row>
    <row r="37" spans="1:21" ht="15" customHeight="1" x14ac:dyDescent="0.2">
      <c r="A37" s="55" t="s">
        <v>21</v>
      </c>
      <c r="B37" s="7" t="s">
        <v>174</v>
      </c>
      <c r="C37" s="13">
        <v>230846</v>
      </c>
      <c r="D37" s="13">
        <v>584459</v>
      </c>
      <c r="E37" s="13">
        <v>5569</v>
      </c>
      <c r="F37" s="13">
        <v>433753</v>
      </c>
      <c r="G37" s="13">
        <v>63866</v>
      </c>
      <c r="H37" s="13">
        <v>13851</v>
      </c>
      <c r="I37" s="13">
        <v>3607</v>
      </c>
      <c r="J37" s="13">
        <v>141948</v>
      </c>
      <c r="K37" s="13">
        <v>8256</v>
      </c>
      <c r="L37" s="13">
        <v>109361</v>
      </c>
      <c r="M37" s="13">
        <v>115442</v>
      </c>
      <c r="N37" s="13">
        <v>694974</v>
      </c>
      <c r="O37" s="13">
        <v>8517</v>
      </c>
      <c r="P37" s="13">
        <v>30223</v>
      </c>
      <c r="Q37" s="13">
        <v>30581</v>
      </c>
      <c r="R37" s="13">
        <v>13816</v>
      </c>
      <c r="S37" s="13">
        <v>150076</v>
      </c>
      <c r="T37" s="13">
        <v>134983</v>
      </c>
      <c r="U37" s="29">
        <v>49670</v>
      </c>
    </row>
    <row r="38" spans="1:21" ht="15" customHeight="1" x14ac:dyDescent="0.2">
      <c r="A38" s="55"/>
      <c r="B38" s="8" t="s">
        <v>175</v>
      </c>
      <c r="C38" s="13"/>
      <c r="D38" s="13"/>
      <c r="E38" s="13"/>
      <c r="F38" s="13"/>
      <c r="G38" s="13"/>
      <c r="H38" s="13"/>
      <c r="I38" s="13"/>
      <c r="J38" s="13"/>
      <c r="K38" s="13"/>
      <c r="L38" s="13"/>
      <c r="M38" s="13"/>
      <c r="N38" s="13"/>
      <c r="O38" s="13"/>
      <c r="P38" s="13"/>
      <c r="Q38" s="13"/>
      <c r="R38" s="13"/>
      <c r="S38" s="13"/>
      <c r="T38" s="13"/>
      <c r="U38" s="29"/>
    </row>
    <row r="39" spans="1:21" ht="15" customHeight="1" x14ac:dyDescent="0.2">
      <c r="A39" s="55" t="s">
        <v>22</v>
      </c>
      <c r="B39" s="7" t="s">
        <v>176</v>
      </c>
      <c r="C39" s="13">
        <v>36846</v>
      </c>
      <c r="D39" s="13">
        <v>96110</v>
      </c>
      <c r="E39" s="13">
        <v>1495</v>
      </c>
      <c r="F39" s="13">
        <v>107926</v>
      </c>
      <c r="G39" s="13">
        <v>5519</v>
      </c>
      <c r="H39" s="13">
        <v>1286</v>
      </c>
      <c r="I39" s="13">
        <v>642</v>
      </c>
      <c r="J39" s="13">
        <v>35546</v>
      </c>
      <c r="K39" s="13">
        <v>1382</v>
      </c>
      <c r="L39" s="13">
        <v>31656</v>
      </c>
      <c r="M39" s="13">
        <v>28270</v>
      </c>
      <c r="N39" s="13">
        <v>212489</v>
      </c>
      <c r="O39" s="13">
        <v>1004</v>
      </c>
      <c r="P39" s="13">
        <v>4304</v>
      </c>
      <c r="Q39" s="13">
        <v>13352</v>
      </c>
      <c r="R39" s="13">
        <v>1908</v>
      </c>
      <c r="S39" s="13">
        <v>63628</v>
      </c>
      <c r="T39" s="13">
        <v>22161</v>
      </c>
      <c r="U39" s="29">
        <v>10228</v>
      </c>
    </row>
    <row r="40" spans="1:21" ht="15" customHeight="1" x14ac:dyDescent="0.2">
      <c r="A40" s="55"/>
      <c r="B40" s="8" t="s">
        <v>177</v>
      </c>
      <c r="C40" s="13"/>
      <c r="D40" s="13"/>
      <c r="E40" s="13"/>
      <c r="F40" s="13"/>
      <c r="G40" s="13"/>
      <c r="H40" s="13"/>
      <c r="I40" s="13"/>
      <c r="J40" s="13"/>
      <c r="K40" s="13"/>
      <c r="L40" s="13"/>
      <c r="M40" s="13"/>
      <c r="N40" s="13"/>
      <c r="O40" s="13"/>
      <c r="P40" s="13"/>
      <c r="Q40" s="13"/>
      <c r="R40" s="13"/>
      <c r="S40" s="13"/>
      <c r="T40" s="13"/>
      <c r="U40" s="29"/>
    </row>
    <row r="41" spans="1:21" ht="15" customHeight="1" x14ac:dyDescent="0.2">
      <c r="A41" s="55" t="s">
        <v>23</v>
      </c>
      <c r="B41" s="7" t="s">
        <v>178</v>
      </c>
      <c r="C41" s="13">
        <v>18754</v>
      </c>
      <c r="D41" s="13">
        <v>-13980</v>
      </c>
      <c r="E41" s="13">
        <v>-150</v>
      </c>
      <c r="F41" s="13">
        <v>6860</v>
      </c>
      <c r="G41" s="13">
        <v>7425</v>
      </c>
      <c r="H41" s="13">
        <v>0</v>
      </c>
      <c r="I41" s="13">
        <v>0</v>
      </c>
      <c r="J41" s="13">
        <v>3880</v>
      </c>
      <c r="K41" s="13">
        <v>-89</v>
      </c>
      <c r="L41" s="13">
        <v>-720</v>
      </c>
      <c r="M41" s="13">
        <v>4282</v>
      </c>
      <c r="N41" s="13">
        <v>146652</v>
      </c>
      <c r="O41" s="13">
        <v>1964</v>
      </c>
      <c r="P41" s="13">
        <v>776</v>
      </c>
      <c r="Q41" s="13">
        <v>15</v>
      </c>
      <c r="R41" s="13">
        <v>233</v>
      </c>
      <c r="S41" s="13">
        <v>16856</v>
      </c>
      <c r="T41" s="13">
        <v>27950</v>
      </c>
      <c r="U41" s="29">
        <v>4337</v>
      </c>
    </row>
    <row r="42" spans="1:21" ht="15" customHeight="1" x14ac:dyDescent="0.2">
      <c r="A42" s="55"/>
      <c r="B42" s="8" t="s">
        <v>179</v>
      </c>
      <c r="C42" s="13"/>
      <c r="D42" s="13"/>
      <c r="E42" s="13"/>
      <c r="F42" s="13"/>
      <c r="G42" s="13"/>
      <c r="H42" s="13"/>
      <c r="I42" s="13"/>
      <c r="J42" s="13"/>
      <c r="K42" s="13"/>
      <c r="L42" s="13"/>
      <c r="M42" s="13"/>
      <c r="N42" s="13"/>
      <c r="O42" s="13"/>
      <c r="P42" s="13"/>
      <c r="Q42" s="13"/>
      <c r="R42" s="13"/>
      <c r="S42" s="13"/>
      <c r="T42" s="13"/>
      <c r="U42" s="29"/>
    </row>
    <row r="43" spans="1:21" ht="15" customHeight="1" x14ac:dyDescent="0.2">
      <c r="A43" s="55" t="s">
        <v>24</v>
      </c>
      <c r="B43" s="7" t="s">
        <v>180</v>
      </c>
      <c r="C43" s="13">
        <v>192835</v>
      </c>
      <c r="D43" s="13">
        <v>1331910</v>
      </c>
      <c r="E43" s="13">
        <v>170</v>
      </c>
      <c r="F43" s="13">
        <v>600616</v>
      </c>
      <c r="G43" s="13">
        <v>32798</v>
      </c>
      <c r="H43" s="13">
        <v>28432</v>
      </c>
      <c r="I43" s="13">
        <v>309</v>
      </c>
      <c r="J43" s="13">
        <v>342276</v>
      </c>
      <c r="K43" s="13">
        <v>6895</v>
      </c>
      <c r="L43" s="13">
        <v>107443</v>
      </c>
      <c r="M43" s="13">
        <v>150070</v>
      </c>
      <c r="N43" s="13">
        <v>825926</v>
      </c>
      <c r="O43" s="13">
        <v>24154</v>
      </c>
      <c r="P43" s="13">
        <v>40252</v>
      </c>
      <c r="Q43" s="13">
        <v>483</v>
      </c>
      <c r="R43" s="13">
        <v>9271</v>
      </c>
      <c r="S43" s="13">
        <v>227686</v>
      </c>
      <c r="T43" s="13">
        <v>272171</v>
      </c>
      <c r="U43" s="29">
        <v>8412</v>
      </c>
    </row>
    <row r="44" spans="1:21" ht="15" customHeight="1" x14ac:dyDescent="0.2">
      <c r="A44" s="55"/>
      <c r="B44" s="8" t="s">
        <v>181</v>
      </c>
      <c r="C44" s="13"/>
      <c r="D44" s="13"/>
      <c r="E44" s="13"/>
      <c r="F44" s="13"/>
      <c r="G44" s="13"/>
      <c r="H44" s="13"/>
      <c r="I44" s="13"/>
      <c r="J44" s="13"/>
      <c r="K44" s="13"/>
      <c r="L44" s="13"/>
      <c r="M44" s="13"/>
      <c r="N44" s="13"/>
      <c r="O44" s="13"/>
      <c r="P44" s="13"/>
      <c r="Q44" s="13"/>
      <c r="R44" s="13"/>
      <c r="S44" s="13"/>
      <c r="T44" s="13"/>
      <c r="U44" s="29"/>
    </row>
    <row r="45" spans="1:21" ht="15" customHeight="1" x14ac:dyDescent="0.2">
      <c r="A45" s="55" t="s">
        <v>25</v>
      </c>
      <c r="B45" s="7" t="s">
        <v>182</v>
      </c>
      <c r="C45" s="13">
        <v>461788</v>
      </c>
      <c r="D45" s="13">
        <v>549849</v>
      </c>
      <c r="E45" s="13">
        <v>14135</v>
      </c>
      <c r="F45" s="13">
        <v>73251</v>
      </c>
      <c r="G45" s="13">
        <v>3040</v>
      </c>
      <c r="H45" s="13">
        <v>0</v>
      </c>
      <c r="I45" s="13">
        <v>5380</v>
      </c>
      <c r="J45" s="13">
        <v>3771</v>
      </c>
      <c r="K45" s="13">
        <v>594</v>
      </c>
      <c r="L45" s="13">
        <v>-40</v>
      </c>
      <c r="M45" s="13">
        <v>24047</v>
      </c>
      <c r="N45" s="13">
        <v>0</v>
      </c>
      <c r="O45" s="13">
        <v>5962</v>
      </c>
      <c r="P45" s="13">
        <v>0</v>
      </c>
      <c r="Q45" s="13">
        <v>0</v>
      </c>
      <c r="R45" s="13">
        <v>0</v>
      </c>
      <c r="S45" s="13">
        <v>11916</v>
      </c>
      <c r="T45" s="13">
        <v>0</v>
      </c>
      <c r="U45" s="29">
        <v>436</v>
      </c>
    </row>
    <row r="46" spans="1:21" ht="15" customHeight="1" x14ac:dyDescent="0.2">
      <c r="A46" s="55"/>
      <c r="B46" s="8" t="s">
        <v>183</v>
      </c>
      <c r="C46" s="13"/>
      <c r="D46" s="13"/>
      <c r="E46" s="13"/>
      <c r="F46" s="13"/>
      <c r="G46" s="13"/>
      <c r="H46" s="13"/>
      <c r="I46" s="13"/>
      <c r="J46" s="13"/>
      <c r="K46" s="13"/>
      <c r="L46" s="13"/>
      <c r="M46" s="13"/>
      <c r="N46" s="13"/>
      <c r="O46" s="13"/>
      <c r="P46" s="13"/>
      <c r="Q46" s="13"/>
      <c r="R46" s="13"/>
      <c r="S46" s="13"/>
      <c r="T46" s="13"/>
      <c r="U46" s="29"/>
    </row>
    <row r="47" spans="1:21" ht="15" customHeight="1" x14ac:dyDescent="0.2">
      <c r="A47" s="55" t="s">
        <v>26</v>
      </c>
      <c r="B47" s="7" t="s">
        <v>184</v>
      </c>
      <c r="C47" s="13">
        <v>17517</v>
      </c>
      <c r="D47" s="13">
        <v>289215</v>
      </c>
      <c r="E47" s="13">
        <v>-318</v>
      </c>
      <c r="F47" s="13">
        <v>167602</v>
      </c>
      <c r="G47" s="13">
        <v>906</v>
      </c>
      <c r="H47" s="13">
        <v>2825</v>
      </c>
      <c r="I47" s="13">
        <v>1273</v>
      </c>
      <c r="J47" s="13">
        <v>27832</v>
      </c>
      <c r="K47" s="13">
        <v>456</v>
      </c>
      <c r="L47" s="13">
        <v>10544</v>
      </c>
      <c r="M47" s="13">
        <v>-14299</v>
      </c>
      <c r="N47" s="13">
        <v>701139</v>
      </c>
      <c r="O47" s="13">
        <v>-184</v>
      </c>
      <c r="P47" s="13">
        <v>3956</v>
      </c>
      <c r="Q47" s="13">
        <v>10130</v>
      </c>
      <c r="R47" s="13">
        <v>2068</v>
      </c>
      <c r="S47" s="13">
        <v>41497</v>
      </c>
      <c r="T47" s="13">
        <v>1074</v>
      </c>
      <c r="U47" s="29">
        <v>19</v>
      </c>
    </row>
    <row r="48" spans="1:21" ht="15" customHeight="1" x14ac:dyDescent="0.2">
      <c r="A48" s="55"/>
      <c r="B48" s="8" t="s">
        <v>185</v>
      </c>
      <c r="C48" s="13"/>
      <c r="D48" s="13"/>
      <c r="E48" s="13"/>
      <c r="F48" s="13"/>
      <c r="G48" s="13"/>
      <c r="H48" s="13"/>
      <c r="I48" s="13"/>
      <c r="J48" s="13"/>
      <c r="K48" s="13"/>
      <c r="L48" s="13"/>
      <c r="M48" s="13"/>
      <c r="N48" s="13"/>
      <c r="O48" s="13"/>
      <c r="P48" s="13"/>
      <c r="Q48" s="13"/>
      <c r="R48" s="13"/>
      <c r="S48" s="13"/>
      <c r="T48" s="13"/>
      <c r="U48" s="29"/>
    </row>
    <row r="49" spans="1:21" ht="15" customHeight="1" x14ac:dyDescent="0.2">
      <c r="A49" s="55" t="s">
        <v>27</v>
      </c>
      <c r="B49" s="7" t="s">
        <v>186</v>
      </c>
      <c r="C49" s="13">
        <v>0</v>
      </c>
      <c r="D49" s="13">
        <v>3906</v>
      </c>
      <c r="E49" s="13">
        <v>0</v>
      </c>
      <c r="F49" s="13">
        <v>0</v>
      </c>
      <c r="G49" s="13">
        <v>0</v>
      </c>
      <c r="H49" s="13">
        <v>0</v>
      </c>
      <c r="I49" s="13">
        <v>0</v>
      </c>
      <c r="J49" s="13">
        <v>0</v>
      </c>
      <c r="K49" s="13">
        <v>0</v>
      </c>
      <c r="L49" s="13">
        <v>669</v>
      </c>
      <c r="M49" s="13">
        <v>0</v>
      </c>
      <c r="N49" s="13">
        <v>0</v>
      </c>
      <c r="O49" s="13">
        <v>0</v>
      </c>
      <c r="P49" s="13">
        <v>0</v>
      </c>
      <c r="Q49" s="13">
        <v>0</v>
      </c>
      <c r="R49" s="13">
        <v>0</v>
      </c>
      <c r="S49" s="13">
        <v>0</v>
      </c>
      <c r="T49" s="13">
        <v>0</v>
      </c>
      <c r="U49" s="29">
        <v>0</v>
      </c>
    </row>
    <row r="50" spans="1:21" ht="15" customHeight="1" x14ac:dyDescent="0.2">
      <c r="A50" s="55"/>
      <c r="B50" s="8" t="s">
        <v>187</v>
      </c>
      <c r="C50" s="13"/>
      <c r="D50" s="13"/>
      <c r="E50" s="13"/>
      <c r="F50" s="13"/>
      <c r="G50" s="13"/>
      <c r="H50" s="13"/>
      <c r="I50" s="13"/>
      <c r="J50" s="13"/>
      <c r="K50" s="13"/>
      <c r="L50" s="13"/>
      <c r="M50" s="13"/>
      <c r="N50" s="13"/>
      <c r="O50" s="13"/>
      <c r="P50" s="13"/>
      <c r="Q50" s="13"/>
      <c r="R50" s="13"/>
      <c r="S50" s="13"/>
      <c r="T50" s="13"/>
      <c r="U50" s="29"/>
    </row>
    <row r="51" spans="1:21" ht="15" customHeight="1" x14ac:dyDescent="0.2">
      <c r="A51" s="55" t="s">
        <v>28</v>
      </c>
      <c r="B51" s="7" t="s">
        <v>188</v>
      </c>
      <c r="C51" s="13">
        <v>28415</v>
      </c>
      <c r="D51" s="13">
        <v>14620</v>
      </c>
      <c r="E51" s="13">
        <v>88</v>
      </c>
      <c r="F51" s="13">
        <v>-175231</v>
      </c>
      <c r="G51" s="13">
        <v>2574</v>
      </c>
      <c r="H51" s="13">
        <v>0</v>
      </c>
      <c r="I51" s="13">
        <v>0</v>
      </c>
      <c r="J51" s="13">
        <v>-2426</v>
      </c>
      <c r="K51" s="13">
        <v>45</v>
      </c>
      <c r="L51" s="13">
        <v>1560</v>
      </c>
      <c r="M51" s="13">
        <v>999</v>
      </c>
      <c r="N51" s="13">
        <v>9485</v>
      </c>
      <c r="O51" s="13">
        <v>0</v>
      </c>
      <c r="P51" s="13">
        <v>0</v>
      </c>
      <c r="Q51" s="13">
        <v>-62485</v>
      </c>
      <c r="R51" s="13">
        <v>0</v>
      </c>
      <c r="S51" s="13">
        <v>11332</v>
      </c>
      <c r="T51" s="13">
        <v>0</v>
      </c>
      <c r="U51" s="29">
        <v>0</v>
      </c>
    </row>
    <row r="52" spans="1:21" ht="15" customHeight="1" x14ac:dyDescent="0.2">
      <c r="A52" s="55"/>
      <c r="B52" s="8" t="s">
        <v>189</v>
      </c>
      <c r="C52" s="13"/>
      <c r="D52" s="13"/>
      <c r="E52" s="13"/>
      <c r="F52" s="13"/>
      <c r="G52" s="13"/>
      <c r="H52" s="13"/>
      <c r="I52" s="13"/>
      <c r="J52" s="13"/>
      <c r="K52" s="13"/>
      <c r="L52" s="13"/>
      <c r="M52" s="13"/>
      <c r="N52" s="13"/>
      <c r="O52" s="13"/>
      <c r="P52" s="13"/>
      <c r="Q52" s="13"/>
      <c r="R52" s="13"/>
      <c r="S52" s="13"/>
      <c r="T52" s="13"/>
      <c r="U52" s="29"/>
    </row>
    <row r="53" spans="1:21" ht="15" customHeight="1" x14ac:dyDescent="0.2">
      <c r="A53" s="56" t="s">
        <v>29</v>
      </c>
      <c r="B53" s="9" t="s">
        <v>190</v>
      </c>
      <c r="C53" s="14">
        <v>-328037</v>
      </c>
      <c r="D53" s="14">
        <v>-1221626</v>
      </c>
      <c r="E53" s="14">
        <v>3526</v>
      </c>
      <c r="F53" s="14">
        <v>-57723</v>
      </c>
      <c r="G53" s="14">
        <v>15162</v>
      </c>
      <c r="H53" s="14">
        <v>3899</v>
      </c>
      <c r="I53" s="14">
        <v>-4711</v>
      </c>
      <c r="J53" s="14">
        <v>-180223</v>
      </c>
      <c r="K53" s="14">
        <v>728</v>
      </c>
      <c r="L53" s="14">
        <v>59808</v>
      </c>
      <c r="M53" s="14">
        <v>32607</v>
      </c>
      <c r="N53" s="14">
        <v>-535639</v>
      </c>
      <c r="O53" s="14">
        <v>2373</v>
      </c>
      <c r="P53" s="14">
        <v>-17621</v>
      </c>
      <c r="Q53" s="14">
        <v>-34986</v>
      </c>
      <c r="R53" s="14">
        <v>16151</v>
      </c>
      <c r="S53" s="14">
        <v>43053</v>
      </c>
      <c r="T53" s="14">
        <v>-115656</v>
      </c>
      <c r="U53" s="33">
        <v>-61854</v>
      </c>
    </row>
    <row r="54" spans="1:21" ht="15" customHeight="1" x14ac:dyDescent="0.2">
      <c r="A54" s="56"/>
      <c r="B54" s="10" t="s">
        <v>191</v>
      </c>
      <c r="C54" s="14"/>
      <c r="D54" s="14"/>
      <c r="E54" s="14"/>
      <c r="F54" s="14"/>
      <c r="G54" s="14"/>
      <c r="H54" s="14"/>
      <c r="I54" s="14"/>
      <c r="J54" s="14"/>
      <c r="K54" s="14"/>
      <c r="L54" s="14"/>
      <c r="M54" s="14"/>
      <c r="N54" s="14"/>
      <c r="O54" s="14"/>
      <c r="P54" s="14"/>
      <c r="Q54" s="14"/>
      <c r="R54" s="14"/>
      <c r="S54" s="14"/>
      <c r="T54" s="14"/>
      <c r="U54" s="33"/>
    </row>
    <row r="55" spans="1:21" ht="15" customHeight="1" x14ac:dyDescent="0.2">
      <c r="A55" s="55" t="s">
        <v>192</v>
      </c>
      <c r="B55" s="7" t="s">
        <v>193</v>
      </c>
      <c r="C55" s="15">
        <v>-141191</v>
      </c>
      <c r="D55" s="15">
        <v>-458856</v>
      </c>
      <c r="E55" s="15">
        <v>1021</v>
      </c>
      <c r="F55" s="15">
        <v>-61519</v>
      </c>
      <c r="G55" s="15">
        <v>5889</v>
      </c>
      <c r="H55" s="15">
        <v>763</v>
      </c>
      <c r="I55" s="15">
        <v>-1185</v>
      </c>
      <c r="J55" s="15">
        <v>-26922</v>
      </c>
      <c r="K55" s="15">
        <v>1538</v>
      </c>
      <c r="L55" s="15">
        <v>4691</v>
      </c>
      <c r="M55" s="15">
        <v>-14692</v>
      </c>
      <c r="N55" s="15">
        <v>-106435</v>
      </c>
      <c r="O55" s="15">
        <v>-6220</v>
      </c>
      <c r="P55" s="15">
        <v>-375</v>
      </c>
      <c r="Q55" s="15">
        <v>13470</v>
      </c>
      <c r="R55" s="15">
        <v>6374</v>
      </c>
      <c r="S55" s="15">
        <v>-20938</v>
      </c>
      <c r="T55" s="15">
        <v>-40813</v>
      </c>
      <c r="U55" s="35">
        <v>3748</v>
      </c>
    </row>
    <row r="56" spans="1:21" ht="15" customHeight="1" x14ac:dyDescent="0.2">
      <c r="A56" s="55"/>
      <c r="B56" s="8" t="s">
        <v>194</v>
      </c>
      <c r="C56" s="15"/>
      <c r="D56" s="15"/>
      <c r="E56" s="15"/>
      <c r="F56" s="15"/>
      <c r="G56" s="15"/>
      <c r="H56" s="15"/>
      <c r="I56" s="15"/>
      <c r="J56" s="15"/>
      <c r="K56" s="15"/>
      <c r="L56" s="15"/>
      <c r="M56" s="15"/>
      <c r="N56" s="15"/>
      <c r="O56" s="15"/>
      <c r="P56" s="15"/>
      <c r="Q56" s="15"/>
      <c r="R56" s="15"/>
      <c r="S56" s="15"/>
      <c r="T56" s="15"/>
      <c r="U56" s="35"/>
    </row>
    <row r="57" spans="1:21" ht="15" customHeight="1" x14ac:dyDescent="0.2">
      <c r="A57" s="56"/>
      <c r="B57" s="7" t="s">
        <v>195</v>
      </c>
      <c r="C57" s="13">
        <v>30279</v>
      </c>
      <c r="D57" s="13">
        <v>66858</v>
      </c>
      <c r="E57" s="13">
        <v>910</v>
      </c>
      <c r="F57" s="13">
        <v>72147</v>
      </c>
      <c r="G57" s="13">
        <v>4110</v>
      </c>
      <c r="H57" s="13">
        <v>1984</v>
      </c>
      <c r="I57" s="13">
        <v>1307</v>
      </c>
      <c r="J57" s="13">
        <v>23838</v>
      </c>
      <c r="K57" s="13">
        <v>4271</v>
      </c>
      <c r="L57" s="13">
        <v>24533</v>
      </c>
      <c r="M57" s="13">
        <v>3689</v>
      </c>
      <c r="N57" s="13">
        <v>98417</v>
      </c>
      <c r="O57" s="13">
        <v>2445</v>
      </c>
      <c r="P57" s="13">
        <v>6826</v>
      </c>
      <c r="Q57" s="13">
        <v>14483</v>
      </c>
      <c r="R57" s="13">
        <v>5477</v>
      </c>
      <c r="S57" s="13">
        <v>16622</v>
      </c>
      <c r="T57" s="13">
        <v>1386</v>
      </c>
      <c r="U57" s="29">
        <v>3748</v>
      </c>
    </row>
    <row r="58" spans="1:21" ht="15" customHeight="1" x14ac:dyDescent="0.2">
      <c r="A58" s="56"/>
      <c r="B58" s="40" t="s">
        <v>196</v>
      </c>
      <c r="C58" s="13"/>
      <c r="D58" s="13"/>
      <c r="E58" s="13"/>
      <c r="F58" s="13"/>
      <c r="G58" s="13"/>
      <c r="H58" s="13"/>
      <c r="I58" s="13"/>
      <c r="J58" s="13"/>
      <c r="K58" s="13"/>
      <c r="L58" s="13"/>
      <c r="M58" s="13"/>
      <c r="N58" s="13"/>
      <c r="O58" s="13"/>
      <c r="P58" s="13"/>
      <c r="Q58" s="13"/>
      <c r="R58" s="13"/>
      <c r="S58" s="13"/>
      <c r="T58" s="13"/>
      <c r="U58" s="29"/>
    </row>
    <row r="59" spans="1:21" ht="15" customHeight="1" x14ac:dyDescent="0.2">
      <c r="A59" s="56"/>
      <c r="B59" s="7" t="s">
        <v>197</v>
      </c>
      <c r="C59" s="13">
        <v>-171470</v>
      </c>
      <c r="D59" s="13">
        <v>-525714</v>
      </c>
      <c r="E59" s="13">
        <v>111</v>
      </c>
      <c r="F59" s="13">
        <v>-133666</v>
      </c>
      <c r="G59" s="13">
        <v>1779</v>
      </c>
      <c r="H59" s="13">
        <v>-1221</v>
      </c>
      <c r="I59" s="13">
        <v>-2492</v>
      </c>
      <c r="J59" s="13">
        <v>-50760</v>
      </c>
      <c r="K59" s="13">
        <v>-2733</v>
      </c>
      <c r="L59" s="13">
        <v>-19842</v>
      </c>
      <c r="M59" s="13">
        <v>-18381</v>
      </c>
      <c r="N59" s="13">
        <v>-204852</v>
      </c>
      <c r="O59" s="13">
        <v>-8665</v>
      </c>
      <c r="P59" s="13">
        <v>-7201</v>
      </c>
      <c r="Q59" s="13">
        <v>-1013</v>
      </c>
      <c r="R59" s="13">
        <v>897</v>
      </c>
      <c r="S59" s="13">
        <v>-37560</v>
      </c>
      <c r="T59" s="13">
        <v>-42199</v>
      </c>
      <c r="U59" s="29">
        <v>0</v>
      </c>
    </row>
    <row r="60" spans="1:21" ht="15" customHeight="1" x14ac:dyDescent="0.2">
      <c r="A60" s="56"/>
      <c r="B60" s="40" t="s">
        <v>198</v>
      </c>
      <c r="C60" s="13"/>
      <c r="D60" s="13"/>
      <c r="E60" s="13"/>
      <c r="F60" s="13"/>
      <c r="G60" s="13"/>
      <c r="H60" s="13"/>
      <c r="I60" s="13"/>
      <c r="J60" s="13"/>
      <c r="K60" s="13"/>
      <c r="L60" s="13"/>
      <c r="M60" s="13"/>
      <c r="N60" s="13"/>
      <c r="O60" s="13"/>
      <c r="P60" s="13"/>
      <c r="Q60" s="13"/>
      <c r="R60" s="13"/>
      <c r="S60" s="13"/>
      <c r="T60" s="13"/>
      <c r="U60" s="29"/>
    </row>
    <row r="61" spans="1:21" ht="15" customHeight="1" x14ac:dyDescent="0.2">
      <c r="A61" s="56" t="s">
        <v>30</v>
      </c>
      <c r="B61" s="9" t="s">
        <v>199</v>
      </c>
      <c r="C61" s="14">
        <v>-186846</v>
      </c>
      <c r="D61" s="14">
        <v>-762770</v>
      </c>
      <c r="E61" s="14">
        <v>2505</v>
      </c>
      <c r="F61" s="14">
        <v>3796</v>
      </c>
      <c r="G61" s="14">
        <v>9273</v>
      </c>
      <c r="H61" s="14">
        <v>3136</v>
      </c>
      <c r="I61" s="14">
        <v>-3526</v>
      </c>
      <c r="J61" s="14">
        <v>-153301</v>
      </c>
      <c r="K61" s="14">
        <v>-810</v>
      </c>
      <c r="L61" s="14">
        <v>55117</v>
      </c>
      <c r="M61" s="14">
        <v>47299</v>
      </c>
      <c r="N61" s="14">
        <v>-429204</v>
      </c>
      <c r="O61" s="14">
        <v>8593</v>
      </c>
      <c r="P61" s="14">
        <v>-17246</v>
      </c>
      <c r="Q61" s="14">
        <v>-48456</v>
      </c>
      <c r="R61" s="14">
        <v>9777</v>
      </c>
      <c r="S61" s="14">
        <v>63991</v>
      </c>
      <c r="T61" s="14">
        <v>-74843</v>
      </c>
      <c r="U61" s="33">
        <v>-65602</v>
      </c>
    </row>
    <row r="62" spans="1:21" ht="15" customHeight="1" x14ac:dyDescent="0.2">
      <c r="A62" s="56"/>
      <c r="B62" s="10" t="s">
        <v>200</v>
      </c>
      <c r="C62" s="14"/>
      <c r="D62" s="14"/>
      <c r="E62" s="14"/>
      <c r="F62" s="14"/>
      <c r="G62" s="14"/>
      <c r="H62" s="14"/>
      <c r="I62" s="14"/>
      <c r="J62" s="14"/>
      <c r="K62" s="14"/>
      <c r="L62" s="14"/>
      <c r="M62" s="14"/>
      <c r="N62" s="14"/>
      <c r="O62" s="14"/>
      <c r="P62" s="14"/>
      <c r="Q62" s="14"/>
      <c r="R62" s="14"/>
      <c r="S62" s="14"/>
      <c r="T62" s="14"/>
      <c r="U62" s="33"/>
    </row>
    <row r="63" spans="1:21" ht="15" customHeight="1" x14ac:dyDescent="0.2">
      <c r="A63" s="55" t="s">
        <v>31</v>
      </c>
      <c r="B63" s="57" t="s">
        <v>201</v>
      </c>
      <c r="C63" s="13">
        <v>0</v>
      </c>
      <c r="D63" s="13">
        <v>0</v>
      </c>
      <c r="E63" s="13">
        <v>0</v>
      </c>
      <c r="F63" s="13">
        <v>-3428</v>
      </c>
      <c r="G63" s="13">
        <v>0</v>
      </c>
      <c r="H63" s="13">
        <v>0</v>
      </c>
      <c r="I63" s="13">
        <v>0</v>
      </c>
      <c r="J63" s="13">
        <v>0</v>
      </c>
      <c r="K63" s="13">
        <v>0</v>
      </c>
      <c r="L63" s="13">
        <v>0</v>
      </c>
      <c r="M63" s="13">
        <v>0</v>
      </c>
      <c r="N63" s="13">
        <v>0</v>
      </c>
      <c r="O63" s="13">
        <v>0</v>
      </c>
      <c r="P63" s="13">
        <v>0</v>
      </c>
      <c r="Q63" s="13">
        <v>0</v>
      </c>
      <c r="R63" s="13">
        <v>0</v>
      </c>
      <c r="S63" s="13">
        <v>-1838</v>
      </c>
      <c r="T63" s="13">
        <v>0</v>
      </c>
      <c r="U63" s="29">
        <v>-22206</v>
      </c>
    </row>
    <row r="64" spans="1:21" ht="15" customHeight="1" x14ac:dyDescent="0.2">
      <c r="A64" s="55"/>
      <c r="B64" s="58" t="s">
        <v>202</v>
      </c>
      <c r="C64" s="13"/>
      <c r="D64" s="13"/>
      <c r="E64" s="13"/>
      <c r="F64" s="13"/>
      <c r="G64" s="13"/>
      <c r="H64" s="13"/>
      <c r="I64" s="13"/>
      <c r="J64" s="13"/>
      <c r="K64" s="13"/>
      <c r="L64" s="13"/>
      <c r="M64" s="13"/>
      <c r="N64" s="13"/>
      <c r="O64" s="13"/>
      <c r="P64" s="13"/>
      <c r="Q64" s="13"/>
      <c r="R64" s="13"/>
      <c r="S64" s="13"/>
      <c r="T64" s="13"/>
      <c r="U64" s="29"/>
    </row>
    <row r="65" spans="1:21" ht="15" customHeight="1" x14ac:dyDescent="0.2">
      <c r="A65" s="55" t="s">
        <v>32</v>
      </c>
      <c r="B65" s="7" t="s">
        <v>203</v>
      </c>
      <c r="C65" s="13">
        <v>98025</v>
      </c>
      <c r="D65" s="13">
        <v>85853</v>
      </c>
      <c r="E65" s="13">
        <v>0</v>
      </c>
      <c r="F65" s="13">
        <v>112554</v>
      </c>
      <c r="G65" s="13">
        <v>212</v>
      </c>
      <c r="H65" s="13">
        <v>5</v>
      </c>
      <c r="I65" s="13">
        <v>12</v>
      </c>
      <c r="J65" s="13">
        <v>8282</v>
      </c>
      <c r="K65" s="13">
        <v>77</v>
      </c>
      <c r="L65" s="13">
        <v>93</v>
      </c>
      <c r="M65" s="13">
        <v>2270</v>
      </c>
      <c r="N65" s="13">
        <v>59221</v>
      </c>
      <c r="O65" s="13">
        <v>40</v>
      </c>
      <c r="P65" s="13">
        <v>0</v>
      </c>
      <c r="Q65" s="13">
        <v>0</v>
      </c>
      <c r="R65" s="13">
        <v>0</v>
      </c>
      <c r="S65" s="13">
        <v>70</v>
      </c>
      <c r="T65" s="13">
        <v>0</v>
      </c>
      <c r="U65" s="29">
        <v>-677</v>
      </c>
    </row>
    <row r="66" spans="1:21" ht="15" customHeight="1" x14ac:dyDescent="0.2">
      <c r="A66" s="55"/>
      <c r="B66" s="8" t="s">
        <v>204</v>
      </c>
      <c r="C66" s="13"/>
      <c r="D66" s="13"/>
      <c r="E66" s="13"/>
      <c r="F66" s="13"/>
      <c r="G66" s="13"/>
      <c r="H66" s="13"/>
      <c r="I66" s="13"/>
      <c r="J66" s="13"/>
      <c r="K66" s="13"/>
      <c r="L66" s="13"/>
      <c r="M66" s="13"/>
      <c r="N66" s="13"/>
      <c r="O66" s="13"/>
      <c r="P66" s="13"/>
      <c r="Q66" s="13"/>
      <c r="R66" s="13"/>
      <c r="S66" s="13"/>
      <c r="T66" s="13"/>
      <c r="U66" s="29"/>
    </row>
    <row r="67" spans="1:21" ht="15" customHeight="1" x14ac:dyDescent="0.2">
      <c r="A67" s="59" t="s">
        <v>33</v>
      </c>
      <c r="B67" s="60" t="s">
        <v>205</v>
      </c>
      <c r="C67" s="61">
        <v>-284871</v>
      </c>
      <c r="D67" s="61">
        <v>-848623</v>
      </c>
      <c r="E67" s="61">
        <v>2505</v>
      </c>
      <c r="F67" s="61">
        <v>-108758</v>
      </c>
      <c r="G67" s="61">
        <v>9061</v>
      </c>
      <c r="H67" s="61">
        <v>3131</v>
      </c>
      <c r="I67" s="61">
        <v>-3538</v>
      </c>
      <c r="J67" s="61">
        <v>-161583</v>
      </c>
      <c r="K67" s="61">
        <v>-887</v>
      </c>
      <c r="L67" s="61">
        <v>55024</v>
      </c>
      <c r="M67" s="61">
        <v>45029</v>
      </c>
      <c r="N67" s="61">
        <v>-488425</v>
      </c>
      <c r="O67" s="61">
        <v>8553</v>
      </c>
      <c r="P67" s="61">
        <v>-17246</v>
      </c>
      <c r="Q67" s="61">
        <v>-48456</v>
      </c>
      <c r="R67" s="61">
        <v>9777</v>
      </c>
      <c r="S67" s="61">
        <v>63921</v>
      </c>
      <c r="T67" s="61">
        <v>-74843</v>
      </c>
      <c r="U67" s="62">
        <v>-87131</v>
      </c>
    </row>
    <row r="68" spans="1:21" ht="15" customHeight="1" x14ac:dyDescent="0.2">
      <c r="C68" s="14"/>
      <c r="D68" s="14"/>
      <c r="E68" s="14"/>
      <c r="F68" s="14"/>
      <c r="G68" s="14"/>
      <c r="H68" s="14"/>
      <c r="I68" s="14"/>
      <c r="J68" s="14"/>
      <c r="K68" s="14"/>
      <c r="L68" s="14"/>
      <c r="M68" s="14"/>
      <c r="N68" s="14"/>
      <c r="O68" s="14"/>
      <c r="P68" s="14"/>
      <c r="Q68" s="14"/>
      <c r="R68" s="14"/>
      <c r="S68" s="14"/>
      <c r="T68" s="14"/>
      <c r="U68" s="14"/>
    </row>
    <row r="69" spans="1:21" ht="15" customHeight="1" x14ac:dyDescent="0.2">
      <c r="A69" s="4" t="s">
        <v>36</v>
      </c>
    </row>
    <row r="70" spans="1:21" ht="15" customHeight="1" x14ac:dyDescent="0.2">
      <c r="A70" s="11" t="s">
        <v>37</v>
      </c>
    </row>
    <row r="71" spans="1:21" ht="15" customHeight="1" x14ac:dyDescent="0.2"/>
    <row r="72" spans="1:21" ht="15" customHeight="1" x14ac:dyDescent="0.2">
      <c r="C72" s="16"/>
      <c r="D72" s="16"/>
      <c r="E72" s="16"/>
      <c r="F72" s="16"/>
      <c r="G72" s="16"/>
      <c r="H72" s="16"/>
      <c r="I72" s="16"/>
      <c r="J72" s="16"/>
      <c r="K72" s="16"/>
      <c r="L72" s="16"/>
      <c r="M72" s="16"/>
      <c r="N72" s="16"/>
      <c r="O72" s="16"/>
      <c r="P72" s="16"/>
      <c r="Q72" s="16"/>
      <c r="R72" s="16"/>
      <c r="S72" s="16"/>
      <c r="T72" s="16"/>
      <c r="U72" s="16"/>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120"/>
  <sheetViews>
    <sheetView showGridLines="0" zoomScaleNormal="100" workbookViewId="0">
      <pane xSplit="2" ySplit="4" topLeftCell="C5" activePane="bottomRight" state="frozen"/>
      <selection activeCell="R6" sqref="R6"/>
      <selection pane="topRight" activeCell="R6" sqref="R6"/>
      <selection pane="bottomLeft" activeCell="R6" sqref="R6"/>
      <selection pane="bottomRight" activeCell="C1" sqref="C1"/>
    </sheetView>
  </sheetViews>
  <sheetFormatPr defaultColWidth="9.109375" defaultRowHeight="14.4" x14ac:dyDescent="0.3"/>
  <cols>
    <col min="1" max="1" width="4.33203125" style="4" customWidth="1"/>
    <col min="2" max="2" width="70" style="4" bestFit="1" customWidth="1"/>
    <col min="3" max="22" width="12.6640625" style="4" customWidth="1"/>
    <col min="23" max="16384" width="9.109375" style="70"/>
  </cols>
  <sheetData>
    <row r="1" spans="1:22" x14ac:dyDescent="0.3">
      <c r="A1" s="3" t="s">
        <v>34</v>
      </c>
      <c r="B1" s="3"/>
    </row>
    <row r="2" spans="1:22" x14ac:dyDescent="0.3">
      <c r="A2" s="5" t="s">
        <v>235</v>
      </c>
      <c r="B2" s="5"/>
    </row>
    <row r="3" spans="1:22" x14ac:dyDescent="0.3">
      <c r="A3" s="5" t="s">
        <v>126</v>
      </c>
      <c r="B3" s="6"/>
    </row>
    <row r="4" spans="1:22" s="71" customFormat="1" ht="33" customHeight="1" x14ac:dyDescent="0.3">
      <c r="A4" s="48"/>
      <c r="B4" s="49"/>
      <c r="C4" s="50" t="s">
        <v>2</v>
      </c>
      <c r="D4" s="51" t="s">
        <v>127</v>
      </c>
      <c r="E4" s="50" t="s">
        <v>1</v>
      </c>
      <c r="F4" s="50" t="s">
        <v>128</v>
      </c>
      <c r="G4" s="52" t="s">
        <v>129</v>
      </c>
      <c r="H4" s="52" t="s">
        <v>3</v>
      </c>
      <c r="I4" s="52" t="s">
        <v>130</v>
      </c>
      <c r="J4" s="50" t="s">
        <v>131</v>
      </c>
      <c r="K4" s="52" t="s">
        <v>132</v>
      </c>
      <c r="L4" s="51" t="s">
        <v>133</v>
      </c>
      <c r="M4" s="52" t="s">
        <v>4</v>
      </c>
      <c r="N4" s="50" t="s">
        <v>0</v>
      </c>
      <c r="O4" s="50" t="s">
        <v>134</v>
      </c>
      <c r="P4" s="50" t="s">
        <v>136</v>
      </c>
      <c r="Q4" s="52" t="s">
        <v>137</v>
      </c>
      <c r="R4" s="52" t="s">
        <v>138</v>
      </c>
      <c r="S4" s="51" t="s">
        <v>139</v>
      </c>
      <c r="T4" s="51" t="s">
        <v>140</v>
      </c>
      <c r="U4" s="51" t="s">
        <v>141</v>
      </c>
      <c r="V4" s="73" t="s">
        <v>142</v>
      </c>
    </row>
    <row r="5" spans="1:22" x14ac:dyDescent="0.3">
      <c r="A5" s="55" t="s">
        <v>5</v>
      </c>
      <c r="B5" s="7" t="s">
        <v>143</v>
      </c>
      <c r="C5" s="74">
        <v>1032977</v>
      </c>
      <c r="D5" s="13">
        <v>1938677</v>
      </c>
      <c r="E5" s="13">
        <v>15055</v>
      </c>
      <c r="F5" s="13">
        <v>1949666</v>
      </c>
      <c r="G5" s="13">
        <v>196601</v>
      </c>
      <c r="H5" s="13">
        <v>81534</v>
      </c>
      <c r="I5" s="13">
        <v>11906</v>
      </c>
      <c r="J5" s="13">
        <v>424404</v>
      </c>
      <c r="K5" s="13">
        <v>22563</v>
      </c>
      <c r="L5" s="13">
        <v>277623</v>
      </c>
      <c r="M5" s="13">
        <v>524152</v>
      </c>
      <c r="N5" s="13">
        <v>2497298</v>
      </c>
      <c r="O5" s="13">
        <v>160351</v>
      </c>
      <c r="P5" s="13">
        <v>125774</v>
      </c>
      <c r="Q5" s="13">
        <v>43734</v>
      </c>
      <c r="R5" s="13">
        <v>163637</v>
      </c>
      <c r="S5" s="13">
        <v>39298</v>
      </c>
      <c r="T5" s="13">
        <v>879307</v>
      </c>
      <c r="U5" s="13">
        <v>39602</v>
      </c>
      <c r="V5" s="29">
        <v>387833</v>
      </c>
    </row>
    <row r="6" spans="1:22" x14ac:dyDescent="0.3">
      <c r="A6" s="55"/>
      <c r="B6" s="8" t="s">
        <v>144</v>
      </c>
      <c r="C6" s="13"/>
      <c r="D6" s="13"/>
      <c r="E6" s="13"/>
      <c r="F6" s="13"/>
      <c r="G6" s="13"/>
      <c r="H6" s="13"/>
      <c r="I6" s="13"/>
      <c r="J6" s="13"/>
      <c r="K6" s="13"/>
      <c r="L6" s="13"/>
      <c r="M6" s="13"/>
      <c r="N6" s="13"/>
      <c r="O6" s="13"/>
      <c r="P6" s="13"/>
      <c r="Q6" s="13"/>
      <c r="R6" s="13"/>
      <c r="S6" s="13"/>
      <c r="T6" s="13"/>
      <c r="U6" s="13"/>
      <c r="V6" s="29"/>
    </row>
    <row r="7" spans="1:22" x14ac:dyDescent="0.3">
      <c r="A7" s="55" t="s">
        <v>6</v>
      </c>
      <c r="B7" s="7" t="s">
        <v>145</v>
      </c>
      <c r="C7" s="13">
        <v>729448</v>
      </c>
      <c r="D7" s="13">
        <v>1130968</v>
      </c>
      <c r="E7" s="13">
        <v>5861</v>
      </c>
      <c r="F7" s="13">
        <v>1406853</v>
      </c>
      <c r="G7" s="13">
        <v>159101</v>
      </c>
      <c r="H7" s="13">
        <v>30654</v>
      </c>
      <c r="I7" s="13">
        <v>4711</v>
      </c>
      <c r="J7" s="13">
        <v>276930</v>
      </c>
      <c r="K7" s="13">
        <v>18213</v>
      </c>
      <c r="L7" s="13">
        <v>88543</v>
      </c>
      <c r="M7" s="13">
        <v>365810</v>
      </c>
      <c r="N7" s="13">
        <v>1695194</v>
      </c>
      <c r="O7" s="13">
        <v>146126</v>
      </c>
      <c r="P7" s="13">
        <v>83246</v>
      </c>
      <c r="Q7" s="13">
        <v>21760</v>
      </c>
      <c r="R7" s="13">
        <v>91306</v>
      </c>
      <c r="S7" s="13">
        <v>15773</v>
      </c>
      <c r="T7" s="13">
        <v>569525</v>
      </c>
      <c r="U7" s="13">
        <v>16630</v>
      </c>
      <c r="V7" s="29">
        <v>243953</v>
      </c>
    </row>
    <row r="8" spans="1:22" x14ac:dyDescent="0.3">
      <c r="A8" s="55"/>
      <c r="B8" s="8" t="s">
        <v>146</v>
      </c>
      <c r="C8" s="13"/>
      <c r="D8" s="13"/>
      <c r="E8" s="13"/>
      <c r="F8" s="13"/>
      <c r="G8" s="13"/>
      <c r="H8" s="13"/>
      <c r="I8" s="13"/>
      <c r="J8" s="13"/>
      <c r="K8" s="13"/>
      <c r="L8" s="13"/>
      <c r="M8" s="13"/>
      <c r="N8" s="13"/>
      <c r="O8" s="13"/>
      <c r="P8" s="13"/>
      <c r="Q8" s="13"/>
      <c r="R8" s="13"/>
      <c r="S8" s="13"/>
      <c r="T8" s="13"/>
      <c r="U8" s="13"/>
      <c r="V8" s="29"/>
    </row>
    <row r="9" spans="1:22" x14ac:dyDescent="0.3">
      <c r="A9" s="56" t="s">
        <v>7</v>
      </c>
      <c r="B9" s="9" t="s">
        <v>147</v>
      </c>
      <c r="C9" s="14">
        <v>303529</v>
      </c>
      <c r="D9" s="14">
        <v>807709</v>
      </c>
      <c r="E9" s="14">
        <v>9194</v>
      </c>
      <c r="F9" s="14">
        <v>542813</v>
      </c>
      <c r="G9" s="14">
        <v>37500</v>
      </c>
      <c r="H9" s="14">
        <v>50880</v>
      </c>
      <c r="I9" s="14">
        <v>7195</v>
      </c>
      <c r="J9" s="14">
        <v>147474</v>
      </c>
      <c r="K9" s="14">
        <v>4350</v>
      </c>
      <c r="L9" s="14">
        <v>189080</v>
      </c>
      <c r="M9" s="14">
        <v>158342</v>
      </c>
      <c r="N9" s="14">
        <v>802104</v>
      </c>
      <c r="O9" s="14">
        <v>14225</v>
      </c>
      <c r="P9" s="14">
        <v>42528</v>
      </c>
      <c r="Q9" s="14">
        <v>21974</v>
      </c>
      <c r="R9" s="14">
        <v>72331</v>
      </c>
      <c r="S9" s="14">
        <v>23525</v>
      </c>
      <c r="T9" s="14">
        <v>309782</v>
      </c>
      <c r="U9" s="14">
        <v>22972</v>
      </c>
      <c r="V9" s="33">
        <v>143880</v>
      </c>
    </row>
    <row r="10" spans="1:22" x14ac:dyDescent="0.3">
      <c r="A10" s="56"/>
      <c r="B10" s="10" t="s">
        <v>148</v>
      </c>
      <c r="C10" s="14"/>
      <c r="D10" s="14"/>
      <c r="E10" s="14"/>
      <c r="F10" s="14"/>
      <c r="G10" s="14"/>
      <c r="H10" s="14"/>
      <c r="I10" s="14"/>
      <c r="J10" s="14"/>
      <c r="K10" s="14"/>
      <c r="L10" s="14"/>
      <c r="M10" s="14"/>
      <c r="N10" s="14"/>
      <c r="O10" s="14"/>
      <c r="P10" s="14"/>
      <c r="Q10" s="14"/>
      <c r="R10" s="14"/>
      <c r="S10" s="14"/>
      <c r="T10" s="14"/>
      <c r="U10" s="14"/>
      <c r="V10" s="33"/>
    </row>
    <row r="11" spans="1:22" x14ac:dyDescent="0.3">
      <c r="A11" s="55" t="s">
        <v>8</v>
      </c>
      <c r="B11" s="7" t="s">
        <v>149</v>
      </c>
      <c r="C11" s="13">
        <v>1547</v>
      </c>
      <c r="D11" s="13">
        <v>1108</v>
      </c>
      <c r="E11" s="13">
        <v>1432</v>
      </c>
      <c r="F11" s="13">
        <v>140931</v>
      </c>
      <c r="G11" s="13">
        <v>268</v>
      </c>
      <c r="H11" s="13">
        <v>0</v>
      </c>
      <c r="I11" s="13">
        <v>31</v>
      </c>
      <c r="J11" s="13">
        <v>351</v>
      </c>
      <c r="K11" s="13">
        <v>200</v>
      </c>
      <c r="L11" s="13">
        <v>1884</v>
      </c>
      <c r="M11" s="13">
        <v>561</v>
      </c>
      <c r="N11" s="13">
        <v>116088</v>
      </c>
      <c r="O11" s="13">
        <v>274</v>
      </c>
      <c r="P11" s="13">
        <v>491</v>
      </c>
      <c r="Q11" s="13">
        <v>0</v>
      </c>
      <c r="R11" s="13">
        <v>64</v>
      </c>
      <c r="S11" s="13">
        <v>0</v>
      </c>
      <c r="T11" s="13">
        <v>1239</v>
      </c>
      <c r="U11" s="13">
        <v>29</v>
      </c>
      <c r="V11" s="29">
        <v>20077</v>
      </c>
    </row>
    <row r="12" spans="1:22" x14ac:dyDescent="0.3">
      <c r="A12" s="55"/>
      <c r="B12" s="8" t="s">
        <v>150</v>
      </c>
      <c r="C12" s="13"/>
      <c r="D12" s="13"/>
      <c r="E12" s="13"/>
      <c r="F12" s="13"/>
      <c r="G12" s="13"/>
      <c r="H12" s="13"/>
      <c r="I12" s="13"/>
      <c r="J12" s="13"/>
      <c r="K12" s="13"/>
      <c r="L12" s="13"/>
      <c r="M12" s="13"/>
      <c r="N12" s="13"/>
      <c r="O12" s="13"/>
      <c r="P12" s="13"/>
      <c r="Q12" s="13"/>
      <c r="R12" s="13"/>
      <c r="S12" s="13"/>
      <c r="T12" s="13"/>
      <c r="U12" s="13"/>
      <c r="V12" s="29"/>
    </row>
    <row r="13" spans="1:22" x14ac:dyDescent="0.3">
      <c r="A13" s="55" t="s">
        <v>9</v>
      </c>
      <c r="B13" s="7" t="s">
        <v>151</v>
      </c>
      <c r="C13" s="13">
        <v>147679</v>
      </c>
      <c r="D13" s="13">
        <v>463156</v>
      </c>
      <c r="E13" s="13">
        <v>6266</v>
      </c>
      <c r="F13" s="13">
        <v>452848</v>
      </c>
      <c r="G13" s="13">
        <v>91455</v>
      </c>
      <c r="H13" s="13">
        <v>11461</v>
      </c>
      <c r="I13" s="13">
        <v>1181</v>
      </c>
      <c r="J13" s="13">
        <v>66470</v>
      </c>
      <c r="K13" s="13">
        <v>9625</v>
      </c>
      <c r="L13" s="13">
        <v>56353</v>
      </c>
      <c r="M13" s="13">
        <v>52819</v>
      </c>
      <c r="N13" s="13">
        <v>315292</v>
      </c>
      <c r="O13" s="13">
        <v>26678</v>
      </c>
      <c r="P13" s="13">
        <v>19776</v>
      </c>
      <c r="Q13" s="13">
        <v>59688</v>
      </c>
      <c r="R13" s="13">
        <v>23360</v>
      </c>
      <c r="S13" s="13">
        <v>6447</v>
      </c>
      <c r="T13" s="13">
        <v>210491</v>
      </c>
      <c r="U13" s="13">
        <v>11738</v>
      </c>
      <c r="V13" s="29">
        <v>76728</v>
      </c>
    </row>
    <row r="14" spans="1:22" x14ac:dyDescent="0.3">
      <c r="A14" s="55"/>
      <c r="B14" s="8" t="s">
        <v>35</v>
      </c>
      <c r="C14" s="13"/>
      <c r="D14" s="13"/>
      <c r="E14" s="13"/>
      <c r="F14" s="13"/>
      <c r="G14" s="13"/>
      <c r="H14" s="13"/>
      <c r="I14" s="13"/>
      <c r="J14" s="13"/>
      <c r="K14" s="13"/>
      <c r="L14" s="13"/>
      <c r="M14" s="13"/>
      <c r="N14" s="13"/>
      <c r="O14" s="13"/>
      <c r="P14" s="13"/>
      <c r="Q14" s="13"/>
      <c r="R14" s="13"/>
      <c r="S14" s="13"/>
      <c r="T14" s="13"/>
      <c r="U14" s="13"/>
      <c r="V14" s="29"/>
    </row>
    <row r="15" spans="1:22" x14ac:dyDescent="0.3">
      <c r="A15" s="55" t="s">
        <v>10</v>
      </c>
      <c r="B15" s="7" t="s">
        <v>152</v>
      </c>
      <c r="C15" s="13">
        <v>-23454</v>
      </c>
      <c r="D15" s="13">
        <v>-62047</v>
      </c>
      <c r="E15" s="13">
        <v>-824</v>
      </c>
      <c r="F15" s="13">
        <v>-68186</v>
      </c>
      <c r="G15" s="13">
        <v>-15289</v>
      </c>
      <c r="H15" s="13">
        <v>-1675</v>
      </c>
      <c r="I15" s="13">
        <v>-324</v>
      </c>
      <c r="J15" s="13">
        <v>-12117</v>
      </c>
      <c r="K15" s="13">
        <v>-1060</v>
      </c>
      <c r="L15" s="13">
        <v>-10121</v>
      </c>
      <c r="M15" s="13">
        <v>-9094</v>
      </c>
      <c r="N15" s="13">
        <v>-67519</v>
      </c>
      <c r="O15" s="13">
        <v>-1150</v>
      </c>
      <c r="P15" s="13">
        <v>-4370</v>
      </c>
      <c r="Q15" s="13">
        <v>-4286</v>
      </c>
      <c r="R15" s="13">
        <v>-4513</v>
      </c>
      <c r="S15" s="13">
        <v>-2236</v>
      </c>
      <c r="T15" s="13">
        <v>-26157</v>
      </c>
      <c r="U15" s="13">
        <v>-7865</v>
      </c>
      <c r="V15" s="29">
        <v>-4299</v>
      </c>
    </row>
    <row r="16" spans="1:22" x14ac:dyDescent="0.3">
      <c r="A16" s="55"/>
      <c r="B16" s="8" t="s">
        <v>153</v>
      </c>
      <c r="C16" s="13"/>
      <c r="D16" s="13"/>
      <c r="E16" s="13"/>
      <c r="F16" s="13"/>
      <c r="G16" s="13"/>
      <c r="H16" s="13"/>
      <c r="I16" s="13"/>
      <c r="J16" s="13"/>
      <c r="K16" s="13"/>
      <c r="L16" s="13"/>
      <c r="M16" s="13"/>
      <c r="N16" s="13"/>
      <c r="O16" s="13"/>
      <c r="P16" s="13"/>
      <c r="Q16" s="13"/>
      <c r="R16" s="13"/>
      <c r="S16" s="13"/>
      <c r="T16" s="13"/>
      <c r="U16" s="13"/>
      <c r="V16" s="29"/>
    </row>
    <row r="17" spans="1:22" x14ac:dyDescent="0.3">
      <c r="A17" s="55" t="s">
        <v>11</v>
      </c>
      <c r="B17" s="7" t="s">
        <v>154</v>
      </c>
      <c r="C17" s="13">
        <v>22782</v>
      </c>
      <c r="D17" s="13">
        <v>60730</v>
      </c>
      <c r="E17" s="13">
        <v>2752</v>
      </c>
      <c r="F17" s="13">
        <v>-142047</v>
      </c>
      <c r="G17" s="13">
        <v>-16260</v>
      </c>
      <c r="H17" s="13">
        <v>-29037</v>
      </c>
      <c r="I17" s="13">
        <v>-417</v>
      </c>
      <c r="J17" s="13">
        <v>-17434</v>
      </c>
      <c r="K17" s="13">
        <v>-6670</v>
      </c>
      <c r="L17" s="13">
        <v>203</v>
      </c>
      <c r="M17" s="13">
        <v>26104</v>
      </c>
      <c r="N17" s="13">
        <v>25178</v>
      </c>
      <c r="O17" s="13">
        <v>-1437</v>
      </c>
      <c r="P17" s="13">
        <v>132</v>
      </c>
      <c r="Q17" s="13">
        <v>0</v>
      </c>
      <c r="R17" s="13">
        <v>-1972</v>
      </c>
      <c r="S17" s="13">
        <v>0</v>
      </c>
      <c r="T17" s="13">
        <v>4422</v>
      </c>
      <c r="U17" s="13">
        <v>14209</v>
      </c>
      <c r="V17" s="29">
        <v>-5000</v>
      </c>
    </row>
    <row r="18" spans="1:22" x14ac:dyDescent="0.3">
      <c r="A18" s="55"/>
      <c r="B18" s="8" t="s">
        <v>155</v>
      </c>
      <c r="C18" s="13"/>
      <c r="D18" s="13"/>
      <c r="E18" s="13"/>
      <c r="F18" s="13"/>
      <c r="G18" s="13"/>
      <c r="H18" s="13"/>
      <c r="I18" s="13"/>
      <c r="J18" s="13"/>
      <c r="K18" s="13"/>
      <c r="L18" s="13"/>
      <c r="M18" s="13"/>
      <c r="N18" s="13"/>
      <c r="O18" s="13"/>
      <c r="P18" s="13"/>
      <c r="Q18" s="13"/>
      <c r="R18" s="13"/>
      <c r="S18" s="13"/>
      <c r="T18" s="13"/>
      <c r="U18" s="13"/>
      <c r="V18" s="29"/>
    </row>
    <row r="19" spans="1:22" x14ac:dyDescent="0.3">
      <c r="A19" s="55" t="s">
        <v>12</v>
      </c>
      <c r="B19" s="7" t="s">
        <v>156</v>
      </c>
      <c r="C19" s="13">
        <v>-22</v>
      </c>
      <c r="D19" s="13">
        <v>71522</v>
      </c>
      <c r="E19" s="13">
        <v>724</v>
      </c>
      <c r="F19" s="13">
        <v>168470</v>
      </c>
      <c r="G19" s="13">
        <v>9885</v>
      </c>
      <c r="H19" s="13">
        <v>2526</v>
      </c>
      <c r="I19" s="13">
        <v>-472</v>
      </c>
      <c r="J19" s="13">
        <v>-900</v>
      </c>
      <c r="K19" s="13">
        <v>-607</v>
      </c>
      <c r="L19" s="13">
        <v>-746</v>
      </c>
      <c r="M19" s="13">
        <v>2517</v>
      </c>
      <c r="N19" s="13">
        <v>-3362</v>
      </c>
      <c r="O19" s="13">
        <v>3126</v>
      </c>
      <c r="P19" s="13">
        <v>286</v>
      </c>
      <c r="Q19" s="13">
        <v>-37605</v>
      </c>
      <c r="R19" s="13">
        <v>198</v>
      </c>
      <c r="S19" s="13">
        <v>0</v>
      </c>
      <c r="T19" s="13">
        <v>-77266</v>
      </c>
      <c r="U19" s="13">
        <v>12</v>
      </c>
      <c r="V19" s="29">
        <v>21</v>
      </c>
    </row>
    <row r="20" spans="1:22" x14ac:dyDescent="0.3">
      <c r="A20" s="55"/>
      <c r="B20" s="8" t="s">
        <v>157</v>
      </c>
      <c r="C20" s="13"/>
      <c r="D20" s="13"/>
      <c r="E20" s="13"/>
      <c r="F20" s="13"/>
      <c r="G20" s="13"/>
      <c r="H20" s="13"/>
      <c r="I20" s="13"/>
      <c r="J20" s="13"/>
      <c r="K20" s="13"/>
      <c r="L20" s="13"/>
      <c r="M20" s="13"/>
      <c r="N20" s="13"/>
      <c r="O20" s="13"/>
      <c r="P20" s="13"/>
      <c r="Q20" s="13"/>
      <c r="R20" s="13"/>
      <c r="S20" s="13"/>
      <c r="T20" s="13"/>
      <c r="U20" s="13"/>
      <c r="V20" s="29"/>
    </row>
    <row r="21" spans="1:22" x14ac:dyDescent="0.3">
      <c r="A21" s="55" t="s">
        <v>13</v>
      </c>
      <c r="B21" s="7" t="s">
        <v>158</v>
      </c>
      <c r="C21" s="13">
        <v>34387</v>
      </c>
      <c r="D21" s="13">
        <v>48171</v>
      </c>
      <c r="E21" s="13">
        <v>-92</v>
      </c>
      <c r="F21" s="13">
        <v>30147</v>
      </c>
      <c r="G21" s="13">
        <v>13175</v>
      </c>
      <c r="H21" s="13">
        <v>3911</v>
      </c>
      <c r="I21" s="13">
        <v>0</v>
      </c>
      <c r="J21" s="13">
        <v>18203</v>
      </c>
      <c r="K21" s="13">
        <v>8746</v>
      </c>
      <c r="L21" s="13">
        <v>255</v>
      </c>
      <c r="M21" s="13">
        <v>2742</v>
      </c>
      <c r="N21" s="13">
        <v>29364</v>
      </c>
      <c r="O21" s="13">
        <v>-126</v>
      </c>
      <c r="P21" s="13">
        <v>92</v>
      </c>
      <c r="Q21" s="13">
        <v>39388</v>
      </c>
      <c r="R21" s="13">
        <v>-920</v>
      </c>
      <c r="S21" s="13">
        <v>0</v>
      </c>
      <c r="T21" s="13">
        <v>1827</v>
      </c>
      <c r="U21" s="13">
        <v>291</v>
      </c>
      <c r="V21" s="29">
        <v>2145</v>
      </c>
    </row>
    <row r="22" spans="1:22" x14ac:dyDescent="0.3">
      <c r="A22" s="55"/>
      <c r="B22" s="8" t="s">
        <v>159</v>
      </c>
      <c r="C22" s="13"/>
      <c r="D22" s="13"/>
      <c r="E22" s="13"/>
      <c r="F22" s="13"/>
      <c r="G22" s="13"/>
      <c r="H22" s="13"/>
      <c r="I22" s="13"/>
      <c r="J22" s="13"/>
      <c r="K22" s="13"/>
      <c r="L22" s="13"/>
      <c r="M22" s="13"/>
      <c r="N22" s="13"/>
      <c r="O22" s="13"/>
      <c r="P22" s="13"/>
      <c r="Q22" s="13"/>
      <c r="R22" s="13"/>
      <c r="S22" s="13"/>
      <c r="T22" s="13"/>
      <c r="U22" s="13"/>
      <c r="V22" s="29"/>
    </row>
    <row r="23" spans="1:22" x14ac:dyDescent="0.3">
      <c r="A23" s="55" t="s">
        <v>14</v>
      </c>
      <c r="B23" s="7" t="s">
        <v>160</v>
      </c>
      <c r="C23" s="13">
        <v>255</v>
      </c>
      <c r="D23" s="13">
        <v>-4447</v>
      </c>
      <c r="E23" s="13">
        <v>-64</v>
      </c>
      <c r="F23" s="13">
        <v>-46211</v>
      </c>
      <c r="G23" s="13">
        <v>1720</v>
      </c>
      <c r="H23" s="13">
        <v>-575</v>
      </c>
      <c r="I23" s="13">
        <v>0</v>
      </c>
      <c r="J23" s="13">
        <v>35182</v>
      </c>
      <c r="K23" s="13">
        <v>-1</v>
      </c>
      <c r="L23" s="13">
        <v>-3845</v>
      </c>
      <c r="M23" s="13">
        <v>-12431</v>
      </c>
      <c r="N23" s="13">
        <v>0</v>
      </c>
      <c r="O23" s="13">
        <v>-961</v>
      </c>
      <c r="P23" s="13">
        <v>-4</v>
      </c>
      <c r="Q23" s="13">
        <v>0</v>
      </c>
      <c r="R23" s="13">
        <v>-242</v>
      </c>
      <c r="S23" s="13">
        <v>0</v>
      </c>
      <c r="T23" s="13">
        <v>1525</v>
      </c>
      <c r="U23" s="13">
        <v>0</v>
      </c>
      <c r="V23" s="29">
        <v>-2065</v>
      </c>
    </row>
    <row r="24" spans="1:22" x14ac:dyDescent="0.3">
      <c r="A24" s="55"/>
      <c r="B24" s="8" t="s">
        <v>161</v>
      </c>
      <c r="C24" s="13"/>
      <c r="D24" s="13"/>
      <c r="E24" s="13"/>
      <c r="F24" s="13"/>
      <c r="G24" s="13"/>
      <c r="H24" s="13"/>
      <c r="I24" s="13"/>
      <c r="J24" s="13"/>
      <c r="K24" s="13"/>
      <c r="L24" s="13"/>
      <c r="M24" s="13"/>
      <c r="N24" s="13"/>
      <c r="O24" s="13"/>
      <c r="P24" s="13"/>
      <c r="Q24" s="13"/>
      <c r="R24" s="13"/>
      <c r="S24" s="13"/>
      <c r="T24" s="13"/>
      <c r="U24" s="13"/>
      <c r="V24" s="29"/>
    </row>
    <row r="25" spans="1:22" x14ac:dyDescent="0.3">
      <c r="A25" s="55" t="s">
        <v>15</v>
      </c>
      <c r="B25" s="7" t="s">
        <v>162</v>
      </c>
      <c r="C25" s="13">
        <v>186005</v>
      </c>
      <c r="D25" s="13">
        <v>10624</v>
      </c>
      <c r="E25" s="13">
        <v>0</v>
      </c>
      <c r="F25" s="13">
        <v>0</v>
      </c>
      <c r="G25" s="13">
        <v>0</v>
      </c>
      <c r="H25" s="13">
        <v>0</v>
      </c>
      <c r="I25" s="13">
        <v>0</v>
      </c>
      <c r="J25" s="13">
        <v>0</v>
      </c>
      <c r="K25" s="13">
        <v>0</v>
      </c>
      <c r="L25" s="13">
        <v>198759</v>
      </c>
      <c r="M25" s="13">
        <v>0</v>
      </c>
      <c r="N25" s="13">
        <v>635646</v>
      </c>
      <c r="O25" s="13">
        <v>0</v>
      </c>
      <c r="P25" s="13">
        <v>0</v>
      </c>
      <c r="Q25" s="13">
        <v>0</v>
      </c>
      <c r="R25" s="13">
        <v>0</v>
      </c>
      <c r="S25" s="13">
        <v>0</v>
      </c>
      <c r="T25" s="13">
        <v>58400</v>
      </c>
      <c r="U25" s="13">
        <v>0</v>
      </c>
      <c r="V25" s="29">
        <v>0</v>
      </c>
    </row>
    <row r="26" spans="1:22" x14ac:dyDescent="0.3">
      <c r="A26" s="55"/>
      <c r="B26" s="8" t="s">
        <v>163</v>
      </c>
      <c r="C26" s="13"/>
      <c r="D26" s="13"/>
      <c r="E26" s="13"/>
      <c r="F26" s="13"/>
      <c r="G26" s="13"/>
      <c r="H26" s="13"/>
      <c r="I26" s="13"/>
      <c r="J26" s="13"/>
      <c r="K26" s="13"/>
      <c r="L26" s="13"/>
      <c r="M26" s="13"/>
      <c r="N26" s="13"/>
      <c r="O26" s="13"/>
      <c r="P26" s="13"/>
      <c r="Q26" s="13"/>
      <c r="R26" s="13"/>
      <c r="S26" s="13"/>
      <c r="T26" s="13"/>
      <c r="U26" s="13"/>
      <c r="V26" s="29"/>
    </row>
    <row r="27" spans="1:22" x14ac:dyDescent="0.3">
      <c r="A27" s="55" t="s">
        <v>16</v>
      </c>
      <c r="B27" s="7" t="s">
        <v>164</v>
      </c>
      <c r="C27" s="13">
        <v>-450185</v>
      </c>
      <c r="D27" s="13">
        <v>-5424</v>
      </c>
      <c r="E27" s="13">
        <v>0</v>
      </c>
      <c r="F27" s="13">
        <v>0</v>
      </c>
      <c r="G27" s="13">
        <v>0</v>
      </c>
      <c r="H27" s="13">
        <v>0</v>
      </c>
      <c r="I27" s="13">
        <v>0</v>
      </c>
      <c r="J27" s="13">
        <v>0</v>
      </c>
      <c r="K27" s="13">
        <v>0</v>
      </c>
      <c r="L27" s="13">
        <v>-119152</v>
      </c>
      <c r="M27" s="13">
        <v>0</v>
      </c>
      <c r="N27" s="13">
        <v>-443250</v>
      </c>
      <c r="O27" s="13">
        <v>0</v>
      </c>
      <c r="P27" s="13">
        <v>0</v>
      </c>
      <c r="Q27" s="13">
        <v>0</v>
      </c>
      <c r="R27" s="13">
        <v>0</v>
      </c>
      <c r="S27" s="13">
        <v>0</v>
      </c>
      <c r="T27" s="13">
        <v>-24139</v>
      </c>
      <c r="U27" s="13">
        <v>0</v>
      </c>
      <c r="V27" s="29">
        <v>0</v>
      </c>
    </row>
    <row r="28" spans="1:22" x14ac:dyDescent="0.3">
      <c r="A28" s="55"/>
      <c r="B28" s="8" t="s">
        <v>165</v>
      </c>
      <c r="C28" s="13"/>
      <c r="D28" s="13"/>
      <c r="E28" s="13"/>
      <c r="F28" s="13"/>
      <c r="G28" s="13"/>
      <c r="H28" s="13"/>
      <c r="I28" s="13"/>
      <c r="J28" s="13"/>
      <c r="K28" s="13"/>
      <c r="L28" s="13"/>
      <c r="M28" s="13"/>
      <c r="N28" s="13"/>
      <c r="O28" s="13"/>
      <c r="P28" s="13"/>
      <c r="Q28" s="13"/>
      <c r="R28" s="13"/>
      <c r="S28" s="13"/>
      <c r="T28" s="13"/>
      <c r="U28" s="13"/>
      <c r="V28" s="29"/>
    </row>
    <row r="29" spans="1:22" x14ac:dyDescent="0.3">
      <c r="A29" s="55" t="s">
        <v>17</v>
      </c>
      <c r="B29" s="7" t="s">
        <v>166</v>
      </c>
      <c r="C29" s="13">
        <v>271569</v>
      </c>
      <c r="D29" s="13">
        <v>-1757</v>
      </c>
      <c r="E29" s="13">
        <v>0</v>
      </c>
      <c r="F29" s="13">
        <v>0</v>
      </c>
      <c r="G29" s="13">
        <v>0</v>
      </c>
      <c r="H29" s="13">
        <v>0</v>
      </c>
      <c r="I29" s="13">
        <v>0</v>
      </c>
      <c r="J29" s="13">
        <v>0</v>
      </c>
      <c r="K29" s="13">
        <v>0</v>
      </c>
      <c r="L29" s="13">
        <v>-74241</v>
      </c>
      <c r="M29" s="13">
        <v>0</v>
      </c>
      <c r="N29" s="13">
        <v>0</v>
      </c>
      <c r="O29" s="13">
        <v>0</v>
      </c>
      <c r="P29" s="13">
        <v>0</v>
      </c>
      <c r="Q29" s="13">
        <v>0</v>
      </c>
      <c r="R29" s="13">
        <v>0</v>
      </c>
      <c r="S29" s="13">
        <v>0</v>
      </c>
      <c r="T29" s="13">
        <v>-20799</v>
      </c>
      <c r="U29" s="13">
        <v>0</v>
      </c>
      <c r="V29" s="29">
        <v>0</v>
      </c>
    </row>
    <row r="30" spans="1:22" x14ac:dyDescent="0.3">
      <c r="A30" s="55"/>
      <c r="B30" s="8" t="s">
        <v>167</v>
      </c>
      <c r="C30" s="13"/>
      <c r="D30" s="13"/>
      <c r="E30" s="13"/>
      <c r="F30" s="13"/>
      <c r="G30" s="13"/>
      <c r="H30" s="13"/>
      <c r="I30" s="13"/>
      <c r="J30" s="13"/>
      <c r="K30" s="13"/>
      <c r="L30" s="13"/>
      <c r="M30" s="13"/>
      <c r="N30" s="13"/>
      <c r="O30" s="13"/>
      <c r="P30" s="13"/>
      <c r="Q30" s="13"/>
      <c r="R30" s="13"/>
      <c r="S30" s="13"/>
      <c r="T30" s="13"/>
      <c r="U30" s="13"/>
      <c r="V30" s="29"/>
    </row>
    <row r="31" spans="1:22" x14ac:dyDescent="0.3">
      <c r="A31" s="55" t="s">
        <v>18</v>
      </c>
      <c r="B31" s="7" t="s">
        <v>168</v>
      </c>
      <c r="C31" s="13">
        <v>113350</v>
      </c>
      <c r="D31" s="13">
        <v>-145754</v>
      </c>
      <c r="E31" s="13">
        <v>-87</v>
      </c>
      <c r="F31" s="13">
        <v>163250</v>
      </c>
      <c r="G31" s="13">
        <v>-5699</v>
      </c>
      <c r="H31" s="13">
        <v>-207</v>
      </c>
      <c r="I31" s="13">
        <v>-41</v>
      </c>
      <c r="J31" s="13">
        <v>40118</v>
      </c>
      <c r="K31" s="13">
        <v>-28</v>
      </c>
      <c r="L31" s="13">
        <v>2831</v>
      </c>
      <c r="M31" s="13">
        <v>15000</v>
      </c>
      <c r="N31" s="13">
        <v>143536</v>
      </c>
      <c r="O31" s="13">
        <v>70</v>
      </c>
      <c r="P31" s="13">
        <v>3580</v>
      </c>
      <c r="Q31" s="13">
        <v>-2132</v>
      </c>
      <c r="R31" s="13">
        <v>-2471</v>
      </c>
      <c r="S31" s="13">
        <v>-1017</v>
      </c>
      <c r="T31" s="13">
        <v>-5211</v>
      </c>
      <c r="U31" s="13">
        <v>-2281</v>
      </c>
      <c r="V31" s="29">
        <v>3704</v>
      </c>
    </row>
    <row r="32" spans="1:22" x14ac:dyDescent="0.3">
      <c r="A32" s="55"/>
      <c r="B32" s="8" t="s">
        <v>169</v>
      </c>
      <c r="C32" s="13"/>
      <c r="D32" s="13"/>
      <c r="E32" s="13"/>
      <c r="F32" s="13"/>
      <c r="G32" s="13"/>
      <c r="H32" s="13"/>
      <c r="I32" s="13"/>
      <c r="J32" s="13"/>
      <c r="K32" s="13"/>
      <c r="L32" s="13"/>
      <c r="M32" s="13"/>
      <c r="N32" s="13"/>
      <c r="O32" s="13"/>
      <c r="P32" s="13"/>
      <c r="Q32" s="13"/>
      <c r="R32" s="13"/>
      <c r="S32" s="13"/>
      <c r="T32" s="13"/>
      <c r="U32" s="13"/>
      <c r="V32" s="29"/>
    </row>
    <row r="33" spans="1:22" x14ac:dyDescent="0.3">
      <c r="A33" s="56" t="s">
        <v>19</v>
      </c>
      <c r="B33" s="9" t="s">
        <v>170</v>
      </c>
      <c r="C33" s="14">
        <v>607442</v>
      </c>
      <c r="D33" s="14">
        <v>1243591</v>
      </c>
      <c r="E33" s="14">
        <v>19301</v>
      </c>
      <c r="F33" s="14">
        <v>1242015</v>
      </c>
      <c r="G33" s="14">
        <v>116755</v>
      </c>
      <c r="H33" s="14">
        <v>37284</v>
      </c>
      <c r="I33" s="14">
        <v>7153</v>
      </c>
      <c r="J33" s="14">
        <v>277347</v>
      </c>
      <c r="K33" s="14">
        <v>14555</v>
      </c>
      <c r="L33" s="14">
        <v>241260</v>
      </c>
      <c r="M33" s="14">
        <v>236560</v>
      </c>
      <c r="N33" s="14">
        <v>1553077</v>
      </c>
      <c r="O33" s="14">
        <v>40699</v>
      </c>
      <c r="P33" s="14">
        <v>62511</v>
      </c>
      <c r="Q33" s="14">
        <v>77027</v>
      </c>
      <c r="R33" s="14">
        <v>85835</v>
      </c>
      <c r="S33" s="14">
        <v>26719</v>
      </c>
      <c r="T33" s="14">
        <v>434114</v>
      </c>
      <c r="U33" s="14">
        <v>39105</v>
      </c>
      <c r="V33" s="33">
        <v>235191</v>
      </c>
    </row>
    <row r="34" spans="1:22" x14ac:dyDescent="0.3">
      <c r="A34" s="56"/>
      <c r="B34" s="10" t="s">
        <v>171</v>
      </c>
      <c r="C34" s="14"/>
      <c r="D34" s="14"/>
      <c r="E34" s="14"/>
      <c r="F34" s="14"/>
      <c r="G34" s="14"/>
      <c r="H34" s="14"/>
      <c r="I34" s="14"/>
      <c r="J34" s="14"/>
      <c r="K34" s="14"/>
      <c r="L34" s="14"/>
      <c r="M34" s="14"/>
      <c r="N34" s="14"/>
      <c r="O34" s="14"/>
      <c r="P34" s="14"/>
      <c r="Q34" s="14"/>
      <c r="R34" s="14"/>
      <c r="S34" s="14"/>
      <c r="T34" s="14"/>
      <c r="U34" s="14"/>
      <c r="V34" s="33"/>
    </row>
    <row r="35" spans="1:22" x14ac:dyDescent="0.3">
      <c r="A35" s="55" t="s">
        <v>20</v>
      </c>
      <c r="B35" s="7" t="s">
        <v>172</v>
      </c>
      <c r="C35" s="13">
        <v>226791</v>
      </c>
      <c r="D35" s="13">
        <v>417575</v>
      </c>
      <c r="E35" s="13">
        <v>5390</v>
      </c>
      <c r="F35" s="13">
        <v>312342</v>
      </c>
      <c r="G35" s="13">
        <v>51299</v>
      </c>
      <c r="H35" s="13">
        <v>6845</v>
      </c>
      <c r="I35" s="13">
        <v>2185</v>
      </c>
      <c r="J35" s="13">
        <v>91202</v>
      </c>
      <c r="K35" s="13">
        <v>5315</v>
      </c>
      <c r="L35" s="13">
        <v>88120</v>
      </c>
      <c r="M35" s="13">
        <v>92486</v>
      </c>
      <c r="N35" s="13">
        <v>497645</v>
      </c>
      <c r="O35" s="13">
        <v>7725</v>
      </c>
      <c r="P35" s="13">
        <v>28515</v>
      </c>
      <c r="Q35" s="13">
        <v>27543</v>
      </c>
      <c r="R35" s="13">
        <v>29253</v>
      </c>
      <c r="S35" s="13">
        <v>4419</v>
      </c>
      <c r="T35" s="13">
        <v>154584</v>
      </c>
      <c r="U35" s="13">
        <v>14538</v>
      </c>
      <c r="V35" s="29">
        <v>76145</v>
      </c>
    </row>
    <row r="36" spans="1:22" x14ac:dyDescent="0.3">
      <c r="A36" s="55"/>
      <c r="B36" s="8" t="s">
        <v>173</v>
      </c>
      <c r="C36" s="13"/>
      <c r="D36" s="13"/>
      <c r="E36" s="13"/>
      <c r="F36" s="13"/>
      <c r="G36" s="13"/>
      <c r="H36" s="13"/>
      <c r="I36" s="13"/>
      <c r="J36" s="13"/>
      <c r="K36" s="13"/>
      <c r="L36" s="13"/>
      <c r="M36" s="13"/>
      <c r="N36" s="13"/>
      <c r="O36" s="13"/>
      <c r="P36" s="13"/>
      <c r="Q36" s="13"/>
      <c r="R36" s="13"/>
      <c r="S36" s="13"/>
      <c r="T36" s="13"/>
      <c r="U36" s="13"/>
      <c r="V36" s="29"/>
    </row>
    <row r="37" spans="1:22" x14ac:dyDescent="0.3">
      <c r="A37" s="55" t="s">
        <v>21</v>
      </c>
      <c r="B37" s="7" t="s">
        <v>174</v>
      </c>
      <c r="C37" s="13">
        <v>119272</v>
      </c>
      <c r="D37" s="13">
        <v>283989</v>
      </c>
      <c r="E37" s="13">
        <v>2121</v>
      </c>
      <c r="F37" s="13">
        <v>215360</v>
      </c>
      <c r="G37" s="13">
        <v>31431</v>
      </c>
      <c r="H37" s="13">
        <v>7055</v>
      </c>
      <c r="I37" s="13">
        <v>1715</v>
      </c>
      <c r="J37" s="13">
        <v>69466</v>
      </c>
      <c r="K37" s="13">
        <v>4266</v>
      </c>
      <c r="L37" s="13">
        <v>46890</v>
      </c>
      <c r="M37" s="13">
        <v>48843</v>
      </c>
      <c r="N37" s="13">
        <v>325946</v>
      </c>
      <c r="O37" s="13">
        <v>3830</v>
      </c>
      <c r="P37" s="13">
        <v>14462</v>
      </c>
      <c r="Q37" s="13">
        <v>14357</v>
      </c>
      <c r="R37" s="13">
        <v>25742</v>
      </c>
      <c r="S37" s="13">
        <v>6887</v>
      </c>
      <c r="T37" s="13">
        <v>73907</v>
      </c>
      <c r="U37" s="13">
        <v>9744</v>
      </c>
      <c r="V37" s="29">
        <v>57482</v>
      </c>
    </row>
    <row r="38" spans="1:22" x14ac:dyDescent="0.3">
      <c r="A38" s="55"/>
      <c r="B38" s="8" t="s">
        <v>175</v>
      </c>
      <c r="C38" s="13"/>
      <c r="D38" s="13"/>
      <c r="E38" s="13"/>
      <c r="F38" s="13"/>
      <c r="G38" s="13"/>
      <c r="H38" s="13"/>
      <c r="I38" s="13"/>
      <c r="J38" s="13"/>
      <c r="K38" s="13"/>
      <c r="L38" s="13"/>
      <c r="M38" s="13"/>
      <c r="N38" s="13"/>
      <c r="O38" s="13"/>
      <c r="P38" s="13"/>
      <c r="Q38" s="13"/>
      <c r="R38" s="13"/>
      <c r="S38" s="13"/>
      <c r="T38" s="13"/>
      <c r="U38" s="13"/>
      <c r="V38" s="29"/>
    </row>
    <row r="39" spans="1:22" x14ac:dyDescent="0.3">
      <c r="A39" s="55" t="s">
        <v>22</v>
      </c>
      <c r="B39" s="7" t="s">
        <v>176</v>
      </c>
      <c r="C39" s="13">
        <v>19631</v>
      </c>
      <c r="D39" s="13">
        <v>47945</v>
      </c>
      <c r="E39" s="13">
        <v>798</v>
      </c>
      <c r="F39" s="13">
        <v>52331</v>
      </c>
      <c r="G39" s="13">
        <v>2446</v>
      </c>
      <c r="H39" s="13">
        <v>647</v>
      </c>
      <c r="I39" s="13">
        <v>304</v>
      </c>
      <c r="J39" s="13">
        <v>18097</v>
      </c>
      <c r="K39" s="13">
        <v>661</v>
      </c>
      <c r="L39" s="13">
        <v>17205</v>
      </c>
      <c r="M39" s="13">
        <v>12442</v>
      </c>
      <c r="N39" s="13">
        <v>96890</v>
      </c>
      <c r="O39" s="13">
        <v>429</v>
      </c>
      <c r="P39" s="13">
        <v>2142</v>
      </c>
      <c r="Q39" s="13">
        <v>7339</v>
      </c>
      <c r="R39" s="13">
        <v>3639</v>
      </c>
      <c r="S39" s="13">
        <v>957</v>
      </c>
      <c r="T39" s="13">
        <v>30796</v>
      </c>
      <c r="U39" s="13">
        <v>877</v>
      </c>
      <c r="V39" s="29">
        <v>12319</v>
      </c>
    </row>
    <row r="40" spans="1:22" x14ac:dyDescent="0.3">
      <c r="A40" s="55"/>
      <c r="B40" s="8" t="s">
        <v>177</v>
      </c>
      <c r="C40" s="13"/>
      <c r="D40" s="13"/>
      <c r="E40" s="13"/>
      <c r="F40" s="13"/>
      <c r="G40" s="13"/>
      <c r="H40" s="13"/>
      <c r="I40" s="13"/>
      <c r="J40" s="13"/>
      <c r="K40" s="13"/>
      <c r="L40" s="13"/>
      <c r="M40" s="13"/>
      <c r="N40" s="13"/>
      <c r="O40" s="13"/>
      <c r="P40" s="13"/>
      <c r="Q40" s="13"/>
      <c r="R40" s="13"/>
      <c r="S40" s="13"/>
      <c r="T40" s="13"/>
      <c r="U40" s="13"/>
      <c r="V40" s="29"/>
    </row>
    <row r="41" spans="1:22" x14ac:dyDescent="0.3">
      <c r="A41" s="55" t="s">
        <v>23</v>
      </c>
      <c r="B41" s="7" t="s">
        <v>178</v>
      </c>
      <c r="C41" s="13">
        <v>13808</v>
      </c>
      <c r="D41" s="13">
        <v>-37916</v>
      </c>
      <c r="E41" s="13">
        <v>890</v>
      </c>
      <c r="F41" s="13">
        <v>8074</v>
      </c>
      <c r="G41" s="13">
        <v>4579</v>
      </c>
      <c r="H41" s="13">
        <v>0</v>
      </c>
      <c r="I41" s="13">
        <v>0</v>
      </c>
      <c r="J41" s="13">
        <v>1269</v>
      </c>
      <c r="K41" s="13">
        <v>375</v>
      </c>
      <c r="L41" s="13">
        <v>-1961</v>
      </c>
      <c r="M41" s="13">
        <v>519</v>
      </c>
      <c r="N41" s="13">
        <v>13540</v>
      </c>
      <c r="O41" s="13">
        <v>1570</v>
      </c>
      <c r="P41" s="13">
        <v>555</v>
      </c>
      <c r="Q41" s="13">
        <v>-6</v>
      </c>
      <c r="R41" s="13">
        <v>770</v>
      </c>
      <c r="S41" s="13">
        <v>1079</v>
      </c>
      <c r="T41" s="13">
        <v>-162</v>
      </c>
      <c r="U41" s="13">
        <v>5</v>
      </c>
      <c r="V41" s="29">
        <v>9387</v>
      </c>
    </row>
    <row r="42" spans="1:22" x14ac:dyDescent="0.3">
      <c r="A42" s="55"/>
      <c r="B42" s="8" t="s">
        <v>179</v>
      </c>
      <c r="C42" s="13"/>
      <c r="D42" s="13"/>
      <c r="E42" s="13"/>
      <c r="F42" s="13"/>
      <c r="G42" s="13"/>
      <c r="H42" s="13"/>
      <c r="I42" s="13"/>
      <c r="J42" s="13"/>
      <c r="K42" s="13"/>
      <c r="L42" s="13"/>
      <c r="M42" s="13"/>
      <c r="N42" s="13"/>
      <c r="O42" s="13"/>
      <c r="P42" s="13"/>
      <c r="Q42" s="13"/>
      <c r="R42" s="13"/>
      <c r="S42" s="13"/>
      <c r="T42" s="13"/>
      <c r="U42" s="13"/>
      <c r="V42" s="29"/>
    </row>
    <row r="43" spans="1:22" x14ac:dyDescent="0.3">
      <c r="A43" s="55" t="s">
        <v>24</v>
      </c>
      <c r="B43" s="7" t="s">
        <v>180</v>
      </c>
      <c r="C43" s="13">
        <v>79822</v>
      </c>
      <c r="D43" s="13">
        <v>562127</v>
      </c>
      <c r="E43" s="13">
        <v>15</v>
      </c>
      <c r="F43" s="13">
        <v>305426</v>
      </c>
      <c r="G43" s="13">
        <v>20856</v>
      </c>
      <c r="H43" s="13">
        <v>14635</v>
      </c>
      <c r="I43" s="13">
        <v>576</v>
      </c>
      <c r="J43" s="13">
        <v>72840</v>
      </c>
      <c r="K43" s="13">
        <v>294</v>
      </c>
      <c r="L43" s="13">
        <v>47304</v>
      </c>
      <c r="M43" s="13">
        <v>61622</v>
      </c>
      <c r="N43" s="13">
        <v>349254</v>
      </c>
      <c r="O43" s="13">
        <v>10182</v>
      </c>
      <c r="P43" s="13">
        <v>11039</v>
      </c>
      <c r="Q43" s="13">
        <v>-1041</v>
      </c>
      <c r="R43" s="13">
        <v>16168</v>
      </c>
      <c r="S43" s="13">
        <v>5243</v>
      </c>
      <c r="T43" s="13">
        <v>73108</v>
      </c>
      <c r="U43" s="13">
        <v>5103</v>
      </c>
      <c r="V43" s="29">
        <v>134385</v>
      </c>
    </row>
    <row r="44" spans="1:22" x14ac:dyDescent="0.3">
      <c r="A44" s="55"/>
      <c r="B44" s="8" t="s">
        <v>181</v>
      </c>
      <c r="C44" s="13"/>
      <c r="D44" s="13"/>
      <c r="E44" s="13"/>
      <c r="F44" s="13"/>
      <c r="G44" s="13"/>
      <c r="H44" s="13"/>
      <c r="I44" s="13"/>
      <c r="J44" s="13"/>
      <c r="K44" s="13"/>
      <c r="L44" s="13"/>
      <c r="M44" s="13"/>
      <c r="N44" s="13"/>
      <c r="O44" s="13"/>
      <c r="P44" s="13"/>
      <c r="Q44" s="13"/>
      <c r="R44" s="13"/>
      <c r="S44" s="13"/>
      <c r="T44" s="13"/>
      <c r="U44" s="13"/>
      <c r="V44" s="29"/>
    </row>
    <row r="45" spans="1:22" x14ac:dyDescent="0.3">
      <c r="A45" s="55" t="s">
        <v>25</v>
      </c>
      <c r="B45" s="7" t="s">
        <v>182</v>
      </c>
      <c r="C45" s="13">
        <v>11464</v>
      </c>
      <c r="D45" s="13">
        <v>3475</v>
      </c>
      <c r="E45" s="13">
        <v>0</v>
      </c>
      <c r="F45" s="13">
        <v>56484</v>
      </c>
      <c r="G45" s="13">
        <v>259</v>
      </c>
      <c r="H45" s="13">
        <v>0</v>
      </c>
      <c r="I45" s="13">
        <v>-412</v>
      </c>
      <c r="J45" s="13">
        <v>0</v>
      </c>
      <c r="K45" s="13">
        <v>363</v>
      </c>
      <c r="L45" s="13">
        <v>-40</v>
      </c>
      <c r="M45" s="13">
        <v>6770</v>
      </c>
      <c r="N45" s="13">
        <v>-28245</v>
      </c>
      <c r="O45" s="13">
        <v>565</v>
      </c>
      <c r="P45" s="13">
        <v>0</v>
      </c>
      <c r="Q45" s="13">
        <v>0</v>
      </c>
      <c r="R45" s="13">
        <v>0</v>
      </c>
      <c r="S45" s="13">
        <v>0</v>
      </c>
      <c r="T45" s="13">
        <v>3790</v>
      </c>
      <c r="U45" s="13">
        <v>0</v>
      </c>
      <c r="V45" s="29">
        <v>0</v>
      </c>
    </row>
    <row r="46" spans="1:22" x14ac:dyDescent="0.3">
      <c r="A46" s="55"/>
      <c r="B46" s="8" t="s">
        <v>183</v>
      </c>
      <c r="C46" s="13"/>
      <c r="D46" s="13"/>
      <c r="E46" s="13"/>
      <c r="F46" s="13"/>
      <c r="G46" s="13"/>
      <c r="H46" s="13"/>
      <c r="I46" s="13"/>
      <c r="J46" s="13"/>
      <c r="K46" s="13"/>
      <c r="L46" s="13"/>
      <c r="M46" s="13"/>
      <c r="N46" s="13"/>
      <c r="O46" s="13"/>
      <c r="P46" s="13"/>
      <c r="Q46" s="13"/>
      <c r="R46" s="13"/>
      <c r="S46" s="13"/>
      <c r="T46" s="13"/>
      <c r="U46" s="13"/>
      <c r="V46" s="29"/>
    </row>
    <row r="47" spans="1:22" x14ac:dyDescent="0.3">
      <c r="A47" s="55" t="s">
        <v>26</v>
      </c>
      <c r="B47" s="7" t="s">
        <v>184</v>
      </c>
      <c r="C47" s="13">
        <v>8974</v>
      </c>
      <c r="D47" s="13">
        <v>42120</v>
      </c>
      <c r="E47" s="13">
        <v>-16</v>
      </c>
      <c r="F47" s="13">
        <v>99672</v>
      </c>
      <c r="G47" s="13">
        <v>-1470</v>
      </c>
      <c r="H47" s="13">
        <v>12</v>
      </c>
      <c r="I47" s="13">
        <v>250</v>
      </c>
      <c r="J47" s="13">
        <v>6726</v>
      </c>
      <c r="K47" s="13">
        <v>-99</v>
      </c>
      <c r="L47" s="13">
        <v>-3672</v>
      </c>
      <c r="M47" s="13">
        <v>7927</v>
      </c>
      <c r="N47" s="13">
        <v>80470</v>
      </c>
      <c r="O47" s="13">
        <v>-187</v>
      </c>
      <c r="P47" s="13">
        <v>77</v>
      </c>
      <c r="Q47" s="13">
        <v>0</v>
      </c>
      <c r="R47" s="13">
        <v>9076</v>
      </c>
      <c r="S47" s="13">
        <v>116</v>
      </c>
      <c r="T47" s="13">
        <v>19868</v>
      </c>
      <c r="U47" s="13">
        <v>-35</v>
      </c>
      <c r="V47" s="29">
        <v>0</v>
      </c>
    </row>
    <row r="48" spans="1:22" x14ac:dyDescent="0.3">
      <c r="A48" s="55"/>
      <c r="B48" s="8" t="s">
        <v>185</v>
      </c>
      <c r="C48" s="13"/>
      <c r="D48" s="13"/>
      <c r="E48" s="13"/>
      <c r="F48" s="13"/>
      <c r="G48" s="13"/>
      <c r="H48" s="13"/>
      <c r="I48" s="13"/>
      <c r="J48" s="13"/>
      <c r="K48" s="13"/>
      <c r="L48" s="13"/>
      <c r="M48" s="13"/>
      <c r="N48" s="13"/>
      <c r="O48" s="13"/>
      <c r="P48" s="13"/>
      <c r="Q48" s="13"/>
      <c r="R48" s="13"/>
      <c r="S48" s="13"/>
      <c r="T48" s="13"/>
      <c r="U48" s="13"/>
      <c r="V48" s="29"/>
    </row>
    <row r="49" spans="1:22" x14ac:dyDescent="0.3">
      <c r="A49" s="55" t="s">
        <v>27</v>
      </c>
      <c r="B49" s="7" t="s">
        <v>186</v>
      </c>
      <c r="C49" s="13">
        <v>0</v>
      </c>
      <c r="D49" s="13">
        <v>1046</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29">
        <v>0</v>
      </c>
    </row>
    <row r="50" spans="1:22" x14ac:dyDescent="0.3">
      <c r="A50" s="55"/>
      <c r="B50" s="8" t="s">
        <v>187</v>
      </c>
      <c r="C50" s="13"/>
      <c r="D50" s="13"/>
      <c r="E50" s="13"/>
      <c r="F50" s="13"/>
      <c r="G50" s="13"/>
      <c r="H50" s="13"/>
      <c r="I50" s="13"/>
      <c r="J50" s="13"/>
      <c r="K50" s="13"/>
      <c r="L50" s="13"/>
      <c r="M50" s="13"/>
      <c r="N50" s="13"/>
      <c r="O50" s="13"/>
      <c r="P50" s="13"/>
      <c r="Q50" s="13"/>
      <c r="R50" s="13"/>
      <c r="S50" s="13"/>
      <c r="T50" s="13"/>
      <c r="U50" s="13"/>
      <c r="V50" s="29"/>
    </row>
    <row r="51" spans="1:22" x14ac:dyDescent="0.3">
      <c r="A51" s="55" t="s">
        <v>28</v>
      </c>
      <c r="B51" s="7" t="s">
        <v>188</v>
      </c>
      <c r="C51" s="13">
        <v>15359</v>
      </c>
      <c r="D51" s="13">
        <v>23994</v>
      </c>
      <c r="E51" s="13">
        <v>200</v>
      </c>
      <c r="F51" s="13">
        <v>13257</v>
      </c>
      <c r="G51" s="13">
        <v>1512</v>
      </c>
      <c r="H51" s="13">
        <v>0</v>
      </c>
      <c r="I51" s="13">
        <v>0</v>
      </c>
      <c r="J51" s="13">
        <v>1292</v>
      </c>
      <c r="K51" s="13">
        <v>9</v>
      </c>
      <c r="L51" s="13">
        <v>-244</v>
      </c>
      <c r="M51" s="13">
        <v>-950</v>
      </c>
      <c r="N51" s="13">
        <v>3729</v>
      </c>
      <c r="O51" s="13">
        <v>0</v>
      </c>
      <c r="P51" s="13">
        <v>0</v>
      </c>
      <c r="Q51" s="13">
        <v>7163</v>
      </c>
      <c r="R51" s="13">
        <v>651</v>
      </c>
      <c r="S51" s="13">
        <v>0</v>
      </c>
      <c r="T51" s="13">
        <v>4899</v>
      </c>
      <c r="U51" s="13">
        <v>0</v>
      </c>
      <c r="V51" s="29">
        <v>0</v>
      </c>
    </row>
    <row r="52" spans="1:22" x14ac:dyDescent="0.3">
      <c r="A52" s="55"/>
      <c r="B52" s="8" t="s">
        <v>189</v>
      </c>
      <c r="C52" s="13"/>
      <c r="D52" s="13"/>
      <c r="E52" s="13"/>
      <c r="F52" s="13"/>
      <c r="G52" s="13"/>
      <c r="H52" s="13"/>
      <c r="I52" s="13"/>
      <c r="J52" s="13"/>
      <c r="K52" s="13"/>
      <c r="L52" s="13"/>
      <c r="M52" s="13"/>
      <c r="N52" s="13"/>
      <c r="O52" s="13"/>
      <c r="P52" s="13"/>
      <c r="Q52" s="13"/>
      <c r="R52" s="13"/>
      <c r="S52" s="13"/>
      <c r="T52" s="13"/>
      <c r="U52" s="13"/>
      <c r="V52" s="29"/>
    </row>
    <row r="53" spans="1:22" x14ac:dyDescent="0.3">
      <c r="A53" s="56" t="s">
        <v>29</v>
      </c>
      <c r="B53" s="9" t="s">
        <v>190</v>
      </c>
      <c r="C53" s="14">
        <v>143039</v>
      </c>
      <c r="D53" s="14">
        <v>-50684</v>
      </c>
      <c r="E53" s="14">
        <v>10303</v>
      </c>
      <c r="F53" s="14">
        <v>205583</v>
      </c>
      <c r="G53" s="14">
        <v>8867</v>
      </c>
      <c r="H53" s="14">
        <v>8090</v>
      </c>
      <c r="I53" s="14">
        <v>2535</v>
      </c>
      <c r="J53" s="14">
        <v>19039</v>
      </c>
      <c r="K53" s="14">
        <v>3389</v>
      </c>
      <c r="L53" s="14">
        <v>47170</v>
      </c>
      <c r="M53" s="14">
        <v>5001</v>
      </c>
      <c r="N53" s="14">
        <v>221306</v>
      </c>
      <c r="O53" s="14">
        <v>16585</v>
      </c>
      <c r="P53" s="14">
        <v>5721</v>
      </c>
      <c r="Q53" s="14">
        <v>35998</v>
      </c>
      <c r="R53" s="14">
        <v>1838</v>
      </c>
      <c r="S53" s="14">
        <v>8018</v>
      </c>
      <c r="T53" s="14">
        <v>83122</v>
      </c>
      <c r="U53" s="14">
        <v>8873</v>
      </c>
      <c r="V53" s="33">
        <v>-54527</v>
      </c>
    </row>
    <row r="54" spans="1:22" x14ac:dyDescent="0.3">
      <c r="A54" s="56"/>
      <c r="B54" s="10" t="s">
        <v>191</v>
      </c>
      <c r="C54" s="14"/>
      <c r="D54" s="14"/>
      <c r="E54" s="14"/>
      <c r="F54" s="14"/>
      <c r="G54" s="14"/>
      <c r="H54" s="14"/>
      <c r="I54" s="14"/>
      <c r="J54" s="14"/>
      <c r="K54" s="14"/>
      <c r="L54" s="14"/>
      <c r="M54" s="14"/>
      <c r="N54" s="14"/>
      <c r="O54" s="14"/>
      <c r="P54" s="14"/>
      <c r="Q54" s="14"/>
      <c r="R54" s="14"/>
      <c r="S54" s="14"/>
      <c r="T54" s="14"/>
      <c r="U54" s="14"/>
      <c r="V54" s="33"/>
    </row>
    <row r="55" spans="1:22" s="72" customFormat="1" x14ac:dyDescent="0.3">
      <c r="A55" s="55" t="s">
        <v>192</v>
      </c>
      <c r="B55" s="7" t="s">
        <v>193</v>
      </c>
      <c r="C55" s="15">
        <v>11994</v>
      </c>
      <c r="D55" s="15">
        <v>-179323</v>
      </c>
      <c r="E55" s="15">
        <v>3243</v>
      </c>
      <c r="F55" s="15">
        <v>-6383</v>
      </c>
      <c r="G55" s="15">
        <v>2297</v>
      </c>
      <c r="H55" s="15">
        <v>2613</v>
      </c>
      <c r="I55" s="15">
        <v>1085</v>
      </c>
      <c r="J55" s="15">
        <v>4675</v>
      </c>
      <c r="K55" s="15">
        <v>1424</v>
      </c>
      <c r="L55" s="15">
        <v>9023</v>
      </c>
      <c r="M55" s="15">
        <v>-1037</v>
      </c>
      <c r="N55" s="15">
        <v>91025</v>
      </c>
      <c r="O55" s="15">
        <v>4482</v>
      </c>
      <c r="P55" s="15">
        <v>4550</v>
      </c>
      <c r="Q55" s="15">
        <v>6178</v>
      </c>
      <c r="R55" s="15">
        <v>407</v>
      </c>
      <c r="S55" s="15">
        <v>2541</v>
      </c>
      <c r="T55" s="15">
        <v>10452</v>
      </c>
      <c r="U55" s="15">
        <v>3384</v>
      </c>
      <c r="V55" s="35">
        <v>-5475</v>
      </c>
    </row>
    <row r="56" spans="1:22" s="72" customFormat="1" x14ac:dyDescent="0.3">
      <c r="A56" s="55"/>
      <c r="B56" s="8" t="s">
        <v>194</v>
      </c>
      <c r="C56" s="15"/>
      <c r="D56" s="15"/>
      <c r="E56" s="15"/>
      <c r="F56" s="15"/>
      <c r="G56" s="15"/>
      <c r="H56" s="15"/>
      <c r="I56" s="15"/>
      <c r="J56" s="15"/>
      <c r="K56" s="15"/>
      <c r="L56" s="15"/>
      <c r="M56" s="15"/>
      <c r="N56" s="15"/>
      <c r="O56" s="15"/>
      <c r="P56" s="15"/>
      <c r="Q56" s="15"/>
      <c r="R56" s="15"/>
      <c r="S56" s="15"/>
      <c r="T56" s="15"/>
      <c r="U56" s="15"/>
      <c r="V56" s="35"/>
    </row>
    <row r="57" spans="1:22" x14ac:dyDescent="0.3">
      <c r="A57" s="56"/>
      <c r="B57" s="7" t="s">
        <v>195</v>
      </c>
      <c r="C57" s="13">
        <v>30332</v>
      </c>
      <c r="D57" s="13">
        <v>42184</v>
      </c>
      <c r="E57" s="13">
        <v>2943</v>
      </c>
      <c r="F57" s="13">
        <v>63989</v>
      </c>
      <c r="G57" s="13">
        <v>16349</v>
      </c>
      <c r="H57" s="13">
        <v>822</v>
      </c>
      <c r="I57" s="13">
        <v>654</v>
      </c>
      <c r="J57" s="13">
        <v>11279</v>
      </c>
      <c r="K57" s="13">
        <v>1514</v>
      </c>
      <c r="L57" s="13">
        <v>10578</v>
      </c>
      <c r="M57" s="13">
        <v>3219</v>
      </c>
      <c r="N57" s="13">
        <v>46784</v>
      </c>
      <c r="O57" s="13">
        <v>5414</v>
      </c>
      <c r="P57" s="13">
        <v>3131</v>
      </c>
      <c r="Q57" s="13">
        <v>5578</v>
      </c>
      <c r="R57" s="13">
        <v>1851</v>
      </c>
      <c r="S57" s="13">
        <v>2873</v>
      </c>
      <c r="T57" s="13">
        <v>20390</v>
      </c>
      <c r="U57" s="13">
        <v>4388</v>
      </c>
      <c r="V57" s="29">
        <v>237</v>
      </c>
    </row>
    <row r="58" spans="1:22" x14ac:dyDescent="0.3">
      <c r="A58" s="56"/>
      <c r="B58" s="40" t="s">
        <v>196</v>
      </c>
      <c r="C58" s="13"/>
      <c r="D58" s="13"/>
      <c r="E58" s="13"/>
      <c r="F58" s="13"/>
      <c r="G58" s="13"/>
      <c r="H58" s="13"/>
      <c r="I58" s="13"/>
      <c r="J58" s="13"/>
      <c r="K58" s="13"/>
      <c r="L58" s="13"/>
      <c r="M58" s="13"/>
      <c r="N58" s="13"/>
      <c r="O58" s="13"/>
      <c r="P58" s="13"/>
      <c r="Q58" s="13"/>
      <c r="R58" s="13"/>
      <c r="S58" s="13"/>
      <c r="T58" s="13"/>
      <c r="U58" s="13"/>
      <c r="V58" s="29"/>
    </row>
    <row r="59" spans="1:22" x14ac:dyDescent="0.3">
      <c r="A59" s="56"/>
      <c r="B59" s="7" t="s">
        <v>197</v>
      </c>
      <c r="C59" s="13">
        <v>-18338</v>
      </c>
      <c r="D59" s="13">
        <v>-221507</v>
      </c>
      <c r="E59" s="13">
        <v>300</v>
      </c>
      <c r="F59" s="13">
        <v>-70372</v>
      </c>
      <c r="G59" s="13">
        <v>-14052</v>
      </c>
      <c r="H59" s="13">
        <v>1791</v>
      </c>
      <c r="I59" s="13">
        <v>431</v>
      </c>
      <c r="J59" s="13">
        <v>-6604</v>
      </c>
      <c r="K59" s="13">
        <v>-90</v>
      </c>
      <c r="L59" s="13">
        <v>-1555</v>
      </c>
      <c r="M59" s="13">
        <v>-4256</v>
      </c>
      <c r="N59" s="13">
        <v>44241</v>
      </c>
      <c r="O59" s="13">
        <v>-932</v>
      </c>
      <c r="P59" s="13">
        <v>1419</v>
      </c>
      <c r="Q59" s="13">
        <v>600</v>
      </c>
      <c r="R59" s="13">
        <v>-1444</v>
      </c>
      <c r="S59" s="13">
        <v>-332</v>
      </c>
      <c r="T59" s="13">
        <v>-9938</v>
      </c>
      <c r="U59" s="13">
        <v>-1004</v>
      </c>
      <c r="V59" s="29">
        <v>-5712</v>
      </c>
    </row>
    <row r="60" spans="1:22" x14ac:dyDescent="0.3">
      <c r="A60" s="56"/>
      <c r="B60" s="40" t="s">
        <v>198</v>
      </c>
      <c r="C60" s="13"/>
      <c r="D60" s="13"/>
      <c r="E60" s="13"/>
      <c r="F60" s="13"/>
      <c r="G60" s="13"/>
      <c r="H60" s="13"/>
      <c r="I60" s="13"/>
      <c r="J60" s="13"/>
      <c r="K60" s="13"/>
      <c r="L60" s="13"/>
      <c r="M60" s="13"/>
      <c r="N60" s="13"/>
      <c r="O60" s="13"/>
      <c r="P60" s="13"/>
      <c r="Q60" s="13"/>
      <c r="R60" s="13"/>
      <c r="S60" s="13"/>
      <c r="T60" s="13"/>
      <c r="U60" s="13"/>
      <c r="V60" s="29"/>
    </row>
    <row r="61" spans="1:22" x14ac:dyDescent="0.3">
      <c r="A61" s="56" t="s">
        <v>30</v>
      </c>
      <c r="B61" s="9" t="s">
        <v>199</v>
      </c>
      <c r="C61" s="14">
        <v>131045</v>
      </c>
      <c r="D61" s="14">
        <v>128639</v>
      </c>
      <c r="E61" s="14">
        <v>7060</v>
      </c>
      <c r="F61" s="14">
        <v>211966</v>
      </c>
      <c r="G61" s="14">
        <v>6570</v>
      </c>
      <c r="H61" s="14">
        <v>5477</v>
      </c>
      <c r="I61" s="14">
        <v>1450</v>
      </c>
      <c r="J61" s="14">
        <v>14364</v>
      </c>
      <c r="K61" s="14">
        <v>1965</v>
      </c>
      <c r="L61" s="14">
        <v>38147</v>
      </c>
      <c r="M61" s="14">
        <v>6038</v>
      </c>
      <c r="N61" s="14">
        <v>130281</v>
      </c>
      <c r="O61" s="14">
        <v>12103</v>
      </c>
      <c r="P61" s="14">
        <v>1171</v>
      </c>
      <c r="Q61" s="14">
        <v>29820</v>
      </c>
      <c r="R61" s="14">
        <v>1431</v>
      </c>
      <c r="S61" s="14">
        <v>5477</v>
      </c>
      <c r="T61" s="14">
        <v>72670</v>
      </c>
      <c r="U61" s="14">
        <v>5489</v>
      </c>
      <c r="V61" s="33">
        <v>-49052</v>
      </c>
    </row>
    <row r="62" spans="1:22" x14ac:dyDescent="0.3">
      <c r="A62" s="56"/>
      <c r="B62" s="10" t="s">
        <v>200</v>
      </c>
      <c r="C62" s="14"/>
      <c r="D62" s="14"/>
      <c r="E62" s="14"/>
      <c r="F62" s="14"/>
      <c r="G62" s="14"/>
      <c r="H62" s="14"/>
      <c r="I62" s="14"/>
      <c r="J62" s="14"/>
      <c r="K62" s="14"/>
      <c r="L62" s="14"/>
      <c r="M62" s="14"/>
      <c r="N62" s="14"/>
      <c r="O62" s="14"/>
      <c r="P62" s="14"/>
      <c r="Q62" s="14"/>
      <c r="R62" s="14"/>
      <c r="S62" s="14"/>
      <c r="T62" s="14"/>
      <c r="U62" s="14"/>
      <c r="V62" s="33"/>
    </row>
    <row r="63" spans="1:22" x14ac:dyDescent="0.3">
      <c r="A63" s="55" t="s">
        <v>31</v>
      </c>
      <c r="B63" s="57" t="s">
        <v>201</v>
      </c>
      <c r="C63" s="13">
        <v>0</v>
      </c>
      <c r="D63" s="13">
        <v>0</v>
      </c>
      <c r="E63" s="13">
        <v>0</v>
      </c>
      <c r="F63" s="13">
        <v>-2170</v>
      </c>
      <c r="G63" s="13">
        <v>0</v>
      </c>
      <c r="H63" s="13">
        <v>0</v>
      </c>
      <c r="I63" s="13">
        <v>0</v>
      </c>
      <c r="J63" s="13">
        <v>0</v>
      </c>
      <c r="K63" s="13">
        <v>0</v>
      </c>
      <c r="L63" s="13">
        <v>0</v>
      </c>
      <c r="M63" s="13"/>
      <c r="N63" s="13">
        <v>0</v>
      </c>
      <c r="O63" s="13">
        <v>0</v>
      </c>
      <c r="P63" s="13">
        <v>0</v>
      </c>
      <c r="Q63" s="13">
        <v>0</v>
      </c>
      <c r="R63" s="13">
        <v>0</v>
      </c>
      <c r="S63" s="13">
        <v>0</v>
      </c>
      <c r="T63" s="13">
        <v>0</v>
      </c>
      <c r="U63" s="13"/>
      <c r="V63" s="29">
        <v>0</v>
      </c>
    </row>
    <row r="64" spans="1:22" x14ac:dyDescent="0.3">
      <c r="A64" s="55"/>
      <c r="B64" s="58" t="s">
        <v>202</v>
      </c>
      <c r="C64" s="13"/>
      <c r="D64" s="13"/>
      <c r="E64" s="13"/>
      <c r="F64" s="13"/>
      <c r="G64" s="13"/>
      <c r="H64" s="13"/>
      <c r="I64" s="13"/>
      <c r="J64" s="13"/>
      <c r="K64" s="13"/>
      <c r="L64" s="13"/>
      <c r="M64" s="13"/>
      <c r="N64" s="13"/>
      <c r="O64" s="13"/>
      <c r="P64" s="13"/>
      <c r="Q64" s="13"/>
      <c r="R64" s="13"/>
      <c r="S64" s="13"/>
      <c r="T64" s="13"/>
      <c r="U64" s="13"/>
      <c r="V64" s="29"/>
    </row>
    <row r="65" spans="1:22" x14ac:dyDescent="0.3">
      <c r="A65" s="55" t="s">
        <v>32</v>
      </c>
      <c r="B65" s="7" t="s">
        <v>203</v>
      </c>
      <c r="C65" s="13">
        <v>51904</v>
      </c>
      <c r="D65" s="13">
        <v>40241</v>
      </c>
      <c r="E65" s="13">
        <v>0</v>
      </c>
      <c r="F65" s="13">
        <v>55956</v>
      </c>
      <c r="G65" s="13">
        <v>1296</v>
      </c>
      <c r="H65" s="13">
        <v>3</v>
      </c>
      <c r="I65" s="13">
        <v>-4</v>
      </c>
      <c r="J65" s="13">
        <v>5864</v>
      </c>
      <c r="K65" s="13">
        <v>-102</v>
      </c>
      <c r="L65" s="13">
        <v>1830</v>
      </c>
      <c r="M65" s="13">
        <v>970</v>
      </c>
      <c r="N65" s="13">
        <v>38852</v>
      </c>
      <c r="O65" s="13">
        <v>56</v>
      </c>
      <c r="P65" s="13">
        <v>0</v>
      </c>
      <c r="Q65" s="13">
        <v>1</v>
      </c>
      <c r="R65" s="13">
        <v>0</v>
      </c>
      <c r="S65" s="13">
        <v>0</v>
      </c>
      <c r="T65" s="13">
        <v>81</v>
      </c>
      <c r="U65" s="13"/>
      <c r="V65" s="29">
        <v>0</v>
      </c>
    </row>
    <row r="66" spans="1:22" x14ac:dyDescent="0.3">
      <c r="A66" s="55"/>
      <c r="B66" s="8" t="s">
        <v>204</v>
      </c>
      <c r="C66" s="13"/>
      <c r="D66" s="13"/>
      <c r="E66" s="13"/>
      <c r="F66" s="13"/>
      <c r="G66" s="13"/>
      <c r="H66" s="13"/>
      <c r="I66" s="13"/>
      <c r="J66" s="13"/>
      <c r="K66" s="13"/>
      <c r="L66" s="13"/>
      <c r="M66" s="13"/>
      <c r="N66" s="13"/>
      <c r="O66" s="13"/>
      <c r="P66" s="13"/>
      <c r="Q66" s="13"/>
      <c r="R66" s="13"/>
      <c r="S66" s="13"/>
      <c r="T66" s="13"/>
      <c r="U66" s="13"/>
      <c r="V66" s="29"/>
    </row>
    <row r="67" spans="1:22" x14ac:dyDescent="0.3">
      <c r="A67" s="59" t="s">
        <v>33</v>
      </c>
      <c r="B67" s="60" t="s">
        <v>205</v>
      </c>
      <c r="C67" s="61">
        <v>79141</v>
      </c>
      <c r="D67" s="61">
        <v>88398</v>
      </c>
      <c r="E67" s="61">
        <v>7060</v>
      </c>
      <c r="F67" s="61">
        <v>156010</v>
      </c>
      <c r="G67" s="61">
        <v>5274</v>
      </c>
      <c r="H67" s="61">
        <v>5474</v>
      </c>
      <c r="I67" s="61">
        <v>1454</v>
      </c>
      <c r="J67" s="61">
        <v>8500</v>
      </c>
      <c r="K67" s="61">
        <v>2067</v>
      </c>
      <c r="L67" s="61">
        <v>36317</v>
      </c>
      <c r="M67" s="61">
        <v>5068</v>
      </c>
      <c r="N67" s="61">
        <v>91429</v>
      </c>
      <c r="O67" s="61">
        <v>12047</v>
      </c>
      <c r="P67" s="61">
        <v>1171</v>
      </c>
      <c r="Q67" s="61">
        <v>29819</v>
      </c>
      <c r="R67" s="61">
        <v>1431</v>
      </c>
      <c r="S67" s="61">
        <v>5477</v>
      </c>
      <c r="T67" s="61">
        <v>72589</v>
      </c>
      <c r="U67" s="61">
        <v>5489</v>
      </c>
      <c r="V67" s="62">
        <v>-49052</v>
      </c>
    </row>
    <row r="68" spans="1:22" s="72" customFormat="1" x14ac:dyDescent="0.3">
      <c r="A68" s="63"/>
      <c r="B68" s="9"/>
      <c r="C68" s="64"/>
      <c r="D68" s="64"/>
      <c r="E68" s="64"/>
      <c r="F68" s="64"/>
      <c r="G68" s="64"/>
      <c r="H68" s="64"/>
      <c r="I68" s="64"/>
      <c r="J68" s="64"/>
      <c r="K68" s="64"/>
      <c r="L68" s="64"/>
      <c r="M68" s="64"/>
      <c r="N68" s="64"/>
      <c r="O68" s="64"/>
      <c r="P68" s="64"/>
      <c r="Q68" s="64"/>
      <c r="R68" s="64"/>
      <c r="S68" s="64"/>
      <c r="T68" s="64"/>
      <c r="U68" s="64"/>
      <c r="V68" s="64"/>
    </row>
    <row r="69" spans="1:22" x14ac:dyDescent="0.3">
      <c r="A69" s="4" t="s">
        <v>36</v>
      </c>
    </row>
    <row r="70" spans="1:22" x14ac:dyDescent="0.3">
      <c r="A70" s="11" t="s">
        <v>37</v>
      </c>
    </row>
    <row r="71" spans="1:22" x14ac:dyDescent="0.3">
      <c r="A71" s="11"/>
    </row>
    <row r="72" spans="1:22" x14ac:dyDescent="0.3">
      <c r="A72" s="4" t="s">
        <v>206</v>
      </c>
      <c r="C72" s="16"/>
      <c r="D72" s="16"/>
      <c r="E72" s="16"/>
      <c r="F72" s="16"/>
      <c r="G72" s="16"/>
      <c r="H72" s="16"/>
      <c r="I72" s="16"/>
      <c r="J72" s="16"/>
      <c r="K72" s="16"/>
      <c r="L72" s="16"/>
      <c r="M72" s="16"/>
      <c r="N72" s="16"/>
      <c r="O72" s="16"/>
      <c r="P72" s="16"/>
      <c r="Q72" s="16"/>
      <c r="R72" s="16"/>
      <c r="S72" s="16"/>
      <c r="T72" s="16"/>
      <c r="U72" s="16"/>
      <c r="V72" s="16"/>
    </row>
    <row r="73" spans="1:22" x14ac:dyDescent="0.3">
      <c r="A73" s="11" t="s">
        <v>207</v>
      </c>
    </row>
    <row r="120" spans="2:2" x14ac:dyDescent="0.3">
      <c r="B120" s="16"/>
    </row>
  </sheetData>
  <pageMargins left="0.70866141732283472" right="0.70866141732283472" top="0.74803149606299213" bottom="0.51181102362204722" header="0.31496062992125984" footer="0.31496062992125984"/>
  <pageSetup paperSize="9" scale="8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2"/>
  <sheetViews>
    <sheetView showGridLines="0" topLeftCell="A41" zoomScaleNormal="100" workbookViewId="0">
      <selection activeCell="I75" sqref="I75"/>
    </sheetView>
  </sheetViews>
  <sheetFormatPr defaultColWidth="9.33203125" defaultRowHeight="14.4" x14ac:dyDescent="0.3"/>
  <cols>
    <col min="1" max="1" width="5.33203125" style="1" customWidth="1"/>
    <col min="2" max="2" width="119.33203125" style="1" bestFit="1" customWidth="1"/>
    <col min="3" max="15" width="12.6640625" style="4" customWidth="1"/>
    <col min="16" max="16" width="8.6640625" customWidth="1"/>
    <col min="17" max="16384" width="9.33203125" style="1"/>
  </cols>
  <sheetData>
    <row r="1" spans="1:16" s="4" customFormat="1" ht="15" customHeight="1" x14ac:dyDescent="0.3">
      <c r="A1" s="39" t="s">
        <v>34</v>
      </c>
      <c r="B1" s="3"/>
    </row>
    <row r="2" spans="1:16" s="4" customFormat="1" ht="15" customHeight="1" x14ac:dyDescent="0.3">
      <c r="A2" s="6" t="s">
        <v>255</v>
      </c>
      <c r="B2" s="5"/>
    </row>
    <row r="3" spans="1:16" s="4" customFormat="1" ht="15" customHeight="1" x14ac:dyDescent="0.3">
      <c r="A3" s="6" t="s">
        <v>113</v>
      </c>
      <c r="B3" s="6"/>
    </row>
    <row r="4" spans="1:16" s="54" customFormat="1" ht="30" customHeight="1" x14ac:dyDescent="0.2">
      <c r="A4" s="48"/>
      <c r="B4" s="66"/>
      <c r="C4" s="28" t="s">
        <v>122</v>
      </c>
      <c r="D4" s="28" t="s">
        <v>106</v>
      </c>
      <c r="E4" s="28" t="s">
        <v>105</v>
      </c>
      <c r="F4" s="28" t="s">
        <v>1</v>
      </c>
      <c r="G4" s="28" t="s">
        <v>3</v>
      </c>
      <c r="H4" s="28" t="s">
        <v>250</v>
      </c>
      <c r="I4" s="28" t="s">
        <v>110</v>
      </c>
      <c r="J4" s="28" t="s">
        <v>4</v>
      </c>
      <c r="K4" s="28" t="s">
        <v>0</v>
      </c>
      <c r="L4" s="28" t="s">
        <v>38</v>
      </c>
      <c r="M4" s="28" t="s">
        <v>107</v>
      </c>
      <c r="N4" s="28" t="s">
        <v>140</v>
      </c>
      <c r="O4" s="43" t="s">
        <v>39</v>
      </c>
    </row>
    <row r="5" spans="1:16" ht="15" customHeight="1" x14ac:dyDescent="0.2">
      <c r="A5" s="18" t="s">
        <v>5</v>
      </c>
      <c r="B5" s="19" t="s">
        <v>40</v>
      </c>
      <c r="C5" s="12">
        <v>207126.26556999999</v>
      </c>
      <c r="D5" s="12">
        <v>2387461.4035999998</v>
      </c>
      <c r="E5" s="12">
        <v>85743.374420000007</v>
      </c>
      <c r="F5" s="12">
        <v>58041.888359999997</v>
      </c>
      <c r="G5" s="12">
        <v>66473.528569999995</v>
      </c>
      <c r="H5" s="12">
        <v>35845.349399999999</v>
      </c>
      <c r="I5" s="12">
        <v>578339.36176000012</v>
      </c>
      <c r="J5" s="12">
        <v>351312.11450000003</v>
      </c>
      <c r="K5" s="38">
        <v>2247532.1680000001</v>
      </c>
      <c r="L5" s="12">
        <v>1214002</v>
      </c>
      <c r="M5" s="12">
        <v>121050.41868999998</v>
      </c>
      <c r="N5" s="12">
        <v>1698408.879</v>
      </c>
      <c r="O5" s="32">
        <v>118876.75659999999</v>
      </c>
      <c r="P5" s="27"/>
    </row>
    <row r="6" spans="1:16" ht="15" customHeight="1" x14ac:dyDescent="0.2">
      <c r="A6" s="18"/>
      <c r="B6" s="8" t="s">
        <v>41</v>
      </c>
      <c r="C6" s="13"/>
      <c r="D6" s="13"/>
      <c r="E6" s="13"/>
      <c r="F6" s="13"/>
      <c r="G6" s="13"/>
      <c r="H6" s="13"/>
      <c r="I6" s="13"/>
      <c r="J6" s="13"/>
      <c r="K6" s="38"/>
      <c r="L6" s="13"/>
      <c r="M6" s="13"/>
      <c r="N6" s="13"/>
      <c r="O6" s="29"/>
      <c r="P6" s="27"/>
    </row>
    <row r="7" spans="1:16" ht="15" customHeight="1" x14ac:dyDescent="0.2">
      <c r="A7" s="18" t="s">
        <v>6</v>
      </c>
      <c r="B7" s="7" t="s">
        <v>42</v>
      </c>
      <c r="C7" s="13">
        <v>75404.949510000006</v>
      </c>
      <c r="D7" s="13">
        <v>990601.16049000004</v>
      </c>
      <c r="E7" s="13">
        <v>34340.896309999996</v>
      </c>
      <c r="F7" s="13">
        <v>34181.533449999995</v>
      </c>
      <c r="G7" s="13">
        <v>38820.7549</v>
      </c>
      <c r="H7" s="13">
        <v>14063.248370000001</v>
      </c>
      <c r="I7" s="13">
        <v>185193.23405999999</v>
      </c>
      <c r="J7" s="13">
        <v>152752.04825999998</v>
      </c>
      <c r="K7" s="38">
        <v>802225.41099999996</v>
      </c>
      <c r="L7" s="13">
        <v>621633</v>
      </c>
      <c r="M7" s="13">
        <v>61885.65062</v>
      </c>
      <c r="N7" s="13">
        <v>836231.92700000003</v>
      </c>
      <c r="O7" s="29">
        <v>99274.166600000011</v>
      </c>
      <c r="P7" s="27"/>
    </row>
    <row r="8" spans="1:16" ht="15" customHeight="1" x14ac:dyDescent="0.2">
      <c r="A8" s="18"/>
      <c r="B8" s="8" t="s">
        <v>43</v>
      </c>
      <c r="C8" s="13"/>
      <c r="D8" s="13"/>
      <c r="E8" s="13"/>
      <c r="F8" s="13"/>
      <c r="G8" s="13"/>
      <c r="H8" s="13"/>
      <c r="I8" s="13"/>
      <c r="J8" s="13"/>
      <c r="K8" s="38"/>
      <c r="L8" s="13"/>
      <c r="M8" s="13"/>
      <c r="N8" s="13"/>
      <c r="O8" s="29"/>
      <c r="P8" s="27"/>
    </row>
    <row r="9" spans="1:16" ht="15" customHeight="1" x14ac:dyDescent="0.2">
      <c r="A9" s="18" t="s">
        <v>7</v>
      </c>
      <c r="B9" s="7" t="s">
        <v>44</v>
      </c>
      <c r="C9" s="14">
        <v>0</v>
      </c>
      <c r="D9" s="14">
        <v>0</v>
      </c>
      <c r="E9" s="14">
        <v>0</v>
      </c>
      <c r="F9" s="14">
        <v>0</v>
      </c>
      <c r="G9" s="14">
        <v>0</v>
      </c>
      <c r="H9" s="14">
        <v>0</v>
      </c>
      <c r="I9" s="14">
        <v>0</v>
      </c>
      <c r="J9" s="14">
        <v>0</v>
      </c>
      <c r="K9" s="38">
        <v>0</v>
      </c>
      <c r="L9" s="14">
        <v>0</v>
      </c>
      <c r="M9" s="14">
        <v>0</v>
      </c>
      <c r="N9" s="14">
        <v>0</v>
      </c>
      <c r="O9" s="33">
        <v>0</v>
      </c>
      <c r="P9" s="27"/>
    </row>
    <row r="10" spans="1:16" ht="15" customHeight="1" x14ac:dyDescent="0.2">
      <c r="A10" s="18"/>
      <c r="B10" s="8" t="s">
        <v>45</v>
      </c>
      <c r="C10" s="14"/>
      <c r="D10" s="14"/>
      <c r="E10" s="14"/>
      <c r="F10" s="14"/>
      <c r="G10" s="14"/>
      <c r="H10" s="14"/>
      <c r="I10" s="14"/>
      <c r="J10" s="14"/>
      <c r="K10" s="38"/>
      <c r="L10" s="14"/>
      <c r="M10" s="14"/>
      <c r="N10" s="14"/>
      <c r="O10" s="33"/>
      <c r="P10" s="27"/>
    </row>
    <row r="11" spans="1:16" ht="15" customHeight="1" x14ac:dyDescent="0.2">
      <c r="A11" s="18" t="s">
        <v>8</v>
      </c>
      <c r="B11" s="20" t="s">
        <v>46</v>
      </c>
      <c r="C11" s="13">
        <v>134.37638000000001</v>
      </c>
      <c r="D11" s="13">
        <v>786.07130000000006</v>
      </c>
      <c r="E11" s="13">
        <v>0</v>
      </c>
      <c r="F11" s="13">
        <v>63.973849999999999</v>
      </c>
      <c r="G11" s="13">
        <v>0</v>
      </c>
      <c r="H11" s="13">
        <v>0</v>
      </c>
      <c r="I11" s="13">
        <v>311.17854</v>
      </c>
      <c r="J11" s="13">
        <v>493.82029999999997</v>
      </c>
      <c r="K11" s="38">
        <v>246.13200000000001</v>
      </c>
      <c r="L11" s="13">
        <v>3235</v>
      </c>
      <c r="M11" s="13">
        <v>0</v>
      </c>
      <c r="N11" s="13">
        <v>8216.1569999999992</v>
      </c>
      <c r="O11" s="29">
        <v>0</v>
      </c>
      <c r="P11" s="27"/>
    </row>
    <row r="12" spans="1:16" ht="15" customHeight="1" x14ac:dyDescent="0.2">
      <c r="A12" s="21"/>
      <c r="B12" s="22" t="s">
        <v>47</v>
      </c>
      <c r="C12" s="13"/>
      <c r="D12" s="13"/>
      <c r="E12" s="13"/>
      <c r="F12" s="13"/>
      <c r="G12" s="13"/>
      <c r="H12" s="13"/>
      <c r="I12" s="13"/>
      <c r="J12" s="13"/>
      <c r="K12" s="38"/>
      <c r="L12" s="13"/>
      <c r="M12" s="13"/>
      <c r="N12" s="13"/>
      <c r="O12" s="29"/>
      <c r="P12" s="27"/>
    </row>
    <row r="13" spans="1:16" ht="15" customHeight="1" x14ac:dyDescent="0.2">
      <c r="A13" s="18" t="s">
        <v>9</v>
      </c>
      <c r="B13" s="7" t="s">
        <v>48</v>
      </c>
      <c r="C13" s="13">
        <v>25427.320489999998</v>
      </c>
      <c r="D13" s="13">
        <v>490055.12552</v>
      </c>
      <c r="E13" s="13">
        <v>13792.47623</v>
      </c>
      <c r="F13" s="13">
        <v>10658.160619999999</v>
      </c>
      <c r="G13" s="13">
        <v>1118.3368400000002</v>
      </c>
      <c r="H13" s="13">
        <v>8981.6653499999993</v>
      </c>
      <c r="I13" s="13">
        <v>110298.01089000001</v>
      </c>
      <c r="J13" s="13">
        <v>75914.721049999993</v>
      </c>
      <c r="K13" s="38">
        <v>369284.43699999998</v>
      </c>
      <c r="L13" s="13">
        <v>183262</v>
      </c>
      <c r="M13" s="13">
        <v>10594.421560000001</v>
      </c>
      <c r="N13" s="13">
        <v>270638.85200000001</v>
      </c>
      <c r="O13" s="29">
        <v>13793.519329999999</v>
      </c>
      <c r="P13" s="27"/>
    </row>
    <row r="14" spans="1:16" ht="15" customHeight="1" x14ac:dyDescent="0.2">
      <c r="A14" s="18"/>
      <c r="B14" s="8" t="s">
        <v>35</v>
      </c>
      <c r="C14" s="13"/>
      <c r="D14" s="13"/>
      <c r="E14" s="13"/>
      <c r="F14" s="13"/>
      <c r="G14" s="13"/>
      <c r="H14" s="13"/>
      <c r="I14" s="13"/>
      <c r="J14" s="13"/>
      <c r="K14" s="38"/>
      <c r="L14" s="13"/>
      <c r="M14" s="13"/>
      <c r="N14" s="13"/>
      <c r="O14" s="29"/>
      <c r="P14" s="27"/>
    </row>
    <row r="15" spans="1:16" ht="15" customHeight="1" x14ac:dyDescent="0.2">
      <c r="A15" s="18" t="s">
        <v>10</v>
      </c>
      <c r="B15" s="7" t="s">
        <v>49</v>
      </c>
      <c r="C15" s="13">
        <v>6074.0315499999997</v>
      </c>
      <c r="D15" s="13">
        <v>93421.985370000009</v>
      </c>
      <c r="E15" s="13">
        <v>2473.4020800000003</v>
      </c>
      <c r="F15" s="13">
        <v>2014.67455</v>
      </c>
      <c r="G15" s="13">
        <v>256.76724000000002</v>
      </c>
      <c r="H15" s="13">
        <v>1349.14202</v>
      </c>
      <c r="I15" s="13">
        <v>13808.952630000002</v>
      </c>
      <c r="J15" s="13">
        <v>12843.24525</v>
      </c>
      <c r="K15" s="38">
        <v>75807.611000000004</v>
      </c>
      <c r="L15" s="13">
        <v>22210</v>
      </c>
      <c r="M15" s="13">
        <v>908.07134000000008</v>
      </c>
      <c r="N15" s="13">
        <v>38311.423000000003</v>
      </c>
      <c r="O15" s="29">
        <v>1706.9556200000002</v>
      </c>
      <c r="P15" s="27"/>
    </row>
    <row r="16" spans="1:16" ht="15" customHeight="1" x14ac:dyDescent="0.2">
      <c r="A16" s="18"/>
      <c r="B16" s="8" t="s">
        <v>50</v>
      </c>
      <c r="C16" s="13"/>
      <c r="D16" s="13"/>
      <c r="E16" s="13"/>
      <c r="F16" s="13"/>
      <c r="G16" s="13"/>
      <c r="H16" s="13"/>
      <c r="I16" s="13"/>
      <c r="J16" s="13"/>
      <c r="K16" s="38"/>
      <c r="L16" s="13"/>
      <c r="M16" s="13"/>
      <c r="N16" s="13"/>
      <c r="O16" s="29"/>
      <c r="P16" s="27"/>
    </row>
    <row r="17" spans="1:16" ht="15" customHeight="1" x14ac:dyDescent="0.2">
      <c r="A17" s="18" t="s">
        <v>11</v>
      </c>
      <c r="B17" s="7" t="s">
        <v>51</v>
      </c>
      <c r="C17" s="13">
        <v>-0.19265000000000002</v>
      </c>
      <c r="D17" s="13">
        <v>-2067.1257099999998</v>
      </c>
      <c r="E17" s="13">
        <v>0</v>
      </c>
      <c r="F17" s="13">
        <v>3572.4177300000001</v>
      </c>
      <c r="G17" s="13">
        <v>4565.0989400000008</v>
      </c>
      <c r="H17" s="13">
        <v>-219.26824999999999</v>
      </c>
      <c r="I17" s="13">
        <v>-65.743589999999998</v>
      </c>
      <c r="J17" s="13">
        <v>2714.5316499999999</v>
      </c>
      <c r="K17" s="38">
        <v>17077.741000000002</v>
      </c>
      <c r="L17" s="13">
        <v>229</v>
      </c>
      <c r="M17" s="13">
        <v>0</v>
      </c>
      <c r="N17" s="13">
        <v>0</v>
      </c>
      <c r="O17" s="29">
        <v>3350.50918</v>
      </c>
      <c r="P17" s="27"/>
    </row>
    <row r="18" spans="1:16" ht="15" customHeight="1" x14ac:dyDescent="0.2">
      <c r="A18" s="18"/>
      <c r="B18" s="8" t="s">
        <v>52</v>
      </c>
      <c r="C18" s="13"/>
      <c r="D18" s="13"/>
      <c r="E18" s="13"/>
      <c r="F18" s="13"/>
      <c r="G18" s="13"/>
      <c r="H18" s="13"/>
      <c r="I18" s="13"/>
      <c r="J18" s="13"/>
      <c r="K18" s="38"/>
      <c r="L18" s="13"/>
      <c r="M18" s="13"/>
      <c r="N18" s="13"/>
      <c r="O18" s="29"/>
      <c r="P18" s="27"/>
    </row>
    <row r="19" spans="1:16" ht="15" customHeight="1" x14ac:dyDescent="0.2">
      <c r="A19" s="18" t="s">
        <v>12</v>
      </c>
      <c r="B19" s="7" t="s">
        <v>53</v>
      </c>
      <c r="C19" s="13">
        <v>341.00415999999996</v>
      </c>
      <c r="D19" s="13">
        <v>104510.97919</v>
      </c>
      <c r="E19" s="13">
        <v>-4683.4096200000004</v>
      </c>
      <c r="F19" s="13">
        <v>5487.0471500000003</v>
      </c>
      <c r="G19" s="13">
        <v>1074.7753</v>
      </c>
      <c r="H19" s="13">
        <v>-745.92386999999997</v>
      </c>
      <c r="I19" s="13">
        <v>-8531.1066599999995</v>
      </c>
      <c r="J19" s="13">
        <v>213.23698999999999</v>
      </c>
      <c r="K19" s="38">
        <v>30992.286</v>
      </c>
      <c r="L19" s="13">
        <v>5983</v>
      </c>
      <c r="M19" s="13">
        <v>73.192770000000024</v>
      </c>
      <c r="N19" s="13">
        <v>3086.7080000000001</v>
      </c>
      <c r="O19" s="29">
        <v>-2518.7415799999999</v>
      </c>
      <c r="P19" s="27"/>
    </row>
    <row r="20" spans="1:16" ht="15" customHeight="1" x14ac:dyDescent="0.2">
      <c r="A20" s="18"/>
      <c r="B20" s="8" t="s">
        <v>54</v>
      </c>
      <c r="C20" s="13"/>
      <c r="D20" s="13"/>
      <c r="E20" s="13"/>
      <c r="F20" s="13"/>
      <c r="G20" s="13"/>
      <c r="H20" s="13"/>
      <c r="I20" s="13"/>
      <c r="J20" s="13"/>
      <c r="K20" s="38"/>
      <c r="L20" s="13"/>
      <c r="M20" s="13"/>
      <c r="N20" s="13"/>
      <c r="O20" s="29"/>
      <c r="P20" s="27"/>
    </row>
    <row r="21" spans="1:16" ht="15" customHeight="1" x14ac:dyDescent="0.2">
      <c r="A21" s="18" t="s">
        <v>13</v>
      </c>
      <c r="B21" s="7" t="s">
        <v>55</v>
      </c>
      <c r="C21" s="13">
        <v>0</v>
      </c>
      <c r="D21" s="13">
        <v>9042.5938000000006</v>
      </c>
      <c r="E21" s="13">
        <v>0</v>
      </c>
      <c r="F21" s="13">
        <v>0</v>
      </c>
      <c r="G21" s="13">
        <v>-284.14787999999999</v>
      </c>
      <c r="H21" s="13">
        <v>1072.6734799999999</v>
      </c>
      <c r="I21" s="13">
        <v>1881.9354099999998</v>
      </c>
      <c r="J21" s="13">
        <v>-708.86510999999996</v>
      </c>
      <c r="K21" s="38">
        <v>17090.578000000001</v>
      </c>
      <c r="L21" s="13">
        <v>-1233</v>
      </c>
      <c r="M21" s="13">
        <v>0</v>
      </c>
      <c r="N21" s="13">
        <v>195.51499999999999</v>
      </c>
      <c r="O21" s="29">
        <v>343.90645000000001</v>
      </c>
      <c r="P21" s="27"/>
    </row>
    <row r="22" spans="1:16" ht="15" customHeight="1" x14ac:dyDescent="0.2">
      <c r="A22" s="18"/>
      <c r="B22" s="8" t="s">
        <v>56</v>
      </c>
      <c r="C22" s="13"/>
      <c r="D22" s="13"/>
      <c r="E22" s="13"/>
      <c r="F22" s="13"/>
      <c r="G22" s="13"/>
      <c r="H22" s="13"/>
      <c r="I22" s="13"/>
      <c r="J22" s="13"/>
      <c r="K22" s="38"/>
      <c r="L22" s="13"/>
      <c r="M22" s="13"/>
      <c r="N22" s="13"/>
      <c r="O22" s="29"/>
      <c r="P22" s="27"/>
    </row>
    <row r="23" spans="1:16" ht="15" customHeight="1" x14ac:dyDescent="0.2">
      <c r="A23" s="18" t="s">
        <v>14</v>
      </c>
      <c r="B23" s="7" t="s">
        <v>108</v>
      </c>
      <c r="C23" s="13">
        <v>193.16920999999999</v>
      </c>
      <c r="D23" s="13">
        <v>-133458.59107999998</v>
      </c>
      <c r="E23" s="13">
        <v>0</v>
      </c>
      <c r="F23" s="13">
        <v>0</v>
      </c>
      <c r="G23" s="13">
        <v>0</v>
      </c>
      <c r="H23" s="13">
        <v>0</v>
      </c>
      <c r="I23" s="13">
        <v>0</v>
      </c>
      <c r="J23" s="13">
        <v>-1060.59455</v>
      </c>
      <c r="K23" s="38">
        <v>0</v>
      </c>
      <c r="L23" s="13">
        <v>0</v>
      </c>
      <c r="M23" s="13">
        <v>0</v>
      </c>
      <c r="N23" s="13">
        <v>0</v>
      </c>
      <c r="O23" s="29">
        <v>0</v>
      </c>
      <c r="P23" s="27"/>
    </row>
    <row r="24" spans="1:16" ht="15" customHeight="1" x14ac:dyDescent="0.2">
      <c r="A24" s="18"/>
      <c r="B24" s="8" t="s">
        <v>57</v>
      </c>
      <c r="C24" s="13"/>
      <c r="D24" s="13"/>
      <c r="E24" s="13"/>
      <c r="F24" s="13"/>
      <c r="G24" s="13"/>
      <c r="H24" s="13"/>
      <c r="I24" s="13"/>
      <c r="J24" s="13"/>
      <c r="K24" s="38"/>
      <c r="L24" s="13"/>
      <c r="M24" s="13"/>
      <c r="N24" s="13"/>
      <c r="O24" s="29"/>
      <c r="P24" s="27"/>
    </row>
    <row r="25" spans="1:16" ht="15" customHeight="1" x14ac:dyDescent="0.2">
      <c r="A25" s="18" t="s">
        <v>15</v>
      </c>
      <c r="B25" s="7" t="s">
        <v>58</v>
      </c>
      <c r="C25" s="13">
        <v>305.41980999999998</v>
      </c>
      <c r="D25" s="13">
        <v>541.93133999999998</v>
      </c>
      <c r="E25" s="13">
        <v>0</v>
      </c>
      <c r="F25" s="13">
        <v>-244.60608999999999</v>
      </c>
      <c r="G25" s="13">
        <v>977.06687999999997</v>
      </c>
      <c r="H25" s="13">
        <v>0</v>
      </c>
      <c r="I25" s="13">
        <v>-1681.96156</v>
      </c>
      <c r="J25" s="13">
        <v>584.51678000000004</v>
      </c>
      <c r="K25" s="38">
        <v>7982.45</v>
      </c>
      <c r="L25" s="13">
        <v>-19690</v>
      </c>
      <c r="M25" s="13">
        <v>0</v>
      </c>
      <c r="N25" s="13">
        <v>0</v>
      </c>
      <c r="O25" s="29">
        <v>-83.413789999999992</v>
      </c>
      <c r="P25" s="27"/>
    </row>
    <row r="26" spans="1:16" ht="15" customHeight="1" x14ac:dyDescent="0.2">
      <c r="A26" s="18"/>
      <c r="B26" s="8" t="s">
        <v>59</v>
      </c>
      <c r="C26" s="13"/>
      <c r="D26" s="13"/>
      <c r="E26" s="13"/>
      <c r="F26" s="13"/>
      <c r="G26" s="13"/>
      <c r="H26" s="13"/>
      <c r="I26" s="13"/>
      <c r="J26" s="13"/>
      <c r="K26" s="38"/>
      <c r="L26" s="13"/>
      <c r="M26" s="13"/>
      <c r="N26" s="13"/>
      <c r="O26" s="29"/>
      <c r="P26" s="27"/>
    </row>
    <row r="27" spans="1:16" ht="15" customHeight="1" x14ac:dyDescent="0.2">
      <c r="A27" s="18" t="s">
        <v>16</v>
      </c>
      <c r="B27" s="7" t="s">
        <v>60</v>
      </c>
      <c r="C27" s="13">
        <v>110.46421000000001</v>
      </c>
      <c r="D27" s="13">
        <v>17663.690770000001</v>
      </c>
      <c r="E27" s="13">
        <v>0</v>
      </c>
      <c r="F27" s="13">
        <v>2050.3373500000002</v>
      </c>
      <c r="G27" s="13">
        <v>-4177.42094</v>
      </c>
      <c r="H27" s="13">
        <v>320.94584999999995</v>
      </c>
      <c r="I27" s="13">
        <v>875.26549</v>
      </c>
      <c r="J27" s="13">
        <v>975.78072999999995</v>
      </c>
      <c r="K27" s="38">
        <v>10718.879000000001</v>
      </c>
      <c r="L27" s="13">
        <v>7451</v>
      </c>
      <c r="M27" s="13">
        <v>0</v>
      </c>
      <c r="N27" s="13">
        <v>9432.8649999999998</v>
      </c>
      <c r="O27" s="29">
        <v>5213.0082599999996</v>
      </c>
      <c r="P27" s="27"/>
    </row>
    <row r="28" spans="1:16" ht="15" customHeight="1" x14ac:dyDescent="0.2">
      <c r="A28" s="21"/>
      <c r="B28" s="8" t="s">
        <v>61</v>
      </c>
      <c r="C28" s="13"/>
      <c r="D28" s="13"/>
      <c r="E28" s="13"/>
      <c r="F28" s="13"/>
      <c r="G28" s="13"/>
      <c r="H28" s="13"/>
      <c r="I28" s="13"/>
      <c r="J28" s="13"/>
      <c r="K28" s="38"/>
      <c r="L28" s="13"/>
      <c r="M28" s="13"/>
      <c r="N28" s="13"/>
      <c r="O28" s="29"/>
      <c r="P28" s="27"/>
    </row>
    <row r="29" spans="1:16" ht="15" customHeight="1" x14ac:dyDescent="0.2">
      <c r="A29" s="18" t="s">
        <v>17</v>
      </c>
      <c r="B29" s="20" t="s">
        <v>111</v>
      </c>
      <c r="C29" s="13">
        <v>0</v>
      </c>
      <c r="D29" s="13">
        <v>0</v>
      </c>
      <c r="E29" s="13">
        <v>0</v>
      </c>
      <c r="F29" s="13">
        <v>0</v>
      </c>
      <c r="G29" s="13">
        <v>0</v>
      </c>
      <c r="H29" s="13">
        <v>0</v>
      </c>
      <c r="I29" s="13">
        <v>0</v>
      </c>
      <c r="J29" s="13">
        <v>0</v>
      </c>
      <c r="K29" s="38">
        <v>292.04700000000003</v>
      </c>
      <c r="L29" s="13">
        <v>0</v>
      </c>
      <c r="M29" s="13">
        <v>0</v>
      </c>
      <c r="N29" s="13">
        <v>0</v>
      </c>
      <c r="O29" s="29">
        <v>0</v>
      </c>
      <c r="P29" s="27"/>
    </row>
    <row r="30" spans="1:16" ht="15" customHeight="1" x14ac:dyDescent="0.2">
      <c r="A30" s="21"/>
      <c r="B30" s="8" t="s">
        <v>62</v>
      </c>
      <c r="C30" s="13"/>
      <c r="D30" s="13"/>
      <c r="E30" s="13"/>
      <c r="F30" s="13"/>
      <c r="G30" s="13"/>
      <c r="H30" s="13"/>
      <c r="I30" s="13"/>
      <c r="J30" s="13"/>
      <c r="K30" s="38"/>
      <c r="L30" s="13"/>
      <c r="M30" s="13"/>
      <c r="N30" s="13"/>
      <c r="O30" s="29"/>
      <c r="P30" s="27"/>
    </row>
    <row r="31" spans="1:16" ht="15" customHeight="1" x14ac:dyDescent="0.2">
      <c r="A31" s="18" t="s">
        <v>18</v>
      </c>
      <c r="B31" s="20" t="s">
        <v>111</v>
      </c>
      <c r="C31" s="13">
        <v>-119.91874</v>
      </c>
      <c r="D31" s="13">
        <v>-244.27009000000001</v>
      </c>
      <c r="E31" s="13">
        <v>0</v>
      </c>
      <c r="F31" s="13">
        <v>0</v>
      </c>
      <c r="G31" s="13">
        <v>59.446589999999993</v>
      </c>
      <c r="H31" s="13">
        <v>148.18404999999998</v>
      </c>
      <c r="I31" s="13">
        <v>5595.44445</v>
      </c>
      <c r="J31" s="13">
        <v>2964.0439000000001</v>
      </c>
      <c r="K31" s="38">
        <v>60.015999999999998</v>
      </c>
      <c r="L31" s="13">
        <v>2667</v>
      </c>
      <c r="M31" s="13">
        <v>0</v>
      </c>
      <c r="N31" s="13">
        <v>29.643999999999998</v>
      </c>
      <c r="O31" s="29">
        <v>226.3725</v>
      </c>
      <c r="P31" s="27"/>
    </row>
    <row r="32" spans="1:16" ht="15" customHeight="1" x14ac:dyDescent="0.2">
      <c r="A32" s="18"/>
      <c r="B32" s="8" t="s">
        <v>62</v>
      </c>
      <c r="C32" s="13"/>
      <c r="D32" s="13"/>
      <c r="E32" s="13"/>
      <c r="F32" s="13"/>
      <c r="G32" s="13"/>
      <c r="H32" s="13"/>
      <c r="I32" s="13"/>
      <c r="J32" s="13"/>
      <c r="K32" s="38"/>
      <c r="L32" s="13"/>
      <c r="M32" s="13"/>
      <c r="N32" s="13"/>
      <c r="O32" s="29"/>
      <c r="P32" s="27"/>
    </row>
    <row r="33" spans="1:16" ht="15" customHeight="1" x14ac:dyDescent="0.2">
      <c r="A33" s="18" t="s">
        <v>19</v>
      </c>
      <c r="B33" s="7" t="s">
        <v>63</v>
      </c>
      <c r="C33" s="15">
        <v>2432.7532999999999</v>
      </c>
      <c r="D33" s="15">
        <v>62491.795610000001</v>
      </c>
      <c r="E33" s="15">
        <v>851.68068999999991</v>
      </c>
      <c r="F33" s="15">
        <v>886.16283999999996</v>
      </c>
      <c r="G33" s="15">
        <v>76.673400000000001</v>
      </c>
      <c r="H33" s="15">
        <v>1684.1879099999999</v>
      </c>
      <c r="I33" s="15">
        <v>22213.59361</v>
      </c>
      <c r="J33" s="15">
        <v>16306.233560000001</v>
      </c>
      <c r="K33" s="38">
        <v>73725.854000000007</v>
      </c>
      <c r="L33" s="15">
        <v>16530</v>
      </c>
      <c r="M33" s="15">
        <v>8579.3087300000025</v>
      </c>
      <c r="N33" s="15">
        <v>9226.0470000000005</v>
      </c>
      <c r="O33" s="35">
        <v>258.90822000000003</v>
      </c>
      <c r="P33" s="27"/>
    </row>
    <row r="34" spans="1:16" ht="15" customHeight="1" x14ac:dyDescent="0.2">
      <c r="A34" s="18"/>
      <c r="B34" s="8" t="s">
        <v>64</v>
      </c>
      <c r="C34" s="14"/>
      <c r="D34" s="14"/>
      <c r="E34" s="14"/>
      <c r="F34" s="14"/>
      <c r="G34" s="14"/>
      <c r="H34" s="14"/>
      <c r="I34" s="14"/>
      <c r="J34" s="14"/>
      <c r="K34" s="38"/>
      <c r="L34" s="14"/>
      <c r="M34" s="14"/>
      <c r="N34" s="14"/>
      <c r="O34" s="33"/>
      <c r="P34" s="27"/>
    </row>
    <row r="35" spans="1:16" ht="15" customHeight="1" x14ac:dyDescent="0.2">
      <c r="A35" s="18" t="s">
        <v>20</v>
      </c>
      <c r="B35" s="7" t="s">
        <v>65</v>
      </c>
      <c r="C35" s="13">
        <v>1078.22443</v>
      </c>
      <c r="D35" s="13">
        <v>84615.310280000005</v>
      </c>
      <c r="E35" s="13">
        <v>2076.4180500000002</v>
      </c>
      <c r="F35" s="13">
        <v>492.64046999999999</v>
      </c>
      <c r="G35" s="13">
        <v>319.17990000000003</v>
      </c>
      <c r="H35" s="13">
        <v>674.90201000000002</v>
      </c>
      <c r="I35" s="13">
        <v>11942.292289999999</v>
      </c>
      <c r="J35" s="13">
        <v>23607.53427</v>
      </c>
      <c r="K35" s="38">
        <v>44751.696000000004</v>
      </c>
      <c r="L35" s="13">
        <v>50641</v>
      </c>
      <c r="M35" s="13">
        <v>5576.5253300000004</v>
      </c>
      <c r="N35" s="13">
        <v>4648.8410000000003</v>
      </c>
      <c r="O35" s="29">
        <v>1301.6233200000001</v>
      </c>
      <c r="P35" s="27"/>
    </row>
    <row r="36" spans="1:16" ht="15" customHeight="1" x14ac:dyDescent="0.2">
      <c r="A36" s="18"/>
      <c r="B36" s="8" t="s">
        <v>66</v>
      </c>
      <c r="C36" s="13"/>
      <c r="D36" s="13"/>
      <c r="E36" s="13"/>
      <c r="F36" s="13"/>
      <c r="G36" s="13"/>
      <c r="H36" s="13"/>
      <c r="I36" s="13"/>
      <c r="J36" s="13"/>
      <c r="K36" s="38"/>
      <c r="L36" s="13"/>
      <c r="M36" s="13"/>
      <c r="N36" s="13"/>
      <c r="O36" s="29"/>
      <c r="P36" s="27"/>
    </row>
    <row r="37" spans="1:16" ht="15" customHeight="1" x14ac:dyDescent="0.2">
      <c r="A37" s="21" t="s">
        <v>21</v>
      </c>
      <c r="B37" s="23" t="s">
        <v>67</v>
      </c>
      <c r="C37" s="31">
        <v>153393.45624999996</v>
      </c>
      <c r="D37" s="31">
        <v>1768145.1481099993</v>
      </c>
      <c r="E37" s="31">
        <v>56813.477910000016</v>
      </c>
      <c r="F37" s="31">
        <v>43826.533339999994</v>
      </c>
      <c r="G37" s="31">
        <v>30486.655659999997</v>
      </c>
      <c r="H37" s="31">
        <v>31000.938039999997</v>
      </c>
      <c r="I37" s="31">
        <v>498291.49936000002</v>
      </c>
      <c r="J37" s="31">
        <v>260506.71202000004</v>
      </c>
      <c r="K37" s="37">
        <v>1852217.87</v>
      </c>
      <c r="L37" s="31">
        <v>717952</v>
      </c>
      <c r="M37" s="31">
        <v>71927.094459999978</v>
      </c>
      <c r="N37" s="31">
        <v>1120042.476</v>
      </c>
      <c r="O37" s="34">
        <v>37178.079629999978</v>
      </c>
      <c r="P37" s="27"/>
    </row>
    <row r="38" spans="1:16" ht="15" customHeight="1" x14ac:dyDescent="0.2">
      <c r="A38" s="18"/>
      <c r="B38" s="24" t="s">
        <v>68</v>
      </c>
      <c r="C38" s="13"/>
      <c r="D38" s="13"/>
      <c r="E38" s="13"/>
      <c r="F38" s="13"/>
      <c r="G38" s="13"/>
      <c r="H38" s="13"/>
      <c r="I38" s="13"/>
      <c r="J38" s="13"/>
      <c r="K38" s="38"/>
      <c r="L38" s="13"/>
      <c r="M38" s="13"/>
      <c r="N38" s="13"/>
      <c r="O38" s="29"/>
      <c r="P38" s="27"/>
    </row>
    <row r="39" spans="1:16" ht="15" customHeight="1" x14ac:dyDescent="0.2">
      <c r="A39" s="18" t="s">
        <v>22</v>
      </c>
      <c r="B39" s="7" t="s">
        <v>69</v>
      </c>
      <c r="C39" s="13">
        <v>65126.956319999998</v>
      </c>
      <c r="D39" s="13">
        <v>548238.91865999997</v>
      </c>
      <c r="E39" s="13">
        <v>35317.376929999999</v>
      </c>
      <c r="F39" s="13">
        <v>19565.269179999999</v>
      </c>
      <c r="G39" s="13">
        <v>11059.30126</v>
      </c>
      <c r="H39" s="13">
        <v>11476.30809</v>
      </c>
      <c r="I39" s="13">
        <v>193419.18828</v>
      </c>
      <c r="J39" s="13">
        <v>112021.98041</v>
      </c>
      <c r="K39" s="38">
        <v>475132.98300000001</v>
      </c>
      <c r="L39" s="13">
        <v>222159</v>
      </c>
      <c r="M39" s="13">
        <v>26031.10572</v>
      </c>
      <c r="N39" s="13">
        <v>238243.446</v>
      </c>
      <c r="O39" s="29">
        <v>26193.295750000001</v>
      </c>
      <c r="P39" s="27"/>
    </row>
    <row r="40" spans="1:16" ht="15" customHeight="1" x14ac:dyDescent="0.2">
      <c r="A40" s="18"/>
      <c r="B40" s="8" t="s">
        <v>70</v>
      </c>
      <c r="C40" s="13"/>
      <c r="D40" s="13"/>
      <c r="E40" s="13"/>
      <c r="F40" s="13"/>
      <c r="G40" s="13"/>
      <c r="H40" s="13"/>
      <c r="I40" s="13"/>
      <c r="J40" s="13"/>
      <c r="K40" s="38"/>
      <c r="L40" s="13"/>
      <c r="M40" s="13"/>
      <c r="N40" s="13"/>
      <c r="O40" s="29"/>
      <c r="P40" s="27"/>
    </row>
    <row r="41" spans="1:16" ht="15" customHeight="1" x14ac:dyDescent="0.2">
      <c r="A41" s="18"/>
      <c r="B41" s="40" t="s">
        <v>114</v>
      </c>
      <c r="C41" s="13">
        <v>38816.525320000001</v>
      </c>
      <c r="D41" s="13">
        <v>339721.74427999998</v>
      </c>
      <c r="E41" s="13">
        <v>16029.722800000001</v>
      </c>
      <c r="F41" s="13">
        <v>11706.559429999999</v>
      </c>
      <c r="G41" s="13">
        <v>7063.3013200000005</v>
      </c>
      <c r="H41" s="13">
        <v>7540.52484</v>
      </c>
      <c r="I41" s="13">
        <v>125995.99790999999</v>
      </c>
      <c r="J41" s="13">
        <v>77439.494260000007</v>
      </c>
      <c r="K41" s="38">
        <v>338696.52899999998</v>
      </c>
      <c r="L41" s="13">
        <v>131549</v>
      </c>
      <c r="M41" s="13">
        <v>14425.200559999999</v>
      </c>
      <c r="N41" s="13">
        <v>142060.53099999999</v>
      </c>
      <c r="O41" s="29">
        <v>19342.468690000002</v>
      </c>
      <c r="P41" s="27"/>
    </row>
    <row r="42" spans="1:16" ht="15" customHeight="1" x14ac:dyDescent="0.2">
      <c r="A42" s="18"/>
      <c r="B42" s="40" t="s">
        <v>115</v>
      </c>
      <c r="C42" s="13">
        <v>26310.431</v>
      </c>
      <c r="D42" s="13">
        <v>208517.17437999998</v>
      </c>
      <c r="E42" s="13">
        <v>19287.654129999999</v>
      </c>
      <c r="F42" s="13">
        <v>7858.70975</v>
      </c>
      <c r="G42" s="13">
        <v>3995.9999400000002</v>
      </c>
      <c r="H42" s="13">
        <v>3935.78325</v>
      </c>
      <c r="I42" s="13">
        <v>67423.190370000011</v>
      </c>
      <c r="J42" s="13">
        <v>34582.486149999997</v>
      </c>
      <c r="K42" s="38">
        <v>136436.454</v>
      </c>
      <c r="L42" s="13">
        <v>90610</v>
      </c>
      <c r="M42" s="13">
        <v>11605.90516</v>
      </c>
      <c r="N42" s="13">
        <v>96182.914999999994</v>
      </c>
      <c r="O42" s="29">
        <v>6850.8270599999996</v>
      </c>
      <c r="P42" s="27"/>
    </row>
    <row r="43" spans="1:16" ht="15" customHeight="1" x14ac:dyDescent="0.2">
      <c r="A43" s="18" t="s">
        <v>23</v>
      </c>
      <c r="B43" s="7" t="s">
        <v>120</v>
      </c>
      <c r="C43" s="13">
        <v>1769.6589799999999</v>
      </c>
      <c r="D43" s="13">
        <v>61974.341229999998</v>
      </c>
      <c r="E43" s="13">
        <v>127.40266</v>
      </c>
      <c r="F43" s="13">
        <v>710.09456999999998</v>
      </c>
      <c r="G43" s="13">
        <v>69.422339999999991</v>
      </c>
      <c r="H43" s="13">
        <v>107.61227000000001</v>
      </c>
      <c r="I43" s="13">
        <v>963.51543000000004</v>
      </c>
      <c r="J43" s="13">
        <v>2051.0581299999999</v>
      </c>
      <c r="K43" s="38">
        <v>8746.2070000000003</v>
      </c>
      <c r="L43" s="13">
        <v>6466</v>
      </c>
      <c r="M43" s="13">
        <v>899.65363000000002</v>
      </c>
      <c r="N43" s="13">
        <v>7712.9759999999997</v>
      </c>
      <c r="O43" s="29">
        <v>2131.2594800000002</v>
      </c>
      <c r="P43" s="27"/>
    </row>
    <row r="44" spans="1:16" ht="15" customHeight="1" x14ac:dyDescent="0.2">
      <c r="A44" s="18"/>
      <c r="B44" s="8" t="s">
        <v>121</v>
      </c>
      <c r="C44" s="13"/>
      <c r="D44" s="13"/>
      <c r="E44" s="13"/>
      <c r="F44" s="13"/>
      <c r="G44" s="13"/>
      <c r="H44" s="13"/>
      <c r="I44" s="13"/>
      <c r="J44" s="13"/>
      <c r="K44" s="38"/>
      <c r="L44" s="13"/>
      <c r="M44" s="13"/>
      <c r="N44" s="13"/>
      <c r="O44" s="29"/>
      <c r="P44" s="27"/>
    </row>
    <row r="45" spans="1:16" ht="15" customHeight="1" x14ac:dyDescent="0.2">
      <c r="A45" s="18" t="s">
        <v>24</v>
      </c>
      <c r="B45" s="7" t="s">
        <v>71</v>
      </c>
      <c r="C45" s="13">
        <v>3573.6809699999999</v>
      </c>
      <c r="D45" s="13">
        <v>72663.346969999999</v>
      </c>
      <c r="E45" s="13">
        <v>3825.5447300000001</v>
      </c>
      <c r="F45" s="13">
        <v>1567.37426</v>
      </c>
      <c r="G45" s="13">
        <v>597.49937999999997</v>
      </c>
      <c r="H45" s="13">
        <v>1170.4680499999999</v>
      </c>
      <c r="I45" s="13">
        <v>15861.24948</v>
      </c>
      <c r="J45" s="13">
        <v>21617.067480000002</v>
      </c>
      <c r="K45" s="38">
        <v>71623.933999999994</v>
      </c>
      <c r="L45" s="13">
        <v>24127</v>
      </c>
      <c r="M45" s="13">
        <v>2622.5655300000003</v>
      </c>
      <c r="N45" s="13">
        <v>19244.684000000001</v>
      </c>
      <c r="O45" s="29">
        <v>2730.72055</v>
      </c>
      <c r="P45" s="27"/>
    </row>
    <row r="46" spans="1:16" ht="15" customHeight="1" x14ac:dyDescent="0.2">
      <c r="A46" s="18"/>
      <c r="B46" s="8" t="s">
        <v>72</v>
      </c>
      <c r="C46" s="13"/>
      <c r="D46" s="13"/>
      <c r="E46" s="13"/>
      <c r="F46" s="13"/>
      <c r="G46" s="13"/>
      <c r="H46" s="13"/>
      <c r="I46" s="13"/>
      <c r="J46" s="13"/>
      <c r="K46" s="38"/>
      <c r="L46" s="13"/>
      <c r="M46" s="13"/>
      <c r="N46" s="13"/>
      <c r="O46" s="29"/>
      <c r="P46" s="27"/>
    </row>
    <row r="47" spans="1:16" ht="15" customHeight="1" x14ac:dyDescent="0.2">
      <c r="A47" s="18" t="s">
        <v>25</v>
      </c>
      <c r="B47" s="7" t="s">
        <v>73</v>
      </c>
      <c r="C47" s="13">
        <v>0</v>
      </c>
      <c r="D47" s="13">
        <v>-60975.933210000003</v>
      </c>
      <c r="E47" s="13">
        <v>0</v>
      </c>
      <c r="F47" s="13">
        <v>0</v>
      </c>
      <c r="G47" s="13">
        <v>0</v>
      </c>
      <c r="H47" s="13">
        <v>0</v>
      </c>
      <c r="I47" s="13">
        <v>-4775.2390500000001</v>
      </c>
      <c r="J47" s="13">
        <v>0</v>
      </c>
      <c r="K47" s="38">
        <v>0</v>
      </c>
      <c r="L47" s="13">
        <v>0</v>
      </c>
      <c r="M47" s="13">
        <v>0</v>
      </c>
      <c r="N47" s="13">
        <v>0</v>
      </c>
      <c r="O47" s="29">
        <v>0</v>
      </c>
      <c r="P47" s="27"/>
    </row>
    <row r="48" spans="1:16" ht="15" customHeight="1" x14ac:dyDescent="0.2">
      <c r="A48" s="21"/>
      <c r="B48" s="8" t="s">
        <v>74</v>
      </c>
      <c r="C48" s="13"/>
      <c r="D48" s="13"/>
      <c r="E48" s="13"/>
      <c r="F48" s="13"/>
      <c r="G48" s="13"/>
      <c r="H48" s="13"/>
      <c r="I48" s="13"/>
      <c r="J48" s="13"/>
      <c r="K48" s="38"/>
      <c r="L48" s="13"/>
      <c r="M48" s="13"/>
      <c r="N48" s="13"/>
      <c r="O48" s="29"/>
      <c r="P48" s="27"/>
    </row>
    <row r="49" spans="1:21" ht="15" customHeight="1" x14ac:dyDescent="0.2">
      <c r="A49" s="18" t="s">
        <v>26</v>
      </c>
      <c r="B49" s="7" t="s">
        <v>75</v>
      </c>
      <c r="C49" s="13">
        <v>2640.2147400000003</v>
      </c>
      <c r="D49" s="13">
        <v>277143.44306000002</v>
      </c>
      <c r="E49" s="13">
        <v>67.397949999999994</v>
      </c>
      <c r="F49" s="13">
        <v>11.21724</v>
      </c>
      <c r="G49" s="13">
        <v>103.86165</v>
      </c>
      <c r="H49" s="13">
        <v>574.39310999999998</v>
      </c>
      <c r="I49" s="13">
        <v>-419.88914999999997</v>
      </c>
      <c r="J49" s="13">
        <v>-2375.6715900000008</v>
      </c>
      <c r="K49" s="38">
        <v>54982.949000000001</v>
      </c>
      <c r="L49" s="13">
        <v>46122</v>
      </c>
      <c r="M49" s="13">
        <v>6386.4722199999997</v>
      </c>
      <c r="N49" s="13">
        <v>42137.508000000002</v>
      </c>
      <c r="O49" s="29">
        <v>-2926.42058</v>
      </c>
      <c r="P49" s="27"/>
    </row>
    <row r="50" spans="1:21" ht="15" customHeight="1" x14ac:dyDescent="0.2">
      <c r="A50" s="21"/>
      <c r="B50" s="8" t="s">
        <v>76</v>
      </c>
      <c r="C50" s="13"/>
      <c r="D50" s="13"/>
      <c r="E50" s="13"/>
      <c r="F50" s="13"/>
      <c r="G50" s="13"/>
      <c r="H50" s="13"/>
      <c r="I50" s="13"/>
      <c r="J50" s="13"/>
      <c r="K50" s="38"/>
      <c r="L50" s="13"/>
      <c r="M50" s="13"/>
      <c r="N50" s="13"/>
      <c r="O50" s="29"/>
      <c r="P50" s="27"/>
    </row>
    <row r="51" spans="1:21" ht="15" customHeight="1" x14ac:dyDescent="0.2">
      <c r="A51" s="18" t="s">
        <v>27</v>
      </c>
      <c r="B51" s="7" t="s">
        <v>77</v>
      </c>
      <c r="C51" s="13">
        <v>7768.9016500000007</v>
      </c>
      <c r="D51" s="13">
        <v>102205.86167</v>
      </c>
      <c r="E51" s="13">
        <v>7438.5407800000003</v>
      </c>
      <c r="F51" s="13">
        <v>-272.24215000000004</v>
      </c>
      <c r="G51" s="13">
        <v>889.72432000000026</v>
      </c>
      <c r="H51" s="13">
        <v>1202.21578</v>
      </c>
      <c r="I51" s="13">
        <v>6397.28514</v>
      </c>
      <c r="J51" s="13">
        <v>11596.218120000001</v>
      </c>
      <c r="K51" s="38">
        <v>-67677.767000000007</v>
      </c>
      <c r="L51" s="13">
        <v>42317</v>
      </c>
      <c r="M51" s="13">
        <v>9723.8467899999996</v>
      </c>
      <c r="N51" s="13">
        <v>4397.1499999999996</v>
      </c>
      <c r="O51" s="29">
        <v>-647.04335000000003</v>
      </c>
      <c r="P51" s="27"/>
    </row>
    <row r="52" spans="1:21" ht="15" customHeight="1" x14ac:dyDescent="0.2">
      <c r="A52" s="21"/>
      <c r="B52" s="8" t="s">
        <v>78</v>
      </c>
      <c r="C52" s="13"/>
      <c r="D52" s="13"/>
      <c r="E52" s="13"/>
      <c r="F52" s="13"/>
      <c r="G52" s="13"/>
      <c r="H52" s="13"/>
      <c r="I52" s="13"/>
      <c r="J52" s="13"/>
      <c r="K52" s="38"/>
      <c r="L52" s="13"/>
      <c r="M52" s="13"/>
      <c r="N52" s="13"/>
      <c r="O52" s="29"/>
      <c r="P52" s="27"/>
    </row>
    <row r="53" spans="1:21" ht="15" customHeight="1" x14ac:dyDescent="0.2">
      <c r="A53" s="18" t="s">
        <v>28</v>
      </c>
      <c r="B53" s="7" t="s">
        <v>79</v>
      </c>
      <c r="C53" s="13">
        <v>0</v>
      </c>
      <c r="D53" s="13">
        <v>0</v>
      </c>
      <c r="E53" s="13">
        <v>0</v>
      </c>
      <c r="F53" s="13">
        <v>0</v>
      </c>
      <c r="G53" s="13">
        <v>0</v>
      </c>
      <c r="H53" s="13">
        <v>0</v>
      </c>
      <c r="I53" s="13">
        <v>0</v>
      </c>
      <c r="J53" s="13">
        <v>0</v>
      </c>
      <c r="K53" s="38">
        <v>-252.72</v>
      </c>
      <c r="L53" s="13">
        <v>-1</v>
      </c>
      <c r="M53" s="13">
        <v>0</v>
      </c>
      <c r="N53" s="13">
        <v>0</v>
      </c>
      <c r="O53" s="29">
        <v>0</v>
      </c>
      <c r="P53" s="27"/>
    </row>
    <row r="54" spans="1:21" ht="15" customHeight="1" x14ac:dyDescent="0.2">
      <c r="A54" s="21"/>
      <c r="B54" s="8" t="s">
        <v>80</v>
      </c>
      <c r="C54" s="13"/>
      <c r="D54" s="13"/>
      <c r="E54" s="13"/>
      <c r="F54" s="13"/>
      <c r="G54" s="13"/>
      <c r="H54" s="13"/>
      <c r="I54" s="13"/>
      <c r="J54" s="13"/>
      <c r="K54" s="38"/>
      <c r="L54" s="13"/>
      <c r="M54" s="13"/>
      <c r="N54" s="13"/>
      <c r="O54" s="29"/>
      <c r="P54" s="27"/>
    </row>
    <row r="55" spans="1:21" ht="15" customHeight="1" x14ac:dyDescent="0.2">
      <c r="A55" s="18" t="s">
        <v>29</v>
      </c>
      <c r="B55" s="7" t="s">
        <v>81</v>
      </c>
      <c r="C55" s="13">
        <v>138.76272</v>
      </c>
      <c r="D55" s="13">
        <v>10085.308580000001</v>
      </c>
      <c r="E55" s="13">
        <v>-45.860720000000001</v>
      </c>
      <c r="F55" s="13">
        <v>37.813669999999995</v>
      </c>
      <c r="G55" s="13">
        <v>-17.208080000000002</v>
      </c>
      <c r="H55" s="13">
        <v>64.581850000000003</v>
      </c>
      <c r="I55" s="13">
        <v>3380.9842100000001</v>
      </c>
      <c r="J55" s="13">
        <v>7922.3434600000001</v>
      </c>
      <c r="K55" s="38">
        <v>14866.06</v>
      </c>
      <c r="L55" s="13">
        <v>-2458</v>
      </c>
      <c r="M55" s="13">
        <v>0</v>
      </c>
      <c r="N55" s="13">
        <v>-2648.59</v>
      </c>
      <c r="O55" s="29">
        <v>1187.36355</v>
      </c>
      <c r="P55" s="27"/>
    </row>
    <row r="56" spans="1:21" ht="15" customHeight="1" x14ac:dyDescent="0.2">
      <c r="A56" s="21"/>
      <c r="B56" s="8" t="s">
        <v>82</v>
      </c>
      <c r="C56" s="13"/>
      <c r="D56" s="13"/>
      <c r="E56" s="13"/>
      <c r="F56" s="13"/>
      <c r="G56" s="13"/>
      <c r="H56" s="13"/>
      <c r="I56" s="13"/>
      <c r="J56" s="13"/>
      <c r="K56" s="38"/>
      <c r="L56" s="13"/>
      <c r="M56" s="13"/>
      <c r="N56" s="13"/>
      <c r="O56" s="29"/>
      <c r="P56" s="27"/>
    </row>
    <row r="57" spans="1:21" ht="15" customHeight="1" x14ac:dyDescent="0.2">
      <c r="A57" s="18" t="s">
        <v>84</v>
      </c>
      <c r="B57" s="7" t="s">
        <v>109</v>
      </c>
      <c r="C57" s="15">
        <v>0</v>
      </c>
      <c r="D57" s="15">
        <v>0</v>
      </c>
      <c r="E57" s="15">
        <v>0</v>
      </c>
      <c r="F57" s="15">
        <v>0</v>
      </c>
      <c r="G57" s="15">
        <v>0</v>
      </c>
      <c r="H57" s="15">
        <v>0</v>
      </c>
      <c r="I57" s="15">
        <v>0</v>
      </c>
      <c r="J57" s="15">
        <v>0</v>
      </c>
      <c r="K57" s="38">
        <v>0</v>
      </c>
      <c r="L57" s="15">
        <v>0</v>
      </c>
      <c r="M57" s="15">
        <v>0</v>
      </c>
      <c r="N57" s="15">
        <v>0</v>
      </c>
      <c r="O57" s="35">
        <v>0</v>
      </c>
      <c r="P57" s="41"/>
      <c r="Q57" s="42"/>
      <c r="R57" s="42"/>
      <c r="S57" s="42"/>
      <c r="T57" s="42"/>
      <c r="U57" s="42"/>
    </row>
    <row r="58" spans="1:21" ht="15" customHeight="1" x14ac:dyDescent="0.2">
      <c r="A58" s="21"/>
      <c r="B58" s="8" t="s">
        <v>83</v>
      </c>
      <c r="C58" s="14"/>
      <c r="D58" s="14"/>
      <c r="E58" s="14"/>
      <c r="F58" s="14"/>
      <c r="G58" s="14"/>
      <c r="H58" s="14"/>
      <c r="I58" s="14"/>
      <c r="J58" s="14"/>
      <c r="K58" s="38"/>
      <c r="L58" s="14"/>
      <c r="M58" s="14"/>
      <c r="N58" s="14"/>
      <c r="O58" s="33"/>
      <c r="P58" s="27"/>
    </row>
    <row r="59" spans="1:21" ht="15" customHeight="1" x14ac:dyDescent="0.2">
      <c r="A59" s="18" t="s">
        <v>30</v>
      </c>
      <c r="B59" s="7" t="s">
        <v>112</v>
      </c>
      <c r="C59" s="15">
        <v>0</v>
      </c>
      <c r="D59" s="15">
        <v>31533.40468</v>
      </c>
      <c r="E59" s="15">
        <v>373.12902000000003</v>
      </c>
      <c r="F59" s="15">
        <v>0</v>
      </c>
      <c r="G59" s="15">
        <v>0</v>
      </c>
      <c r="H59" s="15">
        <v>139.27833999999999</v>
      </c>
      <c r="I59" s="15">
        <v>7410.6138600000004</v>
      </c>
      <c r="J59" s="15">
        <v>-334.49173999999999</v>
      </c>
      <c r="K59" s="38">
        <v>23820.879000000001</v>
      </c>
      <c r="L59" s="15">
        <v>3988.88</v>
      </c>
      <c r="M59" s="15">
        <v>0</v>
      </c>
      <c r="N59" s="15">
        <v>0</v>
      </c>
      <c r="O59" s="35">
        <v>0</v>
      </c>
      <c r="P59" s="27"/>
    </row>
    <row r="60" spans="1:21" ht="15" customHeight="1" x14ac:dyDescent="0.2">
      <c r="A60" s="21"/>
      <c r="B60" s="8" t="s">
        <v>85</v>
      </c>
      <c r="C60" s="15"/>
      <c r="D60" s="15"/>
      <c r="E60" s="15"/>
      <c r="F60" s="15"/>
      <c r="G60" s="15"/>
      <c r="H60" s="15"/>
      <c r="I60" s="15"/>
      <c r="J60" s="15"/>
      <c r="K60" s="38"/>
      <c r="L60" s="15"/>
      <c r="M60" s="15"/>
      <c r="N60" s="15"/>
      <c r="O60" s="35"/>
      <c r="P60" s="27"/>
    </row>
    <row r="61" spans="1:21" ht="15" customHeight="1" x14ac:dyDescent="0.2">
      <c r="A61" s="18" t="s">
        <v>31</v>
      </c>
      <c r="B61" s="7" t="s">
        <v>86</v>
      </c>
      <c r="C61" s="13">
        <v>88.573740000000001</v>
      </c>
      <c r="D61" s="13">
        <v>13906.19786</v>
      </c>
      <c r="E61" s="13">
        <v>0</v>
      </c>
      <c r="F61" s="13">
        <v>0</v>
      </c>
      <c r="G61" s="13">
        <v>0</v>
      </c>
      <c r="H61" s="13">
        <v>392.95067</v>
      </c>
      <c r="I61" s="13">
        <v>581.78356000000008</v>
      </c>
      <c r="J61" s="13">
        <v>0</v>
      </c>
      <c r="K61" s="38">
        <v>12214.814</v>
      </c>
      <c r="L61" s="13">
        <v>-17</v>
      </c>
      <c r="M61" s="13">
        <v>0</v>
      </c>
      <c r="N61" s="13">
        <v>4328.9309999999996</v>
      </c>
      <c r="O61" s="29">
        <v>0</v>
      </c>
      <c r="P61" s="27"/>
    </row>
    <row r="62" spans="1:21" ht="15" customHeight="1" x14ac:dyDescent="0.2">
      <c r="A62" s="21"/>
      <c r="B62" s="8" t="s">
        <v>87</v>
      </c>
      <c r="C62" s="13"/>
      <c r="D62" s="13"/>
      <c r="E62" s="13"/>
      <c r="F62" s="13"/>
      <c r="G62" s="13"/>
      <c r="H62" s="13"/>
      <c r="I62" s="13"/>
      <c r="J62" s="13"/>
      <c r="K62" s="38"/>
      <c r="L62" s="13"/>
      <c r="M62" s="13"/>
      <c r="N62" s="13"/>
      <c r="O62" s="29"/>
      <c r="P62" s="27"/>
    </row>
    <row r="63" spans="1:21" ht="15" customHeight="1" x14ac:dyDescent="0.2">
      <c r="A63" s="21" t="s">
        <v>32</v>
      </c>
      <c r="B63" s="23" t="s">
        <v>88</v>
      </c>
      <c r="C63" s="31">
        <v>72463.85460999998</v>
      </c>
      <c r="D63" s="31">
        <v>680297.59726999933</v>
      </c>
      <c r="E63" s="31">
        <v>10456.204600000019</v>
      </c>
      <c r="F63" s="31">
        <v>22207.006569999994</v>
      </c>
      <c r="G63" s="31">
        <v>17784.054789999995</v>
      </c>
      <c r="H63" s="31">
        <v>16937.587899999995</v>
      </c>
      <c r="I63" s="31">
        <v>281906.32433999999</v>
      </c>
      <c r="J63" s="31">
        <v>107339.22427000001</v>
      </c>
      <c r="K63" s="37">
        <v>1330831.9170000001</v>
      </c>
      <c r="L63" s="31">
        <v>383191.88</v>
      </c>
      <c r="M63" s="31">
        <v>26263.450569999983</v>
      </c>
      <c r="N63" s="31">
        <v>815284.23299999989</v>
      </c>
      <c r="O63" s="34">
        <v>8508.9042299999765</v>
      </c>
      <c r="P63" s="27"/>
    </row>
    <row r="64" spans="1:21" ht="15" customHeight="1" x14ac:dyDescent="0.2">
      <c r="A64" s="21"/>
      <c r="B64" s="24" t="s">
        <v>89</v>
      </c>
      <c r="C64" s="13"/>
      <c r="D64" s="13"/>
      <c r="E64" s="13"/>
      <c r="F64" s="13"/>
      <c r="G64" s="13"/>
      <c r="H64" s="13"/>
      <c r="I64" s="13"/>
      <c r="J64" s="13"/>
      <c r="K64" s="38"/>
      <c r="L64" s="13"/>
      <c r="M64" s="13"/>
      <c r="N64" s="13"/>
      <c r="O64" s="29"/>
      <c r="P64" s="27"/>
    </row>
    <row r="65" spans="1:18" ht="15" customHeight="1" x14ac:dyDescent="0.2">
      <c r="A65" s="18" t="s">
        <v>33</v>
      </c>
      <c r="B65" s="7" t="s">
        <v>90</v>
      </c>
      <c r="C65" s="15">
        <v>24954.232769999999</v>
      </c>
      <c r="D65" s="15">
        <v>138125.85231000002</v>
      </c>
      <c r="E65" s="15">
        <v>1990.45173</v>
      </c>
      <c r="F65" s="15">
        <v>5959.66122</v>
      </c>
      <c r="G65" s="15">
        <v>6271.0168400000002</v>
      </c>
      <c r="H65" s="15">
        <v>4467.1048000000001</v>
      </c>
      <c r="I65" s="15">
        <v>63465.131700000005</v>
      </c>
      <c r="J65" s="15">
        <v>38603.274680000002</v>
      </c>
      <c r="K65" s="38">
        <v>414992.36599999998</v>
      </c>
      <c r="L65" s="15">
        <v>17708</v>
      </c>
      <c r="M65" s="15">
        <v>7869.6317499999996</v>
      </c>
      <c r="N65" s="15">
        <v>267322.45299999998</v>
      </c>
      <c r="O65" s="35">
        <v>3652.0965299999998</v>
      </c>
      <c r="P65" s="27"/>
    </row>
    <row r="66" spans="1:18" ht="15" customHeight="1" x14ac:dyDescent="0.2">
      <c r="A66" s="21"/>
      <c r="B66" s="8" t="s">
        <v>91</v>
      </c>
      <c r="C66" s="14"/>
      <c r="D66" s="14"/>
      <c r="E66" s="14"/>
      <c r="F66" s="14"/>
      <c r="G66" s="14"/>
      <c r="H66" s="14"/>
      <c r="I66" s="14"/>
      <c r="J66" s="14"/>
      <c r="K66" s="38"/>
      <c r="L66" s="14"/>
      <c r="M66" s="14"/>
      <c r="N66" s="14"/>
      <c r="O66" s="33"/>
      <c r="P66" s="27"/>
    </row>
    <row r="67" spans="1:18" ht="15" customHeight="1" x14ac:dyDescent="0.2">
      <c r="A67" s="21" t="s">
        <v>94</v>
      </c>
      <c r="B67" s="9" t="s">
        <v>92</v>
      </c>
      <c r="C67" s="31">
        <v>47509.621839999978</v>
      </c>
      <c r="D67" s="31">
        <v>542171.74495999934</v>
      </c>
      <c r="E67" s="31">
        <v>8465.7528700000184</v>
      </c>
      <c r="F67" s="31">
        <v>16247.345349999994</v>
      </c>
      <c r="G67" s="31">
        <v>11513.037949999994</v>
      </c>
      <c r="H67" s="31">
        <v>12470.483099999994</v>
      </c>
      <c r="I67" s="31">
        <v>218441.19263999999</v>
      </c>
      <c r="J67" s="31">
        <v>68735.949590000004</v>
      </c>
      <c r="K67" s="37">
        <v>915839.55100000021</v>
      </c>
      <c r="L67" s="31">
        <v>365483.88</v>
      </c>
      <c r="M67" s="31">
        <v>18393.818819999982</v>
      </c>
      <c r="N67" s="31">
        <v>547961.77999999991</v>
      </c>
      <c r="O67" s="34">
        <v>4856.8076999999766</v>
      </c>
      <c r="P67" s="27"/>
    </row>
    <row r="68" spans="1:18" ht="15" customHeight="1" x14ac:dyDescent="0.2">
      <c r="A68" s="21"/>
      <c r="B68" s="10" t="s">
        <v>93</v>
      </c>
      <c r="C68" s="13"/>
      <c r="D68" s="13"/>
      <c r="E68" s="13"/>
      <c r="F68" s="13"/>
      <c r="G68" s="13"/>
      <c r="H68" s="13"/>
      <c r="I68" s="13"/>
      <c r="J68" s="13"/>
      <c r="K68" s="38"/>
      <c r="L68" s="13"/>
      <c r="M68" s="13"/>
      <c r="N68" s="13"/>
      <c r="O68" s="29"/>
      <c r="P68" s="27"/>
    </row>
    <row r="69" spans="1:18" ht="15" customHeight="1" x14ac:dyDescent="0.2">
      <c r="A69" s="18" t="s">
        <v>97</v>
      </c>
      <c r="B69" s="7" t="s">
        <v>95</v>
      </c>
      <c r="C69" s="13">
        <v>0</v>
      </c>
      <c r="D69" s="13">
        <v>0</v>
      </c>
      <c r="E69" s="13">
        <v>0</v>
      </c>
      <c r="F69" s="13">
        <v>0</v>
      </c>
      <c r="G69" s="13">
        <v>0</v>
      </c>
      <c r="H69" s="13">
        <v>0</v>
      </c>
      <c r="I69" s="13">
        <v>0</v>
      </c>
      <c r="J69" s="13">
        <v>0</v>
      </c>
      <c r="K69" s="38">
        <v>0</v>
      </c>
      <c r="L69" s="13">
        <v>6254</v>
      </c>
      <c r="M69" s="13">
        <v>0</v>
      </c>
      <c r="N69" s="13">
        <v>0</v>
      </c>
      <c r="O69" s="29">
        <v>0</v>
      </c>
      <c r="P69" s="27"/>
    </row>
    <row r="70" spans="1:18" ht="15" customHeight="1" x14ac:dyDescent="0.2">
      <c r="A70" s="18"/>
      <c r="B70" s="8" t="s">
        <v>96</v>
      </c>
      <c r="C70" s="13"/>
      <c r="D70" s="13"/>
      <c r="E70" s="13"/>
      <c r="F70" s="13"/>
      <c r="G70" s="13"/>
      <c r="H70" s="13"/>
      <c r="I70" s="13"/>
      <c r="J70" s="13"/>
      <c r="K70" s="38"/>
      <c r="L70" s="13"/>
      <c r="M70" s="13"/>
      <c r="N70" s="13"/>
      <c r="O70" s="29"/>
      <c r="P70" s="13"/>
      <c r="Q70" s="13"/>
      <c r="R70" s="13"/>
    </row>
    <row r="71" spans="1:18" ht="15" customHeight="1" x14ac:dyDescent="0.2">
      <c r="A71" s="21" t="s">
        <v>100</v>
      </c>
      <c r="B71" s="9" t="s">
        <v>98</v>
      </c>
      <c r="C71" s="31">
        <v>47509.621839999978</v>
      </c>
      <c r="D71" s="31">
        <v>542171.74495999934</v>
      </c>
      <c r="E71" s="31">
        <v>8465.7528700000184</v>
      </c>
      <c r="F71" s="31">
        <v>16247.345349999994</v>
      </c>
      <c r="G71" s="31">
        <v>11513.037949999994</v>
      </c>
      <c r="H71" s="31">
        <v>12470.483099999994</v>
      </c>
      <c r="I71" s="31">
        <v>218441.19263999999</v>
      </c>
      <c r="J71" s="31">
        <v>68735.949590000004</v>
      </c>
      <c r="K71" s="37">
        <v>915839.55100000021</v>
      </c>
      <c r="L71" s="31">
        <v>371737.88</v>
      </c>
      <c r="M71" s="31">
        <v>18393.818819999982</v>
      </c>
      <c r="N71" s="31">
        <v>547961.77999999991</v>
      </c>
      <c r="O71" s="34">
        <v>4856.8076999999766</v>
      </c>
      <c r="P71" s="13"/>
      <c r="Q71" s="13"/>
      <c r="R71" s="13"/>
    </row>
    <row r="72" spans="1:18" ht="15" customHeight="1" x14ac:dyDescent="0.2">
      <c r="A72" s="21"/>
      <c r="B72" s="10" t="s">
        <v>99</v>
      </c>
      <c r="C72" s="13"/>
      <c r="D72" s="13"/>
      <c r="E72" s="13"/>
      <c r="F72" s="13"/>
      <c r="G72" s="13"/>
      <c r="H72" s="13"/>
      <c r="I72" s="13"/>
      <c r="J72" s="13"/>
      <c r="K72" s="38"/>
      <c r="L72" s="13"/>
      <c r="M72" s="13"/>
      <c r="N72" s="13"/>
      <c r="O72" s="29"/>
      <c r="P72" s="13"/>
      <c r="Q72" s="13"/>
      <c r="R72" s="13"/>
    </row>
    <row r="73" spans="1:18" ht="15" customHeight="1" x14ac:dyDescent="0.2">
      <c r="A73" s="18" t="s">
        <v>119</v>
      </c>
      <c r="B73" s="7" t="s">
        <v>101</v>
      </c>
      <c r="C73" s="15">
        <v>0</v>
      </c>
      <c r="D73" s="15">
        <v>56889.374469999995</v>
      </c>
      <c r="E73" s="15">
        <v>0</v>
      </c>
      <c r="F73" s="15">
        <v>2589.4540999999999</v>
      </c>
      <c r="G73" s="15">
        <v>0</v>
      </c>
      <c r="H73" s="15">
        <v>950.10613000000001</v>
      </c>
      <c r="I73" s="15">
        <v>0</v>
      </c>
      <c r="J73" s="15">
        <v>0</v>
      </c>
      <c r="K73" s="38">
        <v>35330.771000000001</v>
      </c>
      <c r="L73" s="15">
        <v>2296.41</v>
      </c>
      <c r="M73" s="15">
        <v>0</v>
      </c>
      <c r="N73" s="15">
        <v>213.78800000000001</v>
      </c>
      <c r="O73" s="35">
        <v>-235.25552999999999</v>
      </c>
      <c r="P73" s="27"/>
    </row>
    <row r="74" spans="1:18" ht="15" customHeight="1" x14ac:dyDescent="0.2">
      <c r="A74" s="18"/>
      <c r="B74" s="8" t="s">
        <v>102</v>
      </c>
      <c r="C74" s="15"/>
      <c r="D74" s="15"/>
      <c r="E74" s="15"/>
      <c r="F74" s="15"/>
      <c r="G74" s="15"/>
      <c r="H74" s="15"/>
      <c r="I74" s="15"/>
      <c r="J74" s="15"/>
      <c r="K74" s="38"/>
      <c r="L74" s="15"/>
      <c r="M74" s="15"/>
      <c r="N74" s="15"/>
      <c r="O74" s="35"/>
      <c r="P74" s="27"/>
    </row>
    <row r="75" spans="1:18" ht="15" customHeight="1" x14ac:dyDescent="0.2">
      <c r="A75" s="18" t="s">
        <v>229</v>
      </c>
      <c r="B75" s="7" t="s">
        <v>103</v>
      </c>
      <c r="C75" s="15">
        <v>47509.621839999978</v>
      </c>
      <c r="D75" s="15">
        <v>485282.37048999936</v>
      </c>
      <c r="E75" s="15">
        <v>8465.7528700000184</v>
      </c>
      <c r="F75" s="15">
        <v>13657.891249999993</v>
      </c>
      <c r="G75" s="15">
        <v>11513.037949999994</v>
      </c>
      <c r="H75" s="15">
        <v>11520.376969999994</v>
      </c>
      <c r="I75" s="15">
        <v>218440.98538</v>
      </c>
      <c r="J75" s="15">
        <v>68735.949590000004</v>
      </c>
      <c r="K75" s="38">
        <v>880508.78000000026</v>
      </c>
      <c r="L75" s="15">
        <v>369441.47000000003</v>
      </c>
      <c r="M75" s="15">
        <v>18393.818819999982</v>
      </c>
      <c r="N75" s="15">
        <v>547747.99199999997</v>
      </c>
      <c r="O75" s="35">
        <v>5092.063229999977</v>
      </c>
      <c r="P75" s="1"/>
    </row>
    <row r="76" spans="1:18" ht="15" customHeight="1" x14ac:dyDescent="0.2">
      <c r="A76" s="25"/>
      <c r="B76" s="26" t="s">
        <v>104</v>
      </c>
      <c r="C76" s="30"/>
      <c r="D76" s="30"/>
      <c r="E76" s="30"/>
      <c r="F76" s="30"/>
      <c r="G76" s="30"/>
      <c r="H76" s="30"/>
      <c r="I76" s="30"/>
      <c r="J76" s="30"/>
      <c r="K76" s="30"/>
      <c r="L76" s="30"/>
      <c r="M76" s="30"/>
      <c r="N76" s="30"/>
      <c r="O76" s="36"/>
      <c r="P76" s="1"/>
    </row>
    <row r="77" spans="1:18" ht="15" customHeight="1" x14ac:dyDescent="0.2">
      <c r="C77" s="14"/>
      <c r="D77" s="14"/>
      <c r="E77" s="14"/>
      <c r="F77" s="14"/>
      <c r="G77" s="14"/>
      <c r="H77" s="14"/>
      <c r="I77" s="14"/>
      <c r="J77" s="14"/>
      <c r="K77" s="14"/>
      <c r="L77" s="14"/>
      <c r="M77" s="14"/>
      <c r="N77" s="14"/>
      <c r="O77" s="14"/>
      <c r="P77" s="1"/>
    </row>
    <row r="78" spans="1:18" ht="15" customHeight="1" x14ac:dyDescent="0.2">
      <c r="A78" s="4" t="s">
        <v>36</v>
      </c>
      <c r="C78" s="17"/>
      <c r="D78" s="17"/>
      <c r="E78" s="17"/>
      <c r="F78" s="17"/>
      <c r="G78" s="17"/>
      <c r="H78" s="17"/>
      <c r="I78" s="17"/>
      <c r="J78" s="17"/>
      <c r="K78" s="17"/>
      <c r="L78" s="17"/>
      <c r="M78" s="17"/>
      <c r="N78" s="17"/>
      <c r="O78" s="17"/>
      <c r="P78" s="1"/>
    </row>
    <row r="79" spans="1:18" ht="15" customHeight="1" x14ac:dyDescent="0.2">
      <c r="A79" s="11" t="s">
        <v>37</v>
      </c>
      <c r="C79" s="17"/>
      <c r="D79" s="17"/>
      <c r="E79" s="17"/>
      <c r="F79" s="17"/>
      <c r="G79" s="17"/>
      <c r="H79" s="17"/>
      <c r="I79" s="17"/>
      <c r="J79" s="17"/>
      <c r="K79" s="17"/>
      <c r="L79" s="17"/>
      <c r="M79" s="17"/>
      <c r="N79" s="17"/>
      <c r="O79" s="17"/>
      <c r="P79" s="1"/>
    </row>
    <row r="80" spans="1:18" ht="15" customHeight="1" x14ac:dyDescent="0.2">
      <c r="C80" s="17"/>
      <c r="D80" s="17"/>
      <c r="E80" s="17"/>
      <c r="F80" s="17"/>
      <c r="G80" s="17"/>
      <c r="H80" s="17"/>
      <c r="I80" s="17"/>
      <c r="J80" s="17"/>
      <c r="K80" s="17"/>
      <c r="L80" s="17"/>
      <c r="M80" s="17"/>
      <c r="N80" s="17"/>
      <c r="O80" s="17"/>
      <c r="P80" s="1"/>
    </row>
    <row r="81" spans="1:16" ht="15" customHeight="1" x14ac:dyDescent="0.2">
      <c r="A81" s="1" t="s">
        <v>116</v>
      </c>
      <c r="C81" s="16"/>
      <c r="D81" s="16"/>
      <c r="E81" s="16"/>
      <c r="F81" s="16"/>
      <c r="G81" s="16"/>
      <c r="H81" s="16"/>
      <c r="I81" s="16"/>
      <c r="J81" s="16"/>
      <c r="K81" s="16"/>
      <c r="L81" s="16"/>
      <c r="M81" s="16"/>
      <c r="N81" s="16"/>
      <c r="O81" s="16"/>
      <c r="P81" s="1"/>
    </row>
    <row r="82" spans="1:16" ht="10.199999999999999" x14ac:dyDescent="0.2">
      <c r="A82" s="44" t="s">
        <v>117</v>
      </c>
      <c r="C82" s="17"/>
      <c r="D82" s="17"/>
      <c r="E82" s="17"/>
      <c r="F82" s="17"/>
      <c r="G82" s="17"/>
      <c r="H82" s="17"/>
      <c r="I82" s="17"/>
      <c r="J82" s="17"/>
      <c r="K82" s="17"/>
      <c r="L82" s="17"/>
      <c r="M82" s="17"/>
      <c r="N82" s="17"/>
      <c r="O82" s="17"/>
      <c r="P82" s="1"/>
    </row>
    <row r="83" spans="1:16" ht="10.199999999999999" x14ac:dyDescent="0.2">
      <c r="C83" s="17"/>
      <c r="D83" s="17"/>
      <c r="E83" s="17"/>
      <c r="F83" s="17"/>
      <c r="G83" s="17"/>
      <c r="H83" s="17"/>
      <c r="I83" s="17"/>
      <c r="J83" s="17"/>
      <c r="K83" s="17"/>
      <c r="L83" s="17"/>
      <c r="M83" s="17"/>
      <c r="N83" s="17"/>
      <c r="O83" s="17"/>
      <c r="P83" s="1"/>
    </row>
    <row r="84" spans="1:16" ht="10.199999999999999" x14ac:dyDescent="0.2">
      <c r="C84" s="17"/>
      <c r="D84" s="17"/>
      <c r="E84" s="17"/>
      <c r="F84" s="17"/>
      <c r="G84" s="17"/>
      <c r="H84" s="17"/>
      <c r="I84" s="17"/>
      <c r="J84" s="17"/>
      <c r="K84" s="17"/>
      <c r="L84" s="17"/>
      <c r="M84" s="17"/>
      <c r="N84" s="17"/>
      <c r="O84" s="17"/>
      <c r="P84" s="1"/>
    </row>
    <row r="85" spans="1:16" ht="10.199999999999999" x14ac:dyDescent="0.2">
      <c r="C85" s="17"/>
      <c r="D85" s="17"/>
      <c r="E85" s="17"/>
      <c r="F85" s="17"/>
      <c r="G85" s="17"/>
      <c r="H85" s="17"/>
      <c r="I85" s="17"/>
      <c r="J85" s="17"/>
      <c r="K85" s="17"/>
      <c r="L85" s="17"/>
      <c r="M85" s="17"/>
      <c r="N85" s="17"/>
      <c r="O85" s="17"/>
      <c r="P85" s="1"/>
    </row>
    <row r="86" spans="1:16" ht="10.199999999999999" x14ac:dyDescent="0.2">
      <c r="C86" s="17"/>
      <c r="D86" s="17"/>
      <c r="E86" s="17"/>
      <c r="F86" s="17"/>
      <c r="G86" s="17"/>
      <c r="H86" s="17"/>
      <c r="I86" s="17"/>
      <c r="J86" s="17"/>
      <c r="K86" s="17"/>
      <c r="L86" s="17"/>
      <c r="M86" s="17"/>
      <c r="N86" s="17"/>
      <c r="O86" s="17"/>
      <c r="P86" s="1"/>
    </row>
    <row r="87" spans="1:16" ht="10.199999999999999" x14ac:dyDescent="0.2">
      <c r="C87" s="17"/>
      <c r="D87" s="17"/>
      <c r="E87" s="17"/>
      <c r="F87" s="17"/>
      <c r="G87" s="17"/>
      <c r="H87" s="17"/>
      <c r="I87" s="17"/>
      <c r="J87" s="17"/>
      <c r="K87" s="17"/>
      <c r="L87" s="17"/>
      <c r="M87" s="17"/>
      <c r="N87" s="17"/>
      <c r="O87" s="17"/>
      <c r="P87" s="1"/>
    </row>
    <row r="89" spans="1:16" ht="10.199999999999999" x14ac:dyDescent="0.2">
      <c r="C89" s="17"/>
      <c r="D89" s="17"/>
      <c r="E89" s="17"/>
      <c r="F89" s="17"/>
      <c r="G89" s="17"/>
      <c r="H89" s="17"/>
      <c r="I89" s="17"/>
      <c r="J89" s="17"/>
      <c r="K89" s="17"/>
      <c r="L89" s="17"/>
      <c r="M89" s="17"/>
      <c r="N89" s="17"/>
      <c r="O89" s="17"/>
      <c r="P89" s="1"/>
    </row>
    <row r="122" spans="2:16" ht="10.199999999999999" x14ac:dyDescent="0.2">
      <c r="B122" s="2"/>
      <c r="P122" s="1"/>
    </row>
  </sheetData>
  <pageMargins left="0.27559055118110237" right="0.35433070866141736" top="0.47244094488188981" bottom="0.43307086614173229" header="0.31496062992125984" footer="0.31496062992125984"/>
  <pageSetup paperSize="9" scale="4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129"/>
  <sheetViews>
    <sheetView showGridLines="0" zoomScaleNormal="100" workbookViewId="0">
      <selection activeCell="C1" sqref="C1"/>
    </sheetView>
  </sheetViews>
  <sheetFormatPr defaultColWidth="9.109375" defaultRowHeight="10.199999999999999" x14ac:dyDescent="0.3"/>
  <cols>
    <col min="1" max="1" width="4.33203125" style="4" customWidth="1"/>
    <col min="2" max="2" width="70" style="4" bestFit="1" customWidth="1"/>
    <col min="3" max="10" width="12.6640625" style="4" customWidth="1"/>
    <col min="11" max="11" width="14.5546875" style="4" customWidth="1"/>
    <col min="12" max="20" width="12.6640625" style="4" customWidth="1"/>
    <col min="21" max="21" width="14.109375" style="4" bestFit="1" customWidth="1"/>
    <col min="22" max="23" width="12.6640625" style="4" customWidth="1"/>
    <col min="24" max="16384" width="9.109375" style="4"/>
  </cols>
  <sheetData>
    <row r="1" spans="1:23" ht="15" customHeight="1" x14ac:dyDescent="0.3">
      <c r="A1" s="3" t="s">
        <v>34</v>
      </c>
      <c r="B1" s="3"/>
    </row>
    <row r="2" spans="1:23" ht="15" customHeight="1" x14ac:dyDescent="0.3">
      <c r="A2" s="5" t="s">
        <v>208</v>
      </c>
      <c r="B2" s="5"/>
    </row>
    <row r="3" spans="1:23" ht="15" customHeight="1" x14ac:dyDescent="0.3">
      <c r="A3" s="5" t="s">
        <v>126</v>
      </c>
      <c r="B3" s="6"/>
    </row>
    <row r="4" spans="1:23" s="54" customFormat="1" ht="33" customHeight="1" x14ac:dyDescent="0.3">
      <c r="A4" s="48"/>
      <c r="B4" s="49"/>
      <c r="C4" s="50" t="s">
        <v>2</v>
      </c>
      <c r="D4" s="51" t="s">
        <v>127</v>
      </c>
      <c r="E4" s="52" t="s">
        <v>1</v>
      </c>
      <c r="F4" s="50" t="s">
        <v>128</v>
      </c>
      <c r="G4" s="52" t="s">
        <v>129</v>
      </c>
      <c r="H4" s="52" t="s">
        <v>3</v>
      </c>
      <c r="I4" s="52" t="s">
        <v>130</v>
      </c>
      <c r="J4" s="50" t="s">
        <v>131</v>
      </c>
      <c r="K4" s="52" t="s">
        <v>132</v>
      </c>
      <c r="L4" s="51" t="s">
        <v>133</v>
      </c>
      <c r="M4" s="52" t="s">
        <v>4</v>
      </c>
      <c r="N4" s="50" t="s">
        <v>0</v>
      </c>
      <c r="O4" s="52" t="s">
        <v>134</v>
      </c>
      <c r="P4" s="52" t="s">
        <v>135</v>
      </c>
      <c r="Q4" s="52" t="s">
        <v>136</v>
      </c>
      <c r="R4" s="52" t="s">
        <v>137</v>
      </c>
      <c r="S4" s="52" t="s">
        <v>138</v>
      </c>
      <c r="T4" s="52" t="s">
        <v>139</v>
      </c>
      <c r="U4" s="52" t="s">
        <v>140</v>
      </c>
      <c r="V4" s="52" t="s">
        <v>141</v>
      </c>
      <c r="W4" s="53" t="s">
        <v>142</v>
      </c>
    </row>
    <row r="5" spans="1:23" ht="15" customHeight="1" x14ac:dyDescent="0.3">
      <c r="A5" s="55" t="s">
        <v>5</v>
      </c>
      <c r="B5" s="7" t="s">
        <v>143</v>
      </c>
      <c r="C5" s="12">
        <v>2100060</v>
      </c>
      <c r="D5" s="13">
        <v>3477058</v>
      </c>
      <c r="E5" s="13">
        <v>24076</v>
      </c>
      <c r="F5" s="13">
        <v>3727898</v>
      </c>
      <c r="G5" s="13">
        <v>322188</v>
      </c>
      <c r="H5" s="13">
        <v>180036</v>
      </c>
      <c r="I5" s="13">
        <v>22727</v>
      </c>
      <c r="J5" s="13">
        <v>750988</v>
      </c>
      <c r="K5" s="13">
        <v>41810</v>
      </c>
      <c r="L5" s="13">
        <v>485638</v>
      </c>
      <c r="M5" s="13">
        <v>761188</v>
      </c>
      <c r="N5" s="13">
        <v>4388089</v>
      </c>
      <c r="O5" s="13">
        <v>273409</v>
      </c>
      <c r="P5" s="13">
        <v>175847</v>
      </c>
      <c r="Q5" s="13">
        <v>199490</v>
      </c>
      <c r="R5" s="13">
        <v>73045</v>
      </c>
      <c r="S5" s="13">
        <v>276320</v>
      </c>
      <c r="T5" s="13">
        <v>90556</v>
      </c>
      <c r="U5" s="13">
        <v>2034124</v>
      </c>
      <c r="V5" s="13">
        <v>59253</v>
      </c>
      <c r="W5" s="29">
        <v>578459</v>
      </c>
    </row>
    <row r="6" spans="1:23" ht="15" customHeight="1" x14ac:dyDescent="0.3">
      <c r="A6" s="55"/>
      <c r="B6" s="8" t="s">
        <v>144</v>
      </c>
      <c r="C6" s="13"/>
      <c r="D6" s="13"/>
      <c r="E6" s="13"/>
      <c r="F6" s="13"/>
      <c r="G6" s="13"/>
      <c r="H6" s="13"/>
      <c r="I6" s="13"/>
      <c r="J6" s="13"/>
      <c r="K6" s="13"/>
      <c r="L6" s="13"/>
      <c r="M6" s="13"/>
      <c r="N6" s="13"/>
      <c r="O6" s="13"/>
      <c r="P6" s="13"/>
      <c r="Q6" s="13"/>
      <c r="R6" s="13"/>
      <c r="S6" s="13"/>
      <c r="T6" s="13"/>
      <c r="U6" s="13"/>
      <c r="V6" s="13"/>
      <c r="W6" s="29"/>
    </row>
    <row r="7" spans="1:23" ht="15" customHeight="1" x14ac:dyDescent="0.3">
      <c r="A7" s="55" t="s">
        <v>6</v>
      </c>
      <c r="B7" s="7" t="s">
        <v>145</v>
      </c>
      <c r="C7" s="13">
        <v>1439267</v>
      </c>
      <c r="D7" s="13">
        <v>1960223</v>
      </c>
      <c r="E7" s="13">
        <v>7550</v>
      </c>
      <c r="F7" s="13">
        <v>2563940</v>
      </c>
      <c r="G7" s="13">
        <v>238552</v>
      </c>
      <c r="H7" s="13">
        <v>73529</v>
      </c>
      <c r="I7" s="13">
        <v>8063</v>
      </c>
      <c r="J7" s="13">
        <v>402856</v>
      </c>
      <c r="K7" s="13">
        <v>27440</v>
      </c>
      <c r="L7" s="13">
        <v>150703</v>
      </c>
      <c r="M7" s="13">
        <v>490240</v>
      </c>
      <c r="N7" s="13">
        <v>2972831</v>
      </c>
      <c r="O7" s="13">
        <v>240096</v>
      </c>
      <c r="P7" s="13">
        <v>74456</v>
      </c>
      <c r="Q7" s="13">
        <v>125479</v>
      </c>
      <c r="R7" s="13">
        <v>36584</v>
      </c>
      <c r="S7" s="13">
        <v>139144</v>
      </c>
      <c r="T7" s="13">
        <v>40971</v>
      </c>
      <c r="U7" s="13">
        <v>1312338</v>
      </c>
      <c r="V7" s="13">
        <v>24967</v>
      </c>
      <c r="W7" s="29">
        <v>326960</v>
      </c>
    </row>
    <row r="8" spans="1:23" ht="15" customHeight="1" x14ac:dyDescent="0.3">
      <c r="A8" s="55"/>
      <c r="B8" s="8" t="s">
        <v>146</v>
      </c>
      <c r="C8" s="13"/>
      <c r="D8" s="13"/>
      <c r="E8" s="13"/>
      <c r="F8" s="13"/>
      <c r="G8" s="13"/>
      <c r="H8" s="13"/>
      <c r="I8" s="13"/>
      <c r="J8" s="13"/>
      <c r="K8" s="13"/>
      <c r="L8" s="13"/>
      <c r="M8" s="13"/>
      <c r="N8" s="13"/>
      <c r="O8" s="13"/>
      <c r="P8" s="13"/>
      <c r="Q8" s="13"/>
      <c r="R8" s="13"/>
      <c r="S8" s="13"/>
      <c r="T8" s="13"/>
      <c r="U8" s="13"/>
      <c r="V8" s="13"/>
      <c r="W8" s="29"/>
    </row>
    <row r="9" spans="1:23" ht="15" customHeight="1" x14ac:dyDescent="0.3">
      <c r="A9" s="56" t="s">
        <v>7</v>
      </c>
      <c r="B9" s="9" t="s">
        <v>147</v>
      </c>
      <c r="C9" s="14">
        <v>660793</v>
      </c>
      <c r="D9" s="14">
        <v>1516835</v>
      </c>
      <c r="E9" s="14">
        <v>16526</v>
      </c>
      <c r="F9" s="14">
        <v>1163958</v>
      </c>
      <c r="G9" s="14">
        <v>83636</v>
      </c>
      <c r="H9" s="14">
        <v>106507</v>
      </c>
      <c r="I9" s="14">
        <v>14664</v>
      </c>
      <c r="J9" s="14">
        <v>348132</v>
      </c>
      <c r="K9" s="14">
        <v>14370</v>
      </c>
      <c r="L9" s="14">
        <v>334935</v>
      </c>
      <c r="M9" s="14">
        <v>270948</v>
      </c>
      <c r="N9" s="14">
        <v>1415258</v>
      </c>
      <c r="O9" s="14">
        <v>33313</v>
      </c>
      <c r="P9" s="14">
        <v>101391</v>
      </c>
      <c r="Q9" s="14">
        <v>74011</v>
      </c>
      <c r="R9" s="14">
        <v>36461</v>
      </c>
      <c r="S9" s="14">
        <v>137176</v>
      </c>
      <c r="T9" s="14">
        <v>49585</v>
      </c>
      <c r="U9" s="14">
        <v>721786</v>
      </c>
      <c r="V9" s="14">
        <v>34286</v>
      </c>
      <c r="W9" s="33">
        <v>251499</v>
      </c>
    </row>
    <row r="10" spans="1:23" ht="15" customHeight="1" x14ac:dyDescent="0.3">
      <c r="A10" s="56"/>
      <c r="B10" s="10" t="s">
        <v>148</v>
      </c>
      <c r="C10" s="14"/>
      <c r="D10" s="14"/>
      <c r="E10" s="14"/>
      <c r="F10" s="14"/>
      <c r="G10" s="14"/>
      <c r="H10" s="14"/>
      <c r="I10" s="14"/>
      <c r="J10" s="14"/>
      <c r="K10" s="14"/>
      <c r="L10" s="14"/>
      <c r="M10" s="14"/>
      <c r="N10" s="14"/>
      <c r="O10" s="14"/>
      <c r="P10" s="14"/>
      <c r="Q10" s="14"/>
      <c r="R10" s="14"/>
      <c r="S10" s="14"/>
      <c r="T10" s="14"/>
      <c r="U10" s="14"/>
      <c r="V10" s="14"/>
      <c r="W10" s="33"/>
    </row>
    <row r="11" spans="1:23" ht="15" customHeight="1" x14ac:dyDescent="0.3">
      <c r="A11" s="55" t="s">
        <v>8</v>
      </c>
      <c r="B11" s="7" t="s">
        <v>149</v>
      </c>
      <c r="C11" s="13">
        <v>3733</v>
      </c>
      <c r="D11" s="13">
        <v>35906</v>
      </c>
      <c r="E11" s="13">
        <v>1360</v>
      </c>
      <c r="F11" s="13">
        <v>193292</v>
      </c>
      <c r="G11" s="13">
        <v>2385</v>
      </c>
      <c r="H11" s="13">
        <v>0</v>
      </c>
      <c r="I11" s="13">
        <v>41</v>
      </c>
      <c r="J11" s="13">
        <v>905</v>
      </c>
      <c r="K11" s="13">
        <v>407</v>
      </c>
      <c r="L11" s="13">
        <v>2595</v>
      </c>
      <c r="M11" s="13">
        <v>538</v>
      </c>
      <c r="N11" s="13">
        <v>197477</v>
      </c>
      <c r="O11" s="13">
        <v>402</v>
      </c>
      <c r="P11" s="13">
        <v>100</v>
      </c>
      <c r="Q11" s="13">
        <v>514</v>
      </c>
      <c r="R11" s="13">
        <v>267</v>
      </c>
      <c r="S11" s="13">
        <v>72</v>
      </c>
      <c r="T11" s="13">
        <v>0</v>
      </c>
      <c r="U11" s="13">
        <v>4454</v>
      </c>
      <c r="V11" s="13">
        <v>29</v>
      </c>
      <c r="W11" s="29">
        <v>16582</v>
      </c>
    </row>
    <row r="12" spans="1:23" ht="15" customHeight="1" x14ac:dyDescent="0.3">
      <c r="A12" s="55"/>
      <c r="B12" s="8" t="s">
        <v>150</v>
      </c>
      <c r="C12" s="13"/>
      <c r="D12" s="13"/>
      <c r="E12" s="13"/>
      <c r="F12" s="13"/>
      <c r="G12" s="13"/>
      <c r="H12" s="13"/>
      <c r="I12" s="13"/>
      <c r="J12" s="13"/>
      <c r="K12" s="13"/>
      <c r="L12" s="13"/>
      <c r="M12" s="13"/>
      <c r="N12" s="13"/>
      <c r="O12" s="13"/>
      <c r="P12" s="13"/>
      <c r="Q12" s="13"/>
      <c r="R12" s="13"/>
      <c r="S12" s="13"/>
      <c r="T12" s="13"/>
      <c r="U12" s="13"/>
      <c r="V12" s="13"/>
      <c r="W12" s="29"/>
    </row>
    <row r="13" spans="1:23" ht="15" customHeight="1" x14ac:dyDescent="0.3">
      <c r="A13" s="55" t="s">
        <v>9</v>
      </c>
      <c r="B13" s="7" t="s">
        <v>151</v>
      </c>
      <c r="C13" s="13">
        <v>369289</v>
      </c>
      <c r="D13" s="13">
        <v>928603</v>
      </c>
      <c r="E13" s="13">
        <v>11486</v>
      </c>
      <c r="F13" s="13">
        <v>886808</v>
      </c>
      <c r="G13" s="13">
        <v>158138</v>
      </c>
      <c r="H13" s="13">
        <v>21199</v>
      </c>
      <c r="I13" s="13">
        <v>2415</v>
      </c>
      <c r="J13" s="13">
        <v>145218</v>
      </c>
      <c r="K13" s="13">
        <v>26134</v>
      </c>
      <c r="L13" s="13">
        <v>110593</v>
      </c>
      <c r="M13" s="13">
        <v>89175</v>
      </c>
      <c r="N13" s="13">
        <v>648628</v>
      </c>
      <c r="O13" s="13">
        <v>85956</v>
      </c>
      <c r="P13" s="13">
        <v>37153</v>
      </c>
      <c r="Q13" s="13">
        <v>43314</v>
      </c>
      <c r="R13" s="13">
        <v>94605</v>
      </c>
      <c r="S13" s="13">
        <v>44873</v>
      </c>
      <c r="T13" s="13">
        <v>13887</v>
      </c>
      <c r="U13" s="13">
        <v>404578</v>
      </c>
      <c r="V13" s="13">
        <v>23226</v>
      </c>
      <c r="W13" s="29">
        <v>140028</v>
      </c>
    </row>
    <row r="14" spans="1:23" ht="15" customHeight="1" x14ac:dyDescent="0.3">
      <c r="A14" s="55"/>
      <c r="B14" s="8" t="s">
        <v>35</v>
      </c>
      <c r="C14" s="13"/>
      <c r="D14" s="13"/>
      <c r="E14" s="13"/>
      <c r="F14" s="13"/>
      <c r="G14" s="13"/>
      <c r="H14" s="13"/>
      <c r="I14" s="13"/>
      <c r="J14" s="13"/>
      <c r="K14" s="13"/>
      <c r="L14" s="13"/>
      <c r="M14" s="13"/>
      <c r="N14" s="13"/>
      <c r="O14" s="13"/>
      <c r="P14" s="13"/>
      <c r="Q14" s="13"/>
      <c r="R14" s="13"/>
      <c r="S14" s="13"/>
      <c r="T14" s="13"/>
      <c r="U14" s="13"/>
      <c r="V14" s="13"/>
      <c r="W14" s="29"/>
    </row>
    <row r="15" spans="1:23" ht="15" customHeight="1" x14ac:dyDescent="0.3">
      <c r="A15" s="55" t="s">
        <v>10</v>
      </c>
      <c r="B15" s="7" t="s">
        <v>152</v>
      </c>
      <c r="C15" s="13">
        <v>-55410</v>
      </c>
      <c r="D15" s="13">
        <v>-117022</v>
      </c>
      <c r="E15" s="13">
        <v>-2786</v>
      </c>
      <c r="F15" s="13">
        <v>-117475</v>
      </c>
      <c r="G15" s="13">
        <v>-18395</v>
      </c>
      <c r="H15" s="13">
        <v>-4089</v>
      </c>
      <c r="I15" s="13">
        <v>-498</v>
      </c>
      <c r="J15" s="13">
        <v>-23143</v>
      </c>
      <c r="K15" s="13">
        <v>-4678</v>
      </c>
      <c r="L15" s="13">
        <v>-17377</v>
      </c>
      <c r="M15" s="13">
        <v>-15205</v>
      </c>
      <c r="N15" s="13">
        <v>-146313</v>
      </c>
      <c r="O15" s="13">
        <v>-12243</v>
      </c>
      <c r="P15" s="13">
        <v>-9035</v>
      </c>
      <c r="Q15" s="13">
        <v>-8319</v>
      </c>
      <c r="R15" s="13">
        <v>-8621</v>
      </c>
      <c r="S15" s="13">
        <v>-7478</v>
      </c>
      <c r="T15" s="13">
        <v>-4630</v>
      </c>
      <c r="U15" s="13">
        <v>-55267</v>
      </c>
      <c r="V15" s="13">
        <v>-3473</v>
      </c>
      <c r="W15" s="29">
        <v>-7671</v>
      </c>
    </row>
    <row r="16" spans="1:23" ht="15" customHeight="1" x14ac:dyDescent="0.3">
      <c r="A16" s="55"/>
      <c r="B16" s="8" t="s">
        <v>153</v>
      </c>
      <c r="C16" s="13"/>
      <c r="D16" s="13"/>
      <c r="E16" s="13"/>
      <c r="F16" s="13"/>
      <c r="G16" s="13"/>
      <c r="H16" s="13"/>
      <c r="I16" s="13"/>
      <c r="J16" s="13"/>
      <c r="K16" s="13"/>
      <c r="L16" s="13"/>
      <c r="M16" s="13"/>
      <c r="N16" s="13"/>
      <c r="O16" s="13"/>
      <c r="P16" s="13"/>
      <c r="Q16" s="13"/>
      <c r="R16" s="13"/>
      <c r="S16" s="13"/>
      <c r="T16" s="13"/>
      <c r="U16" s="13"/>
      <c r="V16" s="13"/>
      <c r="W16" s="29"/>
    </row>
    <row r="17" spans="1:23" ht="15" customHeight="1" x14ac:dyDescent="0.3">
      <c r="A17" s="55" t="s">
        <v>11</v>
      </c>
      <c r="B17" s="7" t="s">
        <v>154</v>
      </c>
      <c r="C17" s="13">
        <v>19763</v>
      </c>
      <c r="D17" s="13">
        <v>193625</v>
      </c>
      <c r="E17" s="13">
        <v>3632</v>
      </c>
      <c r="F17" s="13">
        <v>-191470</v>
      </c>
      <c r="G17" s="13">
        <v>-8941</v>
      </c>
      <c r="H17" s="13">
        <v>-43013</v>
      </c>
      <c r="I17" s="13">
        <v>-1487</v>
      </c>
      <c r="J17" s="13">
        <v>452</v>
      </c>
      <c r="K17" s="13">
        <v>-4719</v>
      </c>
      <c r="L17" s="13">
        <v>4617</v>
      </c>
      <c r="M17" s="13">
        <v>45857</v>
      </c>
      <c r="N17" s="13">
        <v>53673</v>
      </c>
      <c r="O17" s="13">
        <v>-20213</v>
      </c>
      <c r="P17" s="13">
        <v>-6538</v>
      </c>
      <c r="Q17" s="13">
        <v>-1945</v>
      </c>
      <c r="R17" s="13">
        <v>-30580</v>
      </c>
      <c r="S17" s="13">
        <v>-2825</v>
      </c>
      <c r="T17" s="13">
        <v>0</v>
      </c>
      <c r="U17" s="13">
        <v>-21166</v>
      </c>
      <c r="V17" s="13">
        <v>22265</v>
      </c>
      <c r="W17" s="29">
        <v>-773</v>
      </c>
    </row>
    <row r="18" spans="1:23" ht="15" customHeight="1" x14ac:dyDescent="0.3">
      <c r="A18" s="55"/>
      <c r="B18" s="8" t="s">
        <v>155</v>
      </c>
      <c r="C18" s="13"/>
      <c r="D18" s="13"/>
      <c r="E18" s="13"/>
      <c r="F18" s="13"/>
      <c r="G18" s="13"/>
      <c r="H18" s="13"/>
      <c r="I18" s="13"/>
      <c r="J18" s="13"/>
      <c r="K18" s="13"/>
      <c r="L18" s="13"/>
      <c r="M18" s="13"/>
      <c r="N18" s="13"/>
      <c r="O18" s="13"/>
      <c r="P18" s="13"/>
      <c r="Q18" s="13"/>
      <c r="R18" s="13"/>
      <c r="S18" s="13"/>
      <c r="T18" s="13"/>
      <c r="U18" s="13"/>
      <c r="V18" s="13"/>
      <c r="W18" s="29"/>
    </row>
    <row r="19" spans="1:23" ht="15" customHeight="1" x14ac:dyDescent="0.3">
      <c r="A19" s="55" t="s">
        <v>12</v>
      </c>
      <c r="B19" s="7" t="s">
        <v>156</v>
      </c>
      <c r="C19" s="13">
        <v>13885</v>
      </c>
      <c r="D19" s="13">
        <v>85372</v>
      </c>
      <c r="E19" s="13">
        <v>16824</v>
      </c>
      <c r="F19" s="13">
        <v>364436</v>
      </c>
      <c r="G19" s="13">
        <v>23810</v>
      </c>
      <c r="H19" s="13">
        <v>2040</v>
      </c>
      <c r="I19" s="13">
        <v>1455</v>
      </c>
      <c r="J19" s="13">
        <v>13130</v>
      </c>
      <c r="K19" s="13">
        <v>1149</v>
      </c>
      <c r="L19" s="13">
        <v>9372</v>
      </c>
      <c r="M19" s="13">
        <v>12692</v>
      </c>
      <c r="N19" s="13">
        <v>16167</v>
      </c>
      <c r="O19" s="13">
        <v>2864</v>
      </c>
      <c r="P19" s="13">
        <v>1426</v>
      </c>
      <c r="Q19" s="13">
        <v>268</v>
      </c>
      <c r="R19" s="13">
        <v>275</v>
      </c>
      <c r="S19" s="13">
        <v>15578</v>
      </c>
      <c r="T19" s="13">
        <v>0</v>
      </c>
      <c r="U19" s="13">
        <v>-215398</v>
      </c>
      <c r="V19" s="13">
        <v>0</v>
      </c>
      <c r="W19" s="29">
        <v>340</v>
      </c>
    </row>
    <row r="20" spans="1:23" ht="15" customHeight="1" x14ac:dyDescent="0.3">
      <c r="A20" s="55"/>
      <c r="B20" s="8" t="s">
        <v>157</v>
      </c>
      <c r="C20" s="13"/>
      <c r="D20" s="13"/>
      <c r="E20" s="13"/>
      <c r="F20" s="13"/>
      <c r="G20" s="13"/>
      <c r="H20" s="13"/>
      <c r="I20" s="13"/>
      <c r="J20" s="13"/>
      <c r="K20" s="13"/>
      <c r="L20" s="13"/>
      <c r="M20" s="13"/>
      <c r="N20" s="13"/>
      <c r="O20" s="13"/>
      <c r="P20" s="13"/>
      <c r="Q20" s="13"/>
      <c r="R20" s="13"/>
      <c r="S20" s="13"/>
      <c r="T20" s="13"/>
      <c r="U20" s="13"/>
      <c r="V20" s="13"/>
      <c r="W20" s="29"/>
    </row>
    <row r="21" spans="1:23" ht="15" customHeight="1" x14ac:dyDescent="0.3">
      <c r="A21" s="55" t="s">
        <v>13</v>
      </c>
      <c r="B21" s="7" t="s">
        <v>158</v>
      </c>
      <c r="C21" s="13">
        <v>73312</v>
      </c>
      <c r="D21" s="13">
        <v>99406</v>
      </c>
      <c r="E21" s="13">
        <v>1241</v>
      </c>
      <c r="F21" s="13">
        <v>46731</v>
      </c>
      <c r="G21" s="13">
        <v>25155</v>
      </c>
      <c r="H21" s="13">
        <v>10153</v>
      </c>
      <c r="I21" s="13">
        <v>419</v>
      </c>
      <c r="J21" s="13">
        <v>10778</v>
      </c>
      <c r="K21" s="13">
        <v>3435</v>
      </c>
      <c r="L21" s="13">
        <v>813</v>
      </c>
      <c r="M21" s="13">
        <v>2344</v>
      </c>
      <c r="N21" s="13">
        <v>54548</v>
      </c>
      <c r="O21" s="13">
        <v>259</v>
      </c>
      <c r="P21" s="13">
        <v>7777</v>
      </c>
      <c r="Q21" s="13">
        <v>935</v>
      </c>
      <c r="R21" s="13">
        <v>41844</v>
      </c>
      <c r="S21" s="13">
        <v>640</v>
      </c>
      <c r="T21" s="13">
        <v>0</v>
      </c>
      <c r="U21" s="13">
        <v>10938</v>
      </c>
      <c r="V21" s="13">
        <v>564</v>
      </c>
      <c r="W21" s="29">
        <v>4019</v>
      </c>
    </row>
    <row r="22" spans="1:23" ht="15" customHeight="1" x14ac:dyDescent="0.3">
      <c r="A22" s="55"/>
      <c r="B22" s="8" t="s">
        <v>159</v>
      </c>
      <c r="C22" s="13"/>
      <c r="D22" s="13"/>
      <c r="E22" s="13"/>
      <c r="F22" s="13"/>
      <c r="G22" s="13"/>
      <c r="H22" s="13"/>
      <c r="I22" s="13"/>
      <c r="J22" s="13"/>
      <c r="K22" s="13"/>
      <c r="L22" s="13"/>
      <c r="M22" s="13"/>
      <c r="N22" s="13"/>
      <c r="O22" s="13"/>
      <c r="P22" s="13"/>
      <c r="Q22" s="13"/>
      <c r="R22" s="13"/>
      <c r="S22" s="13"/>
      <c r="T22" s="13"/>
      <c r="U22" s="13"/>
      <c r="V22" s="13"/>
      <c r="W22" s="29"/>
    </row>
    <row r="23" spans="1:23" ht="15" customHeight="1" x14ac:dyDescent="0.3">
      <c r="A23" s="55" t="s">
        <v>14</v>
      </c>
      <c r="B23" s="7" t="s">
        <v>160</v>
      </c>
      <c r="C23" s="13">
        <v>12197</v>
      </c>
      <c r="D23" s="13">
        <v>-2978</v>
      </c>
      <c r="E23" s="13">
        <v>4393</v>
      </c>
      <c r="F23" s="13">
        <v>34032</v>
      </c>
      <c r="G23" s="13">
        <v>2592</v>
      </c>
      <c r="H23" s="13">
        <v>0</v>
      </c>
      <c r="I23" s="13">
        <v>403</v>
      </c>
      <c r="J23" s="13">
        <v>2895</v>
      </c>
      <c r="K23" s="13">
        <v>-5</v>
      </c>
      <c r="L23" s="13">
        <v>1253</v>
      </c>
      <c r="M23" s="13">
        <v>-3363</v>
      </c>
      <c r="N23" s="13">
        <v>0</v>
      </c>
      <c r="O23" s="13">
        <v>0</v>
      </c>
      <c r="P23" s="13">
        <v>-65</v>
      </c>
      <c r="Q23" s="13">
        <v>-289</v>
      </c>
      <c r="R23" s="13">
        <v>-464</v>
      </c>
      <c r="S23" s="13">
        <v>10074</v>
      </c>
      <c r="T23" s="13">
        <v>0</v>
      </c>
      <c r="U23" s="13">
        <v>361514</v>
      </c>
      <c r="V23" s="13">
        <v>0</v>
      </c>
      <c r="W23" s="29">
        <v>-210</v>
      </c>
    </row>
    <row r="24" spans="1:23" ht="15" customHeight="1" x14ac:dyDescent="0.3">
      <c r="A24" s="55"/>
      <c r="B24" s="8" t="s">
        <v>161</v>
      </c>
      <c r="C24" s="13"/>
      <c r="D24" s="13"/>
      <c r="E24" s="13"/>
      <c r="F24" s="13"/>
      <c r="G24" s="13"/>
      <c r="H24" s="13"/>
      <c r="I24" s="13"/>
      <c r="J24" s="13"/>
      <c r="K24" s="13"/>
      <c r="L24" s="13"/>
      <c r="M24" s="13"/>
      <c r="N24" s="13"/>
      <c r="O24" s="13"/>
      <c r="P24" s="13"/>
      <c r="Q24" s="13"/>
      <c r="R24" s="13"/>
      <c r="S24" s="13"/>
      <c r="T24" s="13"/>
      <c r="U24" s="13"/>
      <c r="V24" s="13"/>
      <c r="W24" s="29"/>
    </row>
    <row r="25" spans="1:23" ht="15" customHeight="1" x14ac:dyDescent="0.3">
      <c r="A25" s="55" t="s">
        <v>15</v>
      </c>
      <c r="B25" s="7" t="s">
        <v>162</v>
      </c>
      <c r="C25" s="13">
        <v>1066657</v>
      </c>
      <c r="D25" s="13">
        <v>18178</v>
      </c>
      <c r="E25" s="13">
        <v>0</v>
      </c>
      <c r="F25" s="13">
        <v>0</v>
      </c>
      <c r="G25" s="13">
        <v>0</v>
      </c>
      <c r="H25" s="13">
        <v>0</v>
      </c>
      <c r="I25" s="13">
        <v>0</v>
      </c>
      <c r="J25" s="13">
        <v>0</v>
      </c>
      <c r="K25" s="13">
        <v>0</v>
      </c>
      <c r="L25" s="13">
        <v>311167</v>
      </c>
      <c r="M25" s="13">
        <v>0</v>
      </c>
      <c r="N25" s="13">
        <v>1323352</v>
      </c>
      <c r="O25" s="13">
        <v>0</v>
      </c>
      <c r="P25" s="13">
        <v>0</v>
      </c>
      <c r="Q25" s="13">
        <v>0</v>
      </c>
      <c r="R25" s="13">
        <v>0</v>
      </c>
      <c r="S25" s="13">
        <v>0</v>
      </c>
      <c r="T25" s="13">
        <v>0</v>
      </c>
      <c r="U25" s="13">
        <v>0</v>
      </c>
      <c r="V25" s="13">
        <v>0</v>
      </c>
      <c r="W25" s="29">
        <v>0</v>
      </c>
    </row>
    <row r="26" spans="1:23" ht="15" customHeight="1" x14ac:dyDescent="0.3">
      <c r="A26" s="55"/>
      <c r="B26" s="8" t="s">
        <v>163</v>
      </c>
      <c r="C26" s="13"/>
      <c r="D26" s="13"/>
      <c r="E26" s="13"/>
      <c r="F26" s="13"/>
      <c r="G26" s="13"/>
      <c r="H26" s="13"/>
      <c r="I26" s="13"/>
      <c r="J26" s="13"/>
      <c r="K26" s="13"/>
      <c r="L26" s="13"/>
      <c r="M26" s="13"/>
      <c r="N26" s="13"/>
      <c r="O26" s="13"/>
      <c r="P26" s="13"/>
      <c r="Q26" s="13"/>
      <c r="R26" s="13"/>
      <c r="S26" s="13"/>
      <c r="T26" s="13"/>
      <c r="U26" s="13"/>
      <c r="V26" s="13"/>
      <c r="W26" s="29"/>
    </row>
    <row r="27" spans="1:23" ht="15" customHeight="1" x14ac:dyDescent="0.3">
      <c r="A27" s="55" t="s">
        <v>16</v>
      </c>
      <c r="B27" s="7" t="s">
        <v>164</v>
      </c>
      <c r="C27" s="13">
        <v>-340071</v>
      </c>
      <c r="D27" s="13">
        <v>-8486</v>
      </c>
      <c r="E27" s="13">
        <v>0</v>
      </c>
      <c r="F27" s="13">
        <v>0</v>
      </c>
      <c r="G27" s="13">
        <v>0</v>
      </c>
      <c r="H27" s="13">
        <v>0</v>
      </c>
      <c r="I27" s="13">
        <v>0</v>
      </c>
      <c r="J27" s="13">
        <v>0</v>
      </c>
      <c r="K27" s="13">
        <v>0</v>
      </c>
      <c r="L27" s="13">
        <v>-213084</v>
      </c>
      <c r="M27" s="13">
        <v>0</v>
      </c>
      <c r="N27" s="13">
        <v>-931660</v>
      </c>
      <c r="O27" s="13">
        <v>0</v>
      </c>
      <c r="P27" s="13">
        <v>0</v>
      </c>
      <c r="Q27" s="13">
        <v>0</v>
      </c>
      <c r="R27" s="13">
        <v>0</v>
      </c>
      <c r="S27" s="13">
        <v>0</v>
      </c>
      <c r="T27" s="13">
        <v>0</v>
      </c>
      <c r="U27" s="13">
        <v>38298</v>
      </c>
      <c r="V27" s="13">
        <v>0</v>
      </c>
      <c r="W27" s="29">
        <v>0</v>
      </c>
    </row>
    <row r="28" spans="1:23" ht="15" customHeight="1" x14ac:dyDescent="0.3">
      <c r="A28" s="55"/>
      <c r="B28" s="8" t="s">
        <v>165</v>
      </c>
      <c r="C28" s="13"/>
      <c r="D28" s="13"/>
      <c r="E28" s="13"/>
      <c r="F28" s="13"/>
      <c r="G28" s="13"/>
      <c r="H28" s="13"/>
      <c r="I28" s="13"/>
      <c r="J28" s="13"/>
      <c r="K28" s="13"/>
      <c r="L28" s="13"/>
      <c r="M28" s="13"/>
      <c r="N28" s="13"/>
      <c r="O28" s="13"/>
      <c r="P28" s="13"/>
      <c r="Q28" s="13"/>
      <c r="R28" s="13"/>
      <c r="S28" s="13"/>
      <c r="T28" s="13"/>
      <c r="U28" s="13"/>
      <c r="V28" s="13"/>
      <c r="W28" s="29"/>
    </row>
    <row r="29" spans="1:23" ht="15" customHeight="1" x14ac:dyDescent="0.3">
      <c r="A29" s="55" t="s">
        <v>17</v>
      </c>
      <c r="B29" s="7" t="s">
        <v>166</v>
      </c>
      <c r="C29" s="13">
        <v>-710505</v>
      </c>
      <c r="D29" s="13">
        <v>-7202</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29">
        <v>0</v>
      </c>
    </row>
    <row r="30" spans="1:23" ht="15" customHeight="1" x14ac:dyDescent="0.3">
      <c r="A30" s="55"/>
      <c r="B30" s="8" t="s">
        <v>167</v>
      </c>
      <c r="C30" s="13"/>
      <c r="D30" s="13"/>
      <c r="E30" s="13"/>
      <c r="F30" s="13"/>
      <c r="G30" s="13"/>
      <c r="H30" s="13"/>
      <c r="I30" s="13"/>
      <c r="J30" s="13"/>
      <c r="K30" s="13"/>
      <c r="L30" s="13"/>
      <c r="M30" s="13"/>
      <c r="N30" s="13"/>
      <c r="O30" s="13"/>
      <c r="P30" s="13"/>
      <c r="Q30" s="13"/>
      <c r="R30" s="13"/>
      <c r="S30" s="13"/>
      <c r="T30" s="13"/>
      <c r="U30" s="13"/>
      <c r="V30" s="13"/>
      <c r="W30" s="29"/>
    </row>
    <row r="31" spans="1:23" ht="15" customHeight="1" x14ac:dyDescent="0.3">
      <c r="A31" s="55" t="s">
        <v>18</v>
      </c>
      <c r="B31" s="7" t="s">
        <v>168</v>
      </c>
      <c r="C31" s="13">
        <v>-14882</v>
      </c>
      <c r="D31" s="13">
        <v>92500</v>
      </c>
      <c r="E31" s="13">
        <v>-623</v>
      </c>
      <c r="F31" s="13">
        <v>-13634</v>
      </c>
      <c r="G31" s="13">
        <v>-11118</v>
      </c>
      <c r="H31" s="13">
        <v>-1601</v>
      </c>
      <c r="I31" s="13">
        <v>-89</v>
      </c>
      <c r="J31" s="13">
        <v>54097</v>
      </c>
      <c r="K31" s="13">
        <v>-177</v>
      </c>
      <c r="L31" s="13">
        <v>25615</v>
      </c>
      <c r="M31" s="13">
        <v>19326</v>
      </c>
      <c r="N31" s="13">
        <v>468268</v>
      </c>
      <c r="O31" s="13">
        <v>1608</v>
      </c>
      <c r="P31" s="13">
        <v>14516</v>
      </c>
      <c r="Q31" s="13">
        <v>7789</v>
      </c>
      <c r="R31" s="13">
        <v>-7666</v>
      </c>
      <c r="S31" s="13">
        <v>-3300</v>
      </c>
      <c r="T31" s="13">
        <v>-1555</v>
      </c>
      <c r="U31" s="13">
        <v>-6080</v>
      </c>
      <c r="V31" s="13">
        <v>-1056</v>
      </c>
      <c r="W31" s="29">
        <v>221</v>
      </c>
    </row>
    <row r="32" spans="1:23" ht="15" customHeight="1" x14ac:dyDescent="0.3">
      <c r="A32" s="55"/>
      <c r="B32" s="8" t="s">
        <v>169</v>
      </c>
      <c r="C32" s="13"/>
      <c r="D32" s="13"/>
      <c r="E32" s="13"/>
      <c r="F32" s="13"/>
      <c r="G32" s="13"/>
      <c r="H32" s="13"/>
      <c r="I32" s="13"/>
      <c r="J32" s="13"/>
      <c r="K32" s="13"/>
      <c r="L32" s="13"/>
      <c r="M32" s="13"/>
      <c r="N32" s="13"/>
      <c r="O32" s="13"/>
      <c r="P32" s="13"/>
      <c r="Q32" s="13"/>
      <c r="R32" s="13"/>
      <c r="S32" s="13"/>
      <c r="T32" s="13"/>
      <c r="U32" s="13"/>
      <c r="V32" s="13"/>
      <c r="W32" s="29"/>
    </row>
    <row r="33" spans="1:23" ht="15" customHeight="1" x14ac:dyDescent="0.3">
      <c r="A33" s="56" t="s">
        <v>19</v>
      </c>
      <c r="B33" s="9" t="s">
        <v>170</v>
      </c>
      <c r="C33" s="14">
        <v>1098761</v>
      </c>
      <c r="D33" s="14">
        <v>2834737</v>
      </c>
      <c r="E33" s="14">
        <v>52053</v>
      </c>
      <c r="F33" s="14">
        <v>2366678</v>
      </c>
      <c r="G33" s="14">
        <v>257262</v>
      </c>
      <c r="H33" s="14">
        <v>91196</v>
      </c>
      <c r="I33" s="14">
        <v>17323</v>
      </c>
      <c r="J33" s="14">
        <v>552464</v>
      </c>
      <c r="K33" s="14">
        <v>35916</v>
      </c>
      <c r="L33" s="14">
        <v>570499</v>
      </c>
      <c r="M33" s="14">
        <v>422312</v>
      </c>
      <c r="N33" s="14">
        <v>3099398</v>
      </c>
      <c r="O33" s="14">
        <v>91946</v>
      </c>
      <c r="P33" s="14">
        <v>146725</v>
      </c>
      <c r="Q33" s="14">
        <v>116278</v>
      </c>
      <c r="R33" s="14">
        <v>126121</v>
      </c>
      <c r="S33" s="14">
        <v>194810</v>
      </c>
      <c r="T33" s="14">
        <v>57287</v>
      </c>
      <c r="U33" s="14">
        <v>1243657</v>
      </c>
      <c r="V33" s="14">
        <v>75841</v>
      </c>
      <c r="W33" s="33">
        <v>404035</v>
      </c>
    </row>
    <row r="34" spans="1:23" ht="15" customHeight="1" x14ac:dyDescent="0.3">
      <c r="A34" s="56"/>
      <c r="B34" s="10" t="s">
        <v>171</v>
      </c>
      <c r="C34" s="14"/>
      <c r="D34" s="14"/>
      <c r="E34" s="14"/>
      <c r="F34" s="14"/>
      <c r="G34" s="14"/>
      <c r="H34" s="14"/>
      <c r="I34" s="14"/>
      <c r="J34" s="14"/>
      <c r="K34" s="14"/>
      <c r="L34" s="14"/>
      <c r="M34" s="14"/>
      <c r="N34" s="14"/>
      <c r="O34" s="14"/>
      <c r="P34" s="14"/>
      <c r="Q34" s="14"/>
      <c r="R34" s="14"/>
      <c r="S34" s="14"/>
      <c r="T34" s="14"/>
      <c r="U34" s="14"/>
      <c r="V34" s="14"/>
      <c r="W34" s="33"/>
    </row>
    <row r="35" spans="1:23" ht="15" customHeight="1" x14ac:dyDescent="0.3">
      <c r="A35" s="55" t="s">
        <v>20</v>
      </c>
      <c r="B35" s="7" t="s">
        <v>172</v>
      </c>
      <c r="C35" s="13">
        <v>431515</v>
      </c>
      <c r="D35" s="13">
        <v>891259</v>
      </c>
      <c r="E35" s="13">
        <v>12556</v>
      </c>
      <c r="F35" s="13">
        <v>628320</v>
      </c>
      <c r="G35" s="13">
        <v>87997</v>
      </c>
      <c r="H35" s="13">
        <v>16649</v>
      </c>
      <c r="I35" s="13">
        <v>4462</v>
      </c>
      <c r="J35" s="13">
        <v>184906</v>
      </c>
      <c r="K35" s="13">
        <v>11388</v>
      </c>
      <c r="L35" s="13">
        <v>185919</v>
      </c>
      <c r="M35" s="13">
        <v>143457</v>
      </c>
      <c r="N35" s="13">
        <v>1047134</v>
      </c>
      <c r="O35" s="13">
        <v>17375</v>
      </c>
      <c r="P35" s="13">
        <v>67024</v>
      </c>
      <c r="Q35" s="13">
        <v>60824</v>
      </c>
      <c r="R35" s="13">
        <v>51252</v>
      </c>
      <c r="S35" s="13">
        <v>56005</v>
      </c>
      <c r="T35" s="13">
        <v>8935</v>
      </c>
      <c r="U35" s="13">
        <v>308325</v>
      </c>
      <c r="V35" s="13">
        <v>28451</v>
      </c>
      <c r="W35" s="29">
        <v>114610</v>
      </c>
    </row>
    <row r="36" spans="1:23" ht="15" customHeight="1" x14ac:dyDescent="0.3">
      <c r="A36" s="55"/>
      <c r="B36" s="8" t="s">
        <v>173</v>
      </c>
      <c r="C36" s="13"/>
      <c r="D36" s="13"/>
      <c r="E36" s="13"/>
      <c r="F36" s="13"/>
      <c r="G36" s="13"/>
      <c r="H36" s="13"/>
      <c r="I36" s="13"/>
      <c r="J36" s="13"/>
      <c r="K36" s="13"/>
      <c r="L36" s="13"/>
      <c r="M36" s="13"/>
      <c r="N36" s="13"/>
      <c r="O36" s="13"/>
      <c r="P36" s="13"/>
      <c r="Q36" s="13"/>
      <c r="R36" s="13"/>
      <c r="S36" s="13"/>
      <c r="T36" s="13"/>
      <c r="U36" s="13"/>
      <c r="V36" s="13"/>
      <c r="W36" s="29"/>
    </row>
    <row r="37" spans="1:23" ht="15" customHeight="1" x14ac:dyDescent="0.3">
      <c r="A37" s="55" t="s">
        <v>21</v>
      </c>
      <c r="B37" s="7" t="s">
        <v>174</v>
      </c>
      <c r="C37" s="13">
        <v>232148</v>
      </c>
      <c r="D37" s="13">
        <v>601845</v>
      </c>
      <c r="E37" s="13">
        <v>6020</v>
      </c>
      <c r="F37" s="13">
        <v>441057</v>
      </c>
      <c r="G37" s="13">
        <v>46741</v>
      </c>
      <c r="H37" s="13">
        <v>16131</v>
      </c>
      <c r="I37" s="13">
        <v>3201</v>
      </c>
      <c r="J37" s="13">
        <v>144176</v>
      </c>
      <c r="K37" s="13">
        <v>9425</v>
      </c>
      <c r="L37" s="13">
        <v>102689</v>
      </c>
      <c r="M37" s="13">
        <v>83495</v>
      </c>
      <c r="N37" s="13">
        <v>721197</v>
      </c>
      <c r="O37" s="13">
        <v>10624</v>
      </c>
      <c r="P37" s="13">
        <v>42086</v>
      </c>
      <c r="Q37" s="13">
        <v>28677</v>
      </c>
      <c r="R37" s="13">
        <v>30038</v>
      </c>
      <c r="S37" s="13">
        <v>49197</v>
      </c>
      <c r="T37" s="13">
        <v>15161</v>
      </c>
      <c r="U37" s="13">
        <v>158741</v>
      </c>
      <c r="V37" s="13">
        <v>21242</v>
      </c>
      <c r="W37" s="29">
        <v>139496</v>
      </c>
    </row>
    <row r="38" spans="1:23" ht="15" customHeight="1" x14ac:dyDescent="0.3">
      <c r="A38" s="55"/>
      <c r="B38" s="8" t="s">
        <v>175</v>
      </c>
      <c r="C38" s="13"/>
      <c r="D38" s="13"/>
      <c r="E38" s="13"/>
      <c r="F38" s="13"/>
      <c r="G38" s="13"/>
      <c r="H38" s="13"/>
      <c r="I38" s="13"/>
      <c r="J38" s="13"/>
      <c r="K38" s="13"/>
      <c r="L38" s="13"/>
      <c r="M38" s="13"/>
      <c r="N38" s="13"/>
      <c r="O38" s="13"/>
      <c r="P38" s="13"/>
      <c r="Q38" s="13"/>
      <c r="R38" s="13"/>
      <c r="S38" s="13"/>
      <c r="T38" s="13"/>
      <c r="U38" s="13"/>
      <c r="V38" s="13"/>
      <c r="W38" s="29"/>
    </row>
    <row r="39" spans="1:23" ht="15" customHeight="1" x14ac:dyDescent="0.3">
      <c r="A39" s="55" t="s">
        <v>22</v>
      </c>
      <c r="B39" s="7" t="s">
        <v>176</v>
      </c>
      <c r="C39" s="13">
        <v>45183</v>
      </c>
      <c r="D39" s="13">
        <v>110231</v>
      </c>
      <c r="E39" s="13">
        <v>1607</v>
      </c>
      <c r="F39" s="13">
        <v>100092</v>
      </c>
      <c r="G39" s="13">
        <v>3443</v>
      </c>
      <c r="H39" s="13">
        <v>1839</v>
      </c>
      <c r="I39" s="13">
        <v>520</v>
      </c>
      <c r="J39" s="13">
        <v>37327</v>
      </c>
      <c r="K39" s="13">
        <v>1223</v>
      </c>
      <c r="L39" s="13">
        <v>37369</v>
      </c>
      <c r="M39" s="13">
        <v>20850</v>
      </c>
      <c r="N39" s="13">
        <v>198849</v>
      </c>
      <c r="O39" s="13">
        <v>1018</v>
      </c>
      <c r="P39" s="13">
        <v>9334</v>
      </c>
      <c r="Q39" s="13">
        <v>4073</v>
      </c>
      <c r="R39" s="13">
        <v>16325</v>
      </c>
      <c r="S39" s="13">
        <v>7839</v>
      </c>
      <c r="T39" s="13">
        <v>1938</v>
      </c>
      <c r="U39" s="13">
        <v>66959</v>
      </c>
      <c r="V39" s="13">
        <v>1306</v>
      </c>
      <c r="W39" s="29">
        <v>21399</v>
      </c>
    </row>
    <row r="40" spans="1:23" ht="15" customHeight="1" x14ac:dyDescent="0.3">
      <c r="A40" s="55"/>
      <c r="B40" s="8" t="s">
        <v>177</v>
      </c>
      <c r="C40" s="13"/>
      <c r="D40" s="13"/>
      <c r="E40" s="13"/>
      <c r="F40" s="13"/>
      <c r="G40" s="13"/>
      <c r="H40" s="13"/>
      <c r="I40" s="13"/>
      <c r="J40" s="13"/>
      <c r="K40" s="13"/>
      <c r="L40" s="13"/>
      <c r="M40" s="13"/>
      <c r="N40" s="13"/>
      <c r="O40" s="13"/>
      <c r="P40" s="13"/>
      <c r="Q40" s="13"/>
      <c r="R40" s="13"/>
      <c r="S40" s="13"/>
      <c r="T40" s="13"/>
      <c r="U40" s="13"/>
      <c r="V40" s="13"/>
      <c r="W40" s="29"/>
    </row>
    <row r="41" spans="1:23" ht="15" customHeight="1" x14ac:dyDescent="0.3">
      <c r="A41" s="55" t="s">
        <v>23</v>
      </c>
      <c r="B41" s="7" t="s">
        <v>178</v>
      </c>
      <c r="C41" s="13">
        <v>14364</v>
      </c>
      <c r="D41" s="13">
        <v>-635</v>
      </c>
      <c r="E41" s="13">
        <v>7</v>
      </c>
      <c r="F41" s="13">
        <v>49343</v>
      </c>
      <c r="G41" s="13">
        <v>10206</v>
      </c>
      <c r="H41" s="13">
        <v>0</v>
      </c>
      <c r="I41" s="13">
        <v>0</v>
      </c>
      <c r="J41" s="13">
        <v>-1121</v>
      </c>
      <c r="K41" s="13">
        <v>-1464</v>
      </c>
      <c r="L41" s="13">
        <v>91030</v>
      </c>
      <c r="M41" s="13">
        <v>-84</v>
      </c>
      <c r="N41" s="13">
        <v>51130</v>
      </c>
      <c r="O41" s="13">
        <v>-8335</v>
      </c>
      <c r="P41" s="13">
        <v>1416</v>
      </c>
      <c r="Q41" s="13">
        <v>1275</v>
      </c>
      <c r="R41" s="13">
        <v>-193</v>
      </c>
      <c r="S41" s="13">
        <v>264</v>
      </c>
      <c r="T41" s="13">
        <v>2810</v>
      </c>
      <c r="U41" s="13">
        <v>8829</v>
      </c>
      <c r="V41" s="13">
        <v>545</v>
      </c>
      <c r="W41" s="29">
        <v>46</v>
      </c>
    </row>
    <row r="42" spans="1:23" ht="15" customHeight="1" x14ac:dyDescent="0.3">
      <c r="A42" s="55"/>
      <c r="B42" s="8" t="s">
        <v>179</v>
      </c>
      <c r="C42" s="13"/>
      <c r="D42" s="13"/>
      <c r="E42" s="13"/>
      <c r="F42" s="13"/>
      <c r="G42" s="13"/>
      <c r="H42" s="13"/>
      <c r="I42" s="13"/>
      <c r="J42" s="13"/>
      <c r="K42" s="13"/>
      <c r="L42" s="13"/>
      <c r="M42" s="13"/>
      <c r="N42" s="13"/>
      <c r="O42" s="13"/>
      <c r="P42" s="13"/>
      <c r="Q42" s="13"/>
      <c r="R42" s="13"/>
      <c r="S42" s="13"/>
      <c r="T42" s="13"/>
      <c r="U42" s="13"/>
      <c r="V42" s="13"/>
      <c r="W42" s="29"/>
    </row>
    <row r="43" spans="1:23" ht="15" customHeight="1" x14ac:dyDescent="0.3">
      <c r="A43" s="55" t="s">
        <v>24</v>
      </c>
      <c r="B43" s="7" t="s">
        <v>180</v>
      </c>
      <c r="C43" s="13">
        <v>105246</v>
      </c>
      <c r="D43" s="13">
        <v>713256</v>
      </c>
      <c r="E43" s="13">
        <v>-5</v>
      </c>
      <c r="F43" s="13">
        <v>351809</v>
      </c>
      <c r="G43" s="13">
        <v>30107</v>
      </c>
      <c r="H43" s="13">
        <v>43496</v>
      </c>
      <c r="I43" s="13">
        <v>104</v>
      </c>
      <c r="J43" s="13">
        <v>107944</v>
      </c>
      <c r="K43" s="13">
        <v>3536</v>
      </c>
      <c r="L43" s="13">
        <v>96170</v>
      </c>
      <c r="M43" s="13">
        <v>112975</v>
      </c>
      <c r="N43" s="13">
        <v>369102</v>
      </c>
      <c r="O43" s="13">
        <v>7283</v>
      </c>
      <c r="P43" s="13">
        <v>61994</v>
      </c>
      <c r="Q43" s="13">
        <v>34207</v>
      </c>
      <c r="R43" s="13">
        <v>-1631</v>
      </c>
      <c r="S43" s="13">
        <v>37138</v>
      </c>
      <c r="T43" s="13">
        <v>10960</v>
      </c>
      <c r="U43" s="13">
        <v>113700</v>
      </c>
      <c r="V43" s="13">
        <v>5955</v>
      </c>
      <c r="W43" s="29">
        <v>171020</v>
      </c>
    </row>
    <row r="44" spans="1:23" ht="15" customHeight="1" x14ac:dyDescent="0.3">
      <c r="A44" s="55"/>
      <c r="B44" s="8" t="s">
        <v>181</v>
      </c>
      <c r="C44" s="13"/>
      <c r="D44" s="13"/>
      <c r="E44" s="13"/>
      <c r="F44" s="13"/>
      <c r="G44" s="13"/>
      <c r="H44" s="13"/>
      <c r="I44" s="13"/>
      <c r="J44" s="13"/>
      <c r="K44" s="13"/>
      <c r="L44" s="13"/>
      <c r="M44" s="13"/>
      <c r="N44" s="13"/>
      <c r="O44" s="13"/>
      <c r="P44" s="13"/>
      <c r="Q44" s="13"/>
      <c r="R44" s="13"/>
      <c r="S44" s="13"/>
      <c r="T44" s="13"/>
      <c r="U44" s="13"/>
      <c r="V44" s="13"/>
      <c r="W44" s="29"/>
    </row>
    <row r="45" spans="1:23" ht="15" customHeight="1" x14ac:dyDescent="0.3">
      <c r="A45" s="55" t="s">
        <v>25</v>
      </c>
      <c r="B45" s="7" t="s">
        <v>182</v>
      </c>
      <c r="C45" s="13">
        <v>1999</v>
      </c>
      <c r="D45" s="13">
        <v>10180</v>
      </c>
      <c r="E45" s="13">
        <v>5737</v>
      </c>
      <c r="F45" s="13">
        <v>76332</v>
      </c>
      <c r="G45" s="13">
        <v>139</v>
      </c>
      <c r="H45" s="13">
        <v>0</v>
      </c>
      <c r="I45" s="13">
        <v>-909</v>
      </c>
      <c r="J45" s="13">
        <v>5113</v>
      </c>
      <c r="K45" s="13">
        <v>118</v>
      </c>
      <c r="L45" s="13">
        <v>168</v>
      </c>
      <c r="M45" s="13">
        <v>2152</v>
      </c>
      <c r="N45" s="13">
        <v>339127</v>
      </c>
      <c r="O45" s="13">
        <v>10953</v>
      </c>
      <c r="P45" s="13">
        <v>38</v>
      </c>
      <c r="Q45" s="13">
        <v>-2</v>
      </c>
      <c r="R45" s="13">
        <v>0</v>
      </c>
      <c r="S45" s="13">
        <v>0</v>
      </c>
      <c r="T45" s="13">
        <v>0</v>
      </c>
      <c r="U45" s="13">
        <v>21686</v>
      </c>
      <c r="V45" s="13">
        <v>0</v>
      </c>
      <c r="W45" s="29">
        <v>0</v>
      </c>
    </row>
    <row r="46" spans="1:23" ht="15" customHeight="1" x14ac:dyDescent="0.3">
      <c r="A46" s="55"/>
      <c r="B46" s="8" t="s">
        <v>183</v>
      </c>
      <c r="C46" s="13"/>
      <c r="D46" s="13"/>
      <c r="E46" s="13"/>
      <c r="F46" s="13"/>
      <c r="G46" s="13"/>
      <c r="H46" s="13"/>
      <c r="I46" s="13"/>
      <c r="J46" s="13"/>
      <c r="K46" s="13"/>
      <c r="L46" s="13"/>
      <c r="M46" s="13"/>
      <c r="N46" s="13"/>
      <c r="O46" s="13"/>
      <c r="P46" s="13"/>
      <c r="Q46" s="13"/>
      <c r="R46" s="13"/>
      <c r="S46" s="13"/>
      <c r="T46" s="13"/>
      <c r="U46" s="13"/>
      <c r="V46" s="13"/>
      <c r="W46" s="29"/>
    </row>
    <row r="47" spans="1:23" ht="15" customHeight="1" x14ac:dyDescent="0.3">
      <c r="A47" s="55" t="s">
        <v>26</v>
      </c>
      <c r="B47" s="7" t="s">
        <v>184</v>
      </c>
      <c r="C47" s="13">
        <v>12759</v>
      </c>
      <c r="D47" s="13">
        <v>218245</v>
      </c>
      <c r="E47" s="13">
        <v>18</v>
      </c>
      <c r="F47" s="13">
        <v>56135</v>
      </c>
      <c r="G47" s="13">
        <v>-1850</v>
      </c>
      <c r="H47" s="13">
        <v>1752</v>
      </c>
      <c r="I47" s="13">
        <v>579</v>
      </c>
      <c r="J47" s="13">
        <v>12005</v>
      </c>
      <c r="K47" s="13">
        <v>-97</v>
      </c>
      <c r="L47" s="13">
        <v>8951</v>
      </c>
      <c r="M47" s="13">
        <v>10014</v>
      </c>
      <c r="N47" s="13">
        <v>15533</v>
      </c>
      <c r="O47" s="13">
        <v>-244</v>
      </c>
      <c r="P47" s="13">
        <v>5100</v>
      </c>
      <c r="Q47" s="13">
        <v>-400</v>
      </c>
      <c r="R47" s="13">
        <v>0</v>
      </c>
      <c r="S47" s="13">
        <v>23235</v>
      </c>
      <c r="T47" s="13">
        <v>452</v>
      </c>
      <c r="U47" s="13">
        <v>26996</v>
      </c>
      <c r="V47" s="13">
        <v>137</v>
      </c>
      <c r="W47" s="29">
        <v>0</v>
      </c>
    </row>
    <row r="48" spans="1:23" ht="15" customHeight="1" x14ac:dyDescent="0.3">
      <c r="A48" s="55"/>
      <c r="B48" s="8" t="s">
        <v>185</v>
      </c>
      <c r="C48" s="13"/>
      <c r="D48" s="13"/>
      <c r="E48" s="13"/>
      <c r="F48" s="13"/>
      <c r="G48" s="13"/>
      <c r="H48" s="13"/>
      <c r="I48" s="13"/>
      <c r="J48" s="13"/>
      <c r="K48" s="13"/>
      <c r="L48" s="13"/>
      <c r="M48" s="13"/>
      <c r="N48" s="13"/>
      <c r="O48" s="13"/>
      <c r="P48" s="13"/>
      <c r="Q48" s="13"/>
      <c r="R48" s="13"/>
      <c r="S48" s="13"/>
      <c r="T48" s="13"/>
      <c r="U48" s="13"/>
      <c r="V48" s="13"/>
      <c r="W48" s="29"/>
    </row>
    <row r="49" spans="1:23" ht="15" customHeight="1" x14ac:dyDescent="0.3">
      <c r="A49" s="55" t="s">
        <v>27</v>
      </c>
      <c r="B49" s="7" t="s">
        <v>186</v>
      </c>
      <c r="C49" s="13">
        <v>0</v>
      </c>
      <c r="D49" s="13">
        <v>0</v>
      </c>
      <c r="E49" s="13">
        <v>0</v>
      </c>
      <c r="F49" s="13">
        <v>0</v>
      </c>
      <c r="G49" s="13">
        <v>0</v>
      </c>
      <c r="H49" s="13">
        <v>0</v>
      </c>
      <c r="I49" s="13">
        <v>0</v>
      </c>
      <c r="J49" s="13">
        <v>0</v>
      </c>
      <c r="K49" s="13">
        <v>0</v>
      </c>
      <c r="L49" s="13">
        <v>37</v>
      </c>
      <c r="M49" s="13">
        <v>0</v>
      </c>
      <c r="N49" s="13">
        <v>0</v>
      </c>
      <c r="O49" s="13">
        <v>0</v>
      </c>
      <c r="P49" s="13">
        <v>0</v>
      </c>
      <c r="Q49" s="13">
        <v>0</v>
      </c>
      <c r="R49" s="13">
        <v>0</v>
      </c>
      <c r="S49" s="13">
        <v>0</v>
      </c>
      <c r="T49" s="13">
        <v>0</v>
      </c>
      <c r="U49" s="13">
        <v>0</v>
      </c>
      <c r="V49" s="13">
        <v>0</v>
      </c>
      <c r="W49" s="29">
        <v>0</v>
      </c>
    </row>
    <row r="50" spans="1:23" ht="15" customHeight="1" x14ac:dyDescent="0.3">
      <c r="A50" s="55"/>
      <c r="B50" s="8" t="s">
        <v>187</v>
      </c>
      <c r="C50" s="13"/>
      <c r="D50" s="13"/>
      <c r="E50" s="13"/>
      <c r="F50" s="13"/>
      <c r="G50" s="13"/>
      <c r="H50" s="13"/>
      <c r="I50" s="13"/>
      <c r="J50" s="13"/>
      <c r="K50" s="13"/>
      <c r="L50" s="13"/>
      <c r="M50" s="13"/>
      <c r="N50" s="13"/>
      <c r="O50" s="13"/>
      <c r="P50" s="13"/>
      <c r="Q50" s="13"/>
      <c r="R50" s="13"/>
      <c r="S50" s="13"/>
      <c r="T50" s="13"/>
      <c r="U50" s="13"/>
      <c r="V50" s="13"/>
      <c r="W50" s="29"/>
    </row>
    <row r="51" spans="1:23" ht="15" customHeight="1" x14ac:dyDescent="0.3">
      <c r="A51" s="55" t="s">
        <v>28</v>
      </c>
      <c r="B51" s="7" t="s">
        <v>188</v>
      </c>
      <c r="C51" s="13">
        <v>29131</v>
      </c>
      <c r="D51" s="13">
        <v>67481</v>
      </c>
      <c r="E51" s="13">
        <v>292</v>
      </c>
      <c r="F51" s="13">
        <v>37175</v>
      </c>
      <c r="G51" s="13">
        <v>1650</v>
      </c>
      <c r="H51" s="13">
        <v>0</v>
      </c>
      <c r="I51" s="13">
        <v>0</v>
      </c>
      <c r="J51" s="13">
        <v>-4039</v>
      </c>
      <c r="K51" s="13">
        <v>-25</v>
      </c>
      <c r="L51" s="13">
        <v>-927</v>
      </c>
      <c r="M51" s="13">
        <v>1954</v>
      </c>
      <c r="N51" s="13">
        <v>7100</v>
      </c>
      <c r="O51" s="13">
        <v>0</v>
      </c>
      <c r="P51" s="13">
        <v>-159</v>
      </c>
      <c r="Q51" s="13">
        <v>0</v>
      </c>
      <c r="R51" s="13">
        <v>17476</v>
      </c>
      <c r="S51" s="13">
        <v>1066</v>
      </c>
      <c r="T51" s="13">
        <v>0</v>
      </c>
      <c r="U51" s="13">
        <v>4653</v>
      </c>
      <c r="V51" s="13">
        <v>0</v>
      </c>
      <c r="W51" s="29">
        <v>0</v>
      </c>
    </row>
    <row r="52" spans="1:23" ht="15" customHeight="1" x14ac:dyDescent="0.3">
      <c r="A52" s="55"/>
      <c r="B52" s="8" t="s">
        <v>189</v>
      </c>
      <c r="C52" s="13"/>
      <c r="D52" s="13"/>
      <c r="E52" s="13"/>
      <c r="F52" s="13"/>
      <c r="G52" s="13"/>
      <c r="H52" s="13"/>
      <c r="I52" s="13"/>
      <c r="J52" s="13"/>
      <c r="K52" s="13"/>
      <c r="L52" s="13"/>
      <c r="M52" s="13"/>
      <c r="N52" s="13"/>
      <c r="O52" s="13"/>
      <c r="P52" s="13"/>
      <c r="Q52" s="13"/>
      <c r="R52" s="13"/>
      <c r="S52" s="13"/>
      <c r="T52" s="13"/>
      <c r="U52" s="13"/>
      <c r="V52" s="13"/>
      <c r="W52" s="29"/>
    </row>
    <row r="53" spans="1:23" ht="15" customHeight="1" x14ac:dyDescent="0.3">
      <c r="A53" s="56" t="s">
        <v>29</v>
      </c>
      <c r="B53" s="9" t="s">
        <v>190</v>
      </c>
      <c r="C53" s="14">
        <v>284678</v>
      </c>
      <c r="D53" s="14">
        <v>357837</v>
      </c>
      <c r="E53" s="14">
        <v>26405</v>
      </c>
      <c r="F53" s="14">
        <v>700765</v>
      </c>
      <c r="G53" s="14">
        <v>82129</v>
      </c>
      <c r="H53" s="14">
        <v>11329</v>
      </c>
      <c r="I53" s="14">
        <v>9366</v>
      </c>
      <c r="J53" s="14">
        <v>58075</v>
      </c>
      <c r="K53" s="14">
        <v>11762</v>
      </c>
      <c r="L53" s="14">
        <v>47313</v>
      </c>
      <c r="M53" s="14">
        <v>51407</v>
      </c>
      <c r="N53" s="14">
        <v>364426</v>
      </c>
      <c r="O53" s="14">
        <v>53272</v>
      </c>
      <c r="P53" s="14">
        <v>-40426</v>
      </c>
      <c r="Q53" s="14">
        <v>-12376</v>
      </c>
      <c r="R53" s="14">
        <v>47806</v>
      </c>
      <c r="S53" s="14">
        <v>22198</v>
      </c>
      <c r="T53" s="14">
        <v>17031</v>
      </c>
      <c r="U53" s="14">
        <v>543074</v>
      </c>
      <c r="V53" s="14">
        <v>18205</v>
      </c>
      <c r="W53" s="33">
        <v>-42536</v>
      </c>
    </row>
    <row r="54" spans="1:23" ht="15" customHeight="1" x14ac:dyDescent="0.3">
      <c r="A54" s="56"/>
      <c r="B54" s="10" t="s">
        <v>191</v>
      </c>
      <c r="C54" s="14"/>
      <c r="D54" s="14"/>
      <c r="E54" s="14"/>
      <c r="F54" s="14"/>
      <c r="G54" s="14"/>
      <c r="H54" s="14"/>
      <c r="I54" s="14"/>
      <c r="J54" s="14"/>
      <c r="K54" s="14"/>
      <c r="L54" s="14"/>
      <c r="M54" s="14"/>
      <c r="N54" s="14"/>
      <c r="O54" s="14"/>
      <c r="P54" s="14"/>
      <c r="Q54" s="14"/>
      <c r="R54" s="14"/>
      <c r="S54" s="14"/>
      <c r="T54" s="14"/>
      <c r="U54" s="14"/>
      <c r="V54" s="14"/>
      <c r="W54" s="33"/>
    </row>
    <row r="55" spans="1:23" ht="15" customHeight="1" x14ac:dyDescent="0.3">
      <c r="A55" s="55" t="s">
        <v>192</v>
      </c>
      <c r="B55" s="7" t="s">
        <v>193</v>
      </c>
      <c r="C55" s="15">
        <v>-5850</v>
      </c>
      <c r="D55" s="15">
        <v>-3082</v>
      </c>
      <c r="E55" s="15">
        <v>5945</v>
      </c>
      <c r="F55" s="15">
        <v>43774</v>
      </c>
      <c r="G55" s="15">
        <v>17699</v>
      </c>
      <c r="H55" s="15">
        <v>447</v>
      </c>
      <c r="I55" s="15">
        <v>2165</v>
      </c>
      <c r="J55" s="15">
        <v>13904</v>
      </c>
      <c r="K55" s="15">
        <v>4084</v>
      </c>
      <c r="L55" s="15">
        <v>9645</v>
      </c>
      <c r="M55" s="15">
        <v>0</v>
      </c>
      <c r="N55" s="15">
        <v>65039</v>
      </c>
      <c r="O55" s="15">
        <v>13610</v>
      </c>
      <c r="P55" s="15">
        <v>5056</v>
      </c>
      <c r="Q55" s="15">
        <v>-4341</v>
      </c>
      <c r="R55" s="15">
        <v>6798</v>
      </c>
      <c r="S55" s="15">
        <v>6808</v>
      </c>
      <c r="T55" s="15">
        <v>5398</v>
      </c>
      <c r="U55" s="15">
        <v>103738</v>
      </c>
      <c r="V55" s="15">
        <v>9012</v>
      </c>
      <c r="W55" s="29">
        <v>-14753</v>
      </c>
    </row>
    <row r="56" spans="1:23" ht="15" customHeight="1" x14ac:dyDescent="0.3">
      <c r="A56" s="55"/>
      <c r="B56" s="8" t="s">
        <v>194</v>
      </c>
      <c r="C56" s="15"/>
      <c r="D56" s="15"/>
      <c r="E56" s="15"/>
      <c r="F56" s="15"/>
      <c r="G56" s="15"/>
      <c r="H56" s="15"/>
      <c r="I56" s="15"/>
      <c r="J56" s="15"/>
      <c r="K56" s="15"/>
      <c r="L56" s="15"/>
      <c r="M56" s="15"/>
      <c r="N56" s="15"/>
      <c r="O56" s="15"/>
      <c r="P56" s="15"/>
      <c r="Q56" s="15"/>
      <c r="R56" s="15"/>
      <c r="S56" s="15"/>
      <c r="T56" s="15"/>
      <c r="U56" s="15"/>
      <c r="V56" s="15"/>
      <c r="W56" s="29"/>
    </row>
    <row r="57" spans="1:23" ht="15" customHeight="1" x14ac:dyDescent="0.3">
      <c r="A57" s="56"/>
      <c r="B57" s="7" t="s">
        <v>195</v>
      </c>
      <c r="C57" s="13">
        <v>13564</v>
      </c>
      <c r="D57" s="13">
        <v>54158</v>
      </c>
      <c r="E57" s="13">
        <v>5825</v>
      </c>
      <c r="F57" s="13">
        <v>59673</v>
      </c>
      <c r="G57" s="13">
        <v>24138</v>
      </c>
      <c r="H57" s="13">
        <v>310</v>
      </c>
      <c r="I57" s="13">
        <v>458</v>
      </c>
      <c r="J57" s="13">
        <v>13022</v>
      </c>
      <c r="K57" s="13">
        <v>4604</v>
      </c>
      <c r="L57" s="13">
        <v>22965</v>
      </c>
      <c r="M57" s="13">
        <v>0</v>
      </c>
      <c r="N57" s="13">
        <v>129220</v>
      </c>
      <c r="O57" s="13">
        <v>13691</v>
      </c>
      <c r="P57" s="13">
        <v>5283</v>
      </c>
      <c r="Q57" s="13">
        <v>5720</v>
      </c>
      <c r="R57" s="13">
        <v>6658</v>
      </c>
      <c r="S57" s="13">
        <v>3090</v>
      </c>
      <c r="T57" s="13">
        <v>5156</v>
      </c>
      <c r="U57" s="13">
        <v>97281</v>
      </c>
      <c r="V57" s="13">
        <v>6631</v>
      </c>
      <c r="W57" s="29">
        <v>4789</v>
      </c>
    </row>
    <row r="58" spans="1:23" ht="15" customHeight="1" x14ac:dyDescent="0.3">
      <c r="A58" s="56"/>
      <c r="B58" s="40" t="s">
        <v>196</v>
      </c>
      <c r="C58" s="13"/>
      <c r="D58" s="13"/>
      <c r="E58" s="13"/>
      <c r="F58" s="13"/>
      <c r="G58" s="13"/>
      <c r="H58" s="13"/>
      <c r="I58" s="13"/>
      <c r="J58" s="13"/>
      <c r="K58" s="13"/>
      <c r="L58" s="13"/>
      <c r="M58" s="13"/>
      <c r="N58" s="13"/>
      <c r="O58" s="13"/>
      <c r="P58" s="13"/>
      <c r="Q58" s="13"/>
      <c r="R58" s="13"/>
      <c r="S58" s="13"/>
      <c r="T58" s="13"/>
      <c r="U58" s="13"/>
      <c r="V58" s="13"/>
      <c r="W58" s="29"/>
    </row>
    <row r="59" spans="1:23" ht="15" customHeight="1" x14ac:dyDescent="0.3">
      <c r="A59" s="56"/>
      <c r="B59" s="7" t="s">
        <v>197</v>
      </c>
      <c r="C59" s="13">
        <v>-19414</v>
      </c>
      <c r="D59" s="13">
        <v>-57240</v>
      </c>
      <c r="E59" s="13">
        <v>120</v>
      </c>
      <c r="F59" s="13">
        <v>-15899</v>
      </c>
      <c r="G59" s="13">
        <v>-6439</v>
      </c>
      <c r="H59" s="13">
        <v>137</v>
      </c>
      <c r="I59" s="13">
        <v>1707</v>
      </c>
      <c r="J59" s="13">
        <v>882</v>
      </c>
      <c r="K59" s="13">
        <v>-520</v>
      </c>
      <c r="L59" s="13">
        <v>-13320</v>
      </c>
      <c r="M59" s="13">
        <v>0</v>
      </c>
      <c r="N59" s="13">
        <v>-64181</v>
      </c>
      <c r="O59" s="13">
        <v>-81</v>
      </c>
      <c r="P59" s="13">
        <v>-227</v>
      </c>
      <c r="Q59" s="13">
        <v>-10061</v>
      </c>
      <c r="R59" s="13">
        <v>140</v>
      </c>
      <c r="S59" s="13">
        <v>3718</v>
      </c>
      <c r="T59" s="13">
        <v>242</v>
      </c>
      <c r="U59" s="13">
        <v>6457</v>
      </c>
      <c r="V59" s="13">
        <v>2381</v>
      </c>
      <c r="W59" s="29">
        <v>-19542</v>
      </c>
    </row>
    <row r="60" spans="1:23" ht="15" customHeight="1" x14ac:dyDescent="0.3">
      <c r="A60" s="56"/>
      <c r="B60" s="40" t="s">
        <v>198</v>
      </c>
      <c r="C60" s="13"/>
      <c r="D60" s="13"/>
      <c r="E60" s="13"/>
      <c r="F60" s="13"/>
      <c r="G60" s="13"/>
      <c r="H60" s="13"/>
      <c r="I60" s="13"/>
      <c r="J60" s="13"/>
      <c r="K60" s="13"/>
      <c r="L60" s="13"/>
      <c r="M60" s="13"/>
      <c r="N60" s="13"/>
      <c r="O60" s="13"/>
      <c r="P60" s="13"/>
      <c r="Q60" s="13"/>
      <c r="R60" s="13"/>
      <c r="S60" s="13"/>
      <c r="T60" s="13"/>
      <c r="U60" s="13"/>
      <c r="V60" s="13"/>
      <c r="W60" s="13"/>
    </row>
    <row r="61" spans="1:23" ht="15" customHeight="1" x14ac:dyDescent="0.3">
      <c r="A61" s="56" t="s">
        <v>30</v>
      </c>
      <c r="B61" s="9" t="s">
        <v>199</v>
      </c>
      <c r="C61" s="14">
        <v>290528</v>
      </c>
      <c r="D61" s="14">
        <v>360919</v>
      </c>
      <c r="E61" s="14">
        <v>20460</v>
      </c>
      <c r="F61" s="14">
        <v>656991</v>
      </c>
      <c r="G61" s="14">
        <v>64430</v>
      </c>
      <c r="H61" s="14">
        <v>10882</v>
      </c>
      <c r="I61" s="14">
        <v>7201</v>
      </c>
      <c r="J61" s="14">
        <v>44171</v>
      </c>
      <c r="K61" s="14">
        <v>7678</v>
      </c>
      <c r="L61" s="14">
        <v>37668</v>
      </c>
      <c r="M61" s="14">
        <v>51407</v>
      </c>
      <c r="N61" s="14">
        <v>299387</v>
      </c>
      <c r="O61" s="14">
        <v>39662</v>
      </c>
      <c r="P61" s="14">
        <v>-45482</v>
      </c>
      <c r="Q61" s="14">
        <v>-8035</v>
      </c>
      <c r="R61" s="14">
        <v>41008</v>
      </c>
      <c r="S61" s="14">
        <v>15390</v>
      </c>
      <c r="T61" s="14">
        <v>11633</v>
      </c>
      <c r="U61" s="14">
        <v>439336</v>
      </c>
      <c r="V61" s="14">
        <v>9193</v>
      </c>
      <c r="W61" s="14">
        <v>-27783</v>
      </c>
    </row>
    <row r="62" spans="1:23" ht="15" customHeight="1" x14ac:dyDescent="0.3">
      <c r="A62" s="56"/>
      <c r="B62" s="10" t="s">
        <v>200</v>
      </c>
      <c r="C62" s="14"/>
      <c r="D62" s="14"/>
      <c r="E62" s="14"/>
      <c r="F62" s="14"/>
      <c r="G62" s="14"/>
      <c r="H62" s="14"/>
      <c r="I62" s="14"/>
      <c r="J62" s="14"/>
      <c r="K62" s="14"/>
      <c r="L62" s="14"/>
      <c r="M62" s="14"/>
      <c r="N62" s="14"/>
      <c r="O62" s="14"/>
      <c r="P62" s="14"/>
      <c r="Q62" s="14"/>
      <c r="R62" s="14"/>
      <c r="S62" s="14"/>
      <c r="T62" s="14"/>
      <c r="U62" s="14"/>
      <c r="V62" s="14"/>
      <c r="W62" s="14"/>
    </row>
    <row r="63" spans="1:23" ht="15" customHeight="1" x14ac:dyDescent="0.3">
      <c r="A63" s="55" t="s">
        <v>31</v>
      </c>
      <c r="B63" s="57" t="s">
        <v>201</v>
      </c>
      <c r="C63" s="13">
        <v>0</v>
      </c>
      <c r="D63" s="13">
        <v>0</v>
      </c>
      <c r="E63" s="13">
        <v>0</v>
      </c>
      <c r="F63" s="13">
        <v>-9036</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29">
        <v>0</v>
      </c>
    </row>
    <row r="64" spans="1:23" ht="15" customHeight="1" x14ac:dyDescent="0.3">
      <c r="A64" s="55"/>
      <c r="B64" s="58" t="s">
        <v>202</v>
      </c>
      <c r="C64" s="13"/>
      <c r="D64" s="13"/>
      <c r="E64" s="13"/>
      <c r="F64" s="13"/>
      <c r="G64" s="13"/>
      <c r="H64" s="13"/>
      <c r="I64" s="13"/>
      <c r="J64" s="13"/>
      <c r="K64" s="13"/>
      <c r="L64" s="13"/>
      <c r="M64" s="13"/>
      <c r="N64" s="13"/>
      <c r="O64" s="13"/>
      <c r="P64" s="13"/>
      <c r="Q64" s="13"/>
      <c r="R64" s="13"/>
      <c r="S64" s="13"/>
      <c r="T64" s="13"/>
      <c r="U64" s="13"/>
      <c r="V64" s="13"/>
      <c r="W64" s="29"/>
    </row>
    <row r="65" spans="1:23" ht="15" customHeight="1" x14ac:dyDescent="0.3">
      <c r="A65" s="55" t="s">
        <v>32</v>
      </c>
      <c r="B65" s="7" t="s">
        <v>203</v>
      </c>
      <c r="C65" s="13">
        <v>105732</v>
      </c>
      <c r="D65" s="13">
        <v>59307</v>
      </c>
      <c r="E65" s="13">
        <v>0</v>
      </c>
      <c r="F65" s="13">
        <v>146471</v>
      </c>
      <c r="G65" s="13">
        <v>4400</v>
      </c>
      <c r="H65" s="13">
        <v>7</v>
      </c>
      <c r="I65" s="13">
        <v>-11</v>
      </c>
      <c r="J65" s="13">
        <v>10745</v>
      </c>
      <c r="K65" s="13">
        <v>-504</v>
      </c>
      <c r="L65" s="13">
        <v>2167</v>
      </c>
      <c r="M65" s="13">
        <v>0</v>
      </c>
      <c r="N65" s="13">
        <v>48805</v>
      </c>
      <c r="O65" s="13">
        <v>-491</v>
      </c>
      <c r="P65" s="13">
        <v>2726</v>
      </c>
      <c r="Q65" s="13">
        <v>0</v>
      </c>
      <c r="R65" s="13">
        <v>-2</v>
      </c>
      <c r="S65" s="13">
        <v>276</v>
      </c>
      <c r="T65" s="13">
        <v>0</v>
      </c>
      <c r="U65" s="13">
        <v>4709</v>
      </c>
      <c r="V65" s="13">
        <v>0</v>
      </c>
      <c r="W65" s="29">
        <v>0</v>
      </c>
    </row>
    <row r="66" spans="1:23" ht="15" customHeight="1" x14ac:dyDescent="0.3">
      <c r="A66" s="55"/>
      <c r="B66" s="8" t="s">
        <v>204</v>
      </c>
      <c r="C66" s="13"/>
      <c r="D66" s="13"/>
      <c r="E66" s="13"/>
      <c r="F66" s="13"/>
      <c r="G66" s="13"/>
      <c r="H66" s="13"/>
      <c r="I66" s="13"/>
      <c r="J66" s="13"/>
      <c r="K66" s="13"/>
      <c r="L66" s="13"/>
      <c r="M66" s="13"/>
      <c r="N66" s="13"/>
      <c r="O66" s="13"/>
      <c r="P66" s="13"/>
      <c r="Q66" s="13"/>
      <c r="R66" s="13"/>
      <c r="S66" s="13"/>
      <c r="T66" s="13"/>
      <c r="U66" s="13"/>
      <c r="V66" s="13"/>
      <c r="W66" s="29"/>
    </row>
    <row r="67" spans="1:23" ht="15" customHeight="1" x14ac:dyDescent="0.3">
      <c r="A67" s="59" t="s">
        <v>33</v>
      </c>
      <c r="B67" s="60" t="s">
        <v>205</v>
      </c>
      <c r="C67" s="61">
        <v>184796</v>
      </c>
      <c r="D67" s="61">
        <v>301612</v>
      </c>
      <c r="E67" s="61">
        <v>20460</v>
      </c>
      <c r="F67" s="61">
        <v>510520</v>
      </c>
      <c r="G67" s="61">
        <v>60030</v>
      </c>
      <c r="H67" s="61">
        <v>10875</v>
      </c>
      <c r="I67" s="61">
        <v>7212</v>
      </c>
      <c r="J67" s="61">
        <v>33426</v>
      </c>
      <c r="K67" s="61">
        <v>8182</v>
      </c>
      <c r="L67" s="61">
        <v>35501</v>
      </c>
      <c r="M67" s="61">
        <v>51407</v>
      </c>
      <c r="N67" s="61">
        <v>250582</v>
      </c>
      <c r="O67" s="61">
        <v>40153</v>
      </c>
      <c r="P67" s="61">
        <v>-48208</v>
      </c>
      <c r="Q67" s="61">
        <v>-8035</v>
      </c>
      <c r="R67" s="61">
        <v>41010</v>
      </c>
      <c r="S67" s="61">
        <v>15114</v>
      </c>
      <c r="T67" s="61">
        <v>11633</v>
      </c>
      <c r="U67" s="61">
        <v>434627</v>
      </c>
      <c r="V67" s="61">
        <v>9193</v>
      </c>
      <c r="W67" s="62">
        <v>-27783</v>
      </c>
    </row>
    <row r="68" spans="1:23" s="65" customFormat="1" ht="15" customHeight="1" x14ac:dyDescent="0.3">
      <c r="A68" s="63"/>
      <c r="B68" s="9"/>
      <c r="C68" s="14"/>
      <c r="D68" s="14"/>
      <c r="E68" s="14"/>
      <c r="F68" s="14"/>
      <c r="G68" s="14"/>
      <c r="H68" s="14"/>
      <c r="I68" s="14"/>
      <c r="J68" s="14"/>
      <c r="K68" s="14"/>
      <c r="L68" s="14"/>
      <c r="M68" s="14"/>
      <c r="N68" s="14"/>
      <c r="O68" s="14"/>
      <c r="P68" s="14"/>
      <c r="Q68" s="14"/>
      <c r="R68" s="14"/>
      <c r="S68" s="14"/>
      <c r="T68" s="14"/>
      <c r="U68" s="14"/>
      <c r="V68" s="14"/>
      <c r="W68" s="14"/>
    </row>
    <row r="69" spans="1:23" ht="15" customHeight="1" x14ac:dyDescent="0.3">
      <c r="A69" s="4" t="s">
        <v>36</v>
      </c>
    </row>
    <row r="70" spans="1:23" ht="15" customHeight="1" x14ac:dyDescent="0.3">
      <c r="A70" s="11" t="s">
        <v>37</v>
      </c>
    </row>
    <row r="71" spans="1:23" ht="15" customHeight="1" x14ac:dyDescent="0.3">
      <c r="A71" s="11"/>
    </row>
    <row r="72" spans="1:23" ht="15" customHeight="1" x14ac:dyDescent="0.3">
      <c r="A72" s="4" t="s">
        <v>206</v>
      </c>
      <c r="C72" s="16"/>
      <c r="D72" s="16"/>
      <c r="E72" s="16"/>
      <c r="F72" s="16"/>
      <c r="G72" s="16"/>
      <c r="H72" s="16"/>
      <c r="I72" s="16"/>
      <c r="J72" s="16"/>
      <c r="K72" s="16"/>
      <c r="L72" s="16"/>
      <c r="M72" s="16"/>
      <c r="N72" s="16"/>
      <c r="O72" s="16"/>
      <c r="P72" s="16"/>
      <c r="Q72" s="16"/>
      <c r="R72" s="16"/>
      <c r="S72" s="16"/>
      <c r="T72" s="16"/>
      <c r="U72" s="16"/>
      <c r="V72" s="16"/>
      <c r="W72" s="16"/>
    </row>
    <row r="73" spans="1:23" ht="15" customHeight="1" x14ac:dyDescent="0.3">
      <c r="A73" s="11" t="s">
        <v>207</v>
      </c>
    </row>
    <row r="129" spans="2:2" x14ac:dyDescent="0.3">
      <c r="B129" s="16"/>
    </row>
  </sheetData>
  <pageMargins left="0.35433070866141736" right="0.23622047244094491" top="0.47244094488188981" bottom="0.43307086614173229" header="0.31496062992125984" footer="0.31496062992125984"/>
  <pageSetup paperSize="9" scale="90"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129"/>
  <sheetViews>
    <sheetView showGridLines="0" zoomScaleNormal="100" workbookViewId="0">
      <selection activeCell="C1" sqref="C1"/>
    </sheetView>
  </sheetViews>
  <sheetFormatPr defaultColWidth="9.109375" defaultRowHeight="14.4" x14ac:dyDescent="0.3"/>
  <cols>
    <col min="1" max="1" width="4.33203125" style="4" customWidth="1"/>
    <col min="2" max="2" width="69" style="4" bestFit="1" customWidth="1"/>
    <col min="3" max="22" width="12.6640625" style="4" customWidth="1"/>
    <col min="23" max="16384" width="9.109375" style="70"/>
  </cols>
  <sheetData>
    <row r="1" spans="1:22" x14ac:dyDescent="0.3">
      <c r="A1" s="3" t="s">
        <v>34</v>
      </c>
      <c r="B1" s="3"/>
    </row>
    <row r="2" spans="1:22" x14ac:dyDescent="0.3">
      <c r="A2" s="5" t="s">
        <v>234</v>
      </c>
      <c r="B2" s="5"/>
    </row>
    <row r="3" spans="1:22" x14ac:dyDescent="0.3">
      <c r="A3" s="5" t="s">
        <v>126</v>
      </c>
      <c r="B3" s="6"/>
    </row>
    <row r="4" spans="1:22" s="71" customFormat="1" ht="33" customHeight="1" x14ac:dyDescent="0.3">
      <c r="A4" s="48"/>
      <c r="B4" s="49"/>
      <c r="C4" s="50" t="s">
        <v>2</v>
      </c>
      <c r="D4" s="51" t="s">
        <v>127</v>
      </c>
      <c r="E4" s="50" t="s">
        <v>1</v>
      </c>
      <c r="F4" s="50" t="s">
        <v>128</v>
      </c>
      <c r="G4" s="52" t="s">
        <v>129</v>
      </c>
      <c r="H4" s="52" t="s">
        <v>3</v>
      </c>
      <c r="I4" s="52" t="s">
        <v>130</v>
      </c>
      <c r="J4" s="50" t="s">
        <v>131</v>
      </c>
      <c r="K4" s="52" t="s">
        <v>132</v>
      </c>
      <c r="L4" s="51" t="s">
        <v>133</v>
      </c>
      <c r="M4" s="52" t="s">
        <v>4</v>
      </c>
      <c r="N4" s="50" t="s">
        <v>0</v>
      </c>
      <c r="O4" s="50" t="s">
        <v>134</v>
      </c>
      <c r="P4" s="50" t="s">
        <v>136</v>
      </c>
      <c r="Q4" s="52" t="s">
        <v>137</v>
      </c>
      <c r="R4" s="52" t="s">
        <v>138</v>
      </c>
      <c r="S4" s="51" t="s">
        <v>139</v>
      </c>
      <c r="T4" s="51" t="s">
        <v>140</v>
      </c>
      <c r="U4" s="52" t="s">
        <v>141</v>
      </c>
      <c r="V4" s="53" t="s">
        <v>142</v>
      </c>
    </row>
    <row r="5" spans="1:22" x14ac:dyDescent="0.3">
      <c r="A5" s="55" t="s">
        <v>5</v>
      </c>
      <c r="B5" s="7" t="s">
        <v>143</v>
      </c>
      <c r="C5" s="12">
        <v>1035500</v>
      </c>
      <c r="D5" s="13">
        <v>1636856</v>
      </c>
      <c r="E5" s="13">
        <v>16069</v>
      </c>
      <c r="F5" s="13">
        <v>1861406</v>
      </c>
      <c r="G5" s="13">
        <v>145402</v>
      </c>
      <c r="H5" s="13">
        <v>86456</v>
      </c>
      <c r="I5" s="13">
        <v>12840</v>
      </c>
      <c r="J5" s="13">
        <v>351007</v>
      </c>
      <c r="K5" s="13">
        <v>19652</v>
      </c>
      <c r="L5" s="13">
        <v>228479</v>
      </c>
      <c r="M5" s="13">
        <v>357240</v>
      </c>
      <c r="N5" s="13">
        <v>2152165</v>
      </c>
      <c r="O5" s="13">
        <v>127662</v>
      </c>
      <c r="P5" s="13">
        <v>91131</v>
      </c>
      <c r="Q5" s="13">
        <v>35370</v>
      </c>
      <c r="R5" s="13">
        <v>123805</v>
      </c>
      <c r="S5" s="13">
        <v>48386</v>
      </c>
      <c r="T5" s="13">
        <v>1096227</v>
      </c>
      <c r="U5" s="13">
        <v>26622</v>
      </c>
      <c r="V5" s="29">
        <v>268166</v>
      </c>
    </row>
    <row r="6" spans="1:22" x14ac:dyDescent="0.3">
      <c r="A6" s="55"/>
      <c r="B6" s="8" t="s">
        <v>144</v>
      </c>
      <c r="C6" s="13"/>
      <c r="D6" s="13"/>
      <c r="E6" s="13"/>
      <c r="F6" s="13"/>
      <c r="G6" s="13"/>
      <c r="H6" s="13"/>
      <c r="I6" s="13"/>
      <c r="J6" s="13"/>
      <c r="K6" s="13"/>
      <c r="L6" s="13"/>
      <c r="M6" s="13"/>
      <c r="N6" s="13"/>
      <c r="O6" s="13"/>
      <c r="P6" s="13"/>
      <c r="Q6" s="13"/>
      <c r="R6" s="13"/>
      <c r="S6" s="13"/>
      <c r="T6" s="13"/>
      <c r="U6" s="13"/>
      <c r="V6" s="29"/>
    </row>
    <row r="7" spans="1:22" x14ac:dyDescent="0.3">
      <c r="A7" s="55" t="s">
        <v>6</v>
      </c>
      <c r="B7" s="7" t="s">
        <v>145</v>
      </c>
      <c r="C7" s="13">
        <v>719132</v>
      </c>
      <c r="D7" s="13">
        <v>931897</v>
      </c>
      <c r="E7" s="13">
        <v>3243</v>
      </c>
      <c r="F7" s="13">
        <v>1315065</v>
      </c>
      <c r="G7" s="13">
        <v>103876</v>
      </c>
      <c r="H7" s="13">
        <v>38040</v>
      </c>
      <c r="I7" s="13">
        <v>5659</v>
      </c>
      <c r="J7" s="13">
        <v>181459</v>
      </c>
      <c r="K7" s="13">
        <v>13278</v>
      </c>
      <c r="L7" s="13">
        <v>73398</v>
      </c>
      <c r="M7" s="13">
        <v>228100</v>
      </c>
      <c r="N7" s="13">
        <v>1466658</v>
      </c>
      <c r="O7" s="13">
        <v>111145</v>
      </c>
      <c r="P7" s="13">
        <v>52340</v>
      </c>
      <c r="Q7" s="13">
        <v>17782</v>
      </c>
      <c r="R7" s="13">
        <v>66128</v>
      </c>
      <c r="S7" s="13">
        <v>15060</v>
      </c>
      <c r="T7" s="13">
        <v>723360</v>
      </c>
      <c r="U7" s="13">
        <v>11205</v>
      </c>
      <c r="V7" s="29">
        <v>129258</v>
      </c>
    </row>
    <row r="8" spans="1:22" x14ac:dyDescent="0.3">
      <c r="A8" s="55"/>
      <c r="B8" s="8" t="s">
        <v>146</v>
      </c>
      <c r="C8" s="13"/>
      <c r="D8" s="13"/>
      <c r="E8" s="13"/>
      <c r="F8" s="13"/>
      <c r="G8" s="13"/>
      <c r="H8" s="13"/>
      <c r="I8" s="13"/>
      <c r="J8" s="13"/>
      <c r="K8" s="13"/>
      <c r="L8" s="13"/>
      <c r="M8" s="13"/>
      <c r="N8" s="13"/>
      <c r="O8" s="13"/>
      <c r="P8" s="13"/>
      <c r="Q8" s="13"/>
      <c r="R8" s="13"/>
      <c r="S8" s="13"/>
      <c r="T8" s="13"/>
      <c r="U8" s="13"/>
      <c r="V8" s="29"/>
    </row>
    <row r="9" spans="1:22" x14ac:dyDescent="0.3">
      <c r="A9" s="56" t="s">
        <v>7</v>
      </c>
      <c r="B9" s="9" t="s">
        <v>147</v>
      </c>
      <c r="C9" s="14">
        <v>316368</v>
      </c>
      <c r="D9" s="14">
        <v>704959</v>
      </c>
      <c r="E9" s="14">
        <v>12826</v>
      </c>
      <c r="F9" s="14">
        <v>546341</v>
      </c>
      <c r="G9" s="14">
        <v>41526</v>
      </c>
      <c r="H9" s="14">
        <v>48416</v>
      </c>
      <c r="I9" s="14">
        <v>7181</v>
      </c>
      <c r="J9" s="14">
        <v>169548</v>
      </c>
      <c r="K9" s="14">
        <v>6374</v>
      </c>
      <c r="L9" s="14">
        <v>155081</v>
      </c>
      <c r="M9" s="14">
        <v>129140</v>
      </c>
      <c r="N9" s="14">
        <v>685507</v>
      </c>
      <c r="O9" s="14">
        <v>16517</v>
      </c>
      <c r="P9" s="14">
        <v>38791</v>
      </c>
      <c r="Q9" s="14">
        <v>17588</v>
      </c>
      <c r="R9" s="14">
        <v>57677</v>
      </c>
      <c r="S9" s="14">
        <v>33326</v>
      </c>
      <c r="T9" s="14">
        <v>372867</v>
      </c>
      <c r="U9" s="14">
        <v>15417</v>
      </c>
      <c r="V9" s="33">
        <v>138908</v>
      </c>
    </row>
    <row r="10" spans="1:22" x14ac:dyDescent="0.3">
      <c r="A10" s="56"/>
      <c r="B10" s="10" t="s">
        <v>148</v>
      </c>
      <c r="C10" s="14"/>
      <c r="D10" s="14"/>
      <c r="E10" s="14"/>
      <c r="F10" s="14"/>
      <c r="G10" s="14"/>
      <c r="H10" s="14"/>
      <c r="I10" s="14"/>
      <c r="J10" s="14"/>
      <c r="K10" s="14"/>
      <c r="L10" s="14"/>
      <c r="M10" s="14"/>
      <c r="N10" s="14"/>
      <c r="O10" s="14"/>
      <c r="P10" s="14"/>
      <c r="Q10" s="14"/>
      <c r="R10" s="14"/>
      <c r="S10" s="14"/>
      <c r="T10" s="14"/>
      <c r="U10" s="14"/>
      <c r="V10" s="33"/>
    </row>
    <row r="11" spans="1:22" x14ac:dyDescent="0.3">
      <c r="A11" s="55" t="s">
        <v>8</v>
      </c>
      <c r="B11" s="7" t="s">
        <v>149</v>
      </c>
      <c r="C11" s="13">
        <v>3614</v>
      </c>
      <c r="D11" s="13">
        <v>19087</v>
      </c>
      <c r="E11" s="13">
        <v>1344</v>
      </c>
      <c r="F11" s="13">
        <v>68903</v>
      </c>
      <c r="G11" s="13">
        <v>761</v>
      </c>
      <c r="H11" s="13">
        <v>0</v>
      </c>
      <c r="I11" s="13">
        <v>40</v>
      </c>
      <c r="J11" s="13">
        <v>825</v>
      </c>
      <c r="K11" s="13">
        <v>310</v>
      </c>
      <c r="L11" s="13">
        <v>2787</v>
      </c>
      <c r="M11" s="13">
        <v>467</v>
      </c>
      <c r="N11" s="13">
        <v>115540</v>
      </c>
      <c r="O11" s="13">
        <v>275</v>
      </c>
      <c r="P11" s="13">
        <v>514</v>
      </c>
      <c r="Q11" s="13">
        <v>133</v>
      </c>
      <c r="R11" s="13">
        <v>72</v>
      </c>
      <c r="S11" s="13">
        <v>0</v>
      </c>
      <c r="T11" s="13">
        <v>4368</v>
      </c>
      <c r="U11" s="13">
        <v>0</v>
      </c>
      <c r="V11" s="29">
        <v>27</v>
      </c>
    </row>
    <row r="12" spans="1:22" x14ac:dyDescent="0.3">
      <c r="A12" s="55"/>
      <c r="B12" s="8" t="s">
        <v>150</v>
      </c>
      <c r="C12" s="13"/>
      <c r="D12" s="13"/>
      <c r="E12" s="13"/>
      <c r="F12" s="13"/>
      <c r="G12" s="13"/>
      <c r="H12" s="13"/>
      <c r="I12" s="13"/>
      <c r="J12" s="13"/>
      <c r="K12" s="13"/>
      <c r="L12" s="13"/>
      <c r="M12" s="13"/>
      <c r="N12" s="13"/>
      <c r="O12" s="13"/>
      <c r="P12" s="13"/>
      <c r="Q12" s="13"/>
      <c r="R12" s="13"/>
      <c r="S12" s="13"/>
      <c r="T12" s="13"/>
      <c r="U12" s="13"/>
      <c r="V12" s="29"/>
    </row>
    <row r="13" spans="1:22" x14ac:dyDescent="0.3">
      <c r="A13" s="55" t="s">
        <v>9</v>
      </c>
      <c r="B13" s="7" t="s">
        <v>151</v>
      </c>
      <c r="C13" s="13">
        <v>184531</v>
      </c>
      <c r="D13" s="13">
        <v>462945</v>
      </c>
      <c r="E13" s="13">
        <v>4363</v>
      </c>
      <c r="F13" s="13">
        <v>426651</v>
      </c>
      <c r="G13" s="13">
        <v>76090</v>
      </c>
      <c r="H13" s="13">
        <v>10684</v>
      </c>
      <c r="I13" s="13">
        <v>1212</v>
      </c>
      <c r="J13" s="13">
        <v>71035</v>
      </c>
      <c r="K13" s="13">
        <v>13254</v>
      </c>
      <c r="L13" s="13">
        <v>52599</v>
      </c>
      <c r="M13" s="13">
        <v>42126</v>
      </c>
      <c r="N13" s="13">
        <v>316723</v>
      </c>
      <c r="O13" s="13">
        <v>49439</v>
      </c>
      <c r="P13" s="13">
        <v>23391</v>
      </c>
      <c r="Q13" s="13">
        <v>41612</v>
      </c>
      <c r="R13" s="13">
        <v>21605</v>
      </c>
      <c r="S13" s="13">
        <v>6493</v>
      </c>
      <c r="T13" s="13">
        <v>209876</v>
      </c>
      <c r="U13" s="13">
        <v>9011</v>
      </c>
      <c r="V13" s="29">
        <v>68980</v>
      </c>
    </row>
    <row r="14" spans="1:22" x14ac:dyDescent="0.3">
      <c r="A14" s="55"/>
      <c r="B14" s="8" t="s">
        <v>35</v>
      </c>
      <c r="C14" s="13"/>
      <c r="D14" s="13"/>
      <c r="E14" s="13"/>
      <c r="F14" s="13"/>
      <c r="G14" s="13"/>
      <c r="H14" s="13"/>
      <c r="I14" s="13"/>
      <c r="J14" s="13"/>
      <c r="K14" s="13"/>
      <c r="L14" s="13"/>
      <c r="M14" s="13"/>
      <c r="N14" s="13"/>
      <c r="O14" s="13"/>
      <c r="P14" s="13"/>
      <c r="Q14" s="13"/>
      <c r="R14" s="13"/>
      <c r="S14" s="13"/>
      <c r="T14" s="13"/>
      <c r="U14" s="13"/>
      <c r="V14" s="29"/>
    </row>
    <row r="15" spans="1:22" x14ac:dyDescent="0.3">
      <c r="A15" s="55" t="s">
        <v>10</v>
      </c>
      <c r="B15" s="7" t="s">
        <v>152</v>
      </c>
      <c r="C15" s="13">
        <v>-26186</v>
      </c>
      <c r="D15" s="13">
        <v>-57954</v>
      </c>
      <c r="E15" s="13">
        <v>-825</v>
      </c>
      <c r="F15" s="13">
        <v>-55940</v>
      </c>
      <c r="G15" s="13">
        <v>-7774</v>
      </c>
      <c r="H15" s="13">
        <v>-2253</v>
      </c>
      <c r="I15" s="13">
        <v>-283</v>
      </c>
      <c r="J15" s="13">
        <v>-10311</v>
      </c>
      <c r="K15" s="13">
        <v>-1845</v>
      </c>
      <c r="L15" s="13">
        <v>-8366</v>
      </c>
      <c r="M15" s="13">
        <v>-7268</v>
      </c>
      <c r="N15" s="13">
        <v>-68383</v>
      </c>
      <c r="O15" s="13">
        <v>-3803</v>
      </c>
      <c r="P15" s="13">
        <v>-4028</v>
      </c>
      <c r="Q15" s="13">
        <v>-4553</v>
      </c>
      <c r="R15" s="13">
        <v>-3487</v>
      </c>
      <c r="S15" s="13">
        <v>-2015</v>
      </c>
      <c r="T15" s="13">
        <v>-26781</v>
      </c>
      <c r="U15" s="13">
        <v>-1233</v>
      </c>
      <c r="V15" s="29">
        <v>-3778</v>
      </c>
    </row>
    <row r="16" spans="1:22" x14ac:dyDescent="0.3">
      <c r="A16" s="55"/>
      <c r="B16" s="8" t="s">
        <v>153</v>
      </c>
      <c r="C16" s="13"/>
      <c r="D16" s="13"/>
      <c r="E16" s="13"/>
      <c r="F16" s="13"/>
      <c r="G16" s="13"/>
      <c r="H16" s="13"/>
      <c r="I16" s="13"/>
      <c r="J16" s="13"/>
      <c r="K16" s="13"/>
      <c r="L16" s="13"/>
      <c r="M16" s="13"/>
      <c r="N16" s="13"/>
      <c r="O16" s="13"/>
      <c r="P16" s="13"/>
      <c r="Q16" s="13"/>
      <c r="R16" s="13"/>
      <c r="S16" s="13"/>
      <c r="T16" s="13"/>
      <c r="U16" s="13"/>
      <c r="V16" s="29"/>
    </row>
    <row r="17" spans="1:22" x14ac:dyDescent="0.3">
      <c r="A17" s="55" t="s">
        <v>11</v>
      </c>
      <c r="B17" s="7" t="s">
        <v>154</v>
      </c>
      <c r="C17" s="13">
        <v>10099</v>
      </c>
      <c r="D17" s="13">
        <v>40275</v>
      </c>
      <c r="E17" s="13">
        <v>1930</v>
      </c>
      <c r="F17" s="13">
        <v>-49845</v>
      </c>
      <c r="G17" s="13">
        <v>13388</v>
      </c>
      <c r="H17" s="13">
        <v>-4872</v>
      </c>
      <c r="I17" s="13">
        <v>-2812</v>
      </c>
      <c r="J17" s="13">
        <v>5501</v>
      </c>
      <c r="K17" s="13">
        <v>-1552</v>
      </c>
      <c r="L17" s="13">
        <v>4658</v>
      </c>
      <c r="M17" s="13">
        <v>31968</v>
      </c>
      <c r="N17" s="13">
        <v>-101058</v>
      </c>
      <c r="O17" s="13">
        <v>-12874</v>
      </c>
      <c r="P17" s="13">
        <v>-879</v>
      </c>
      <c r="Q17" s="13">
        <v>0</v>
      </c>
      <c r="R17" s="13">
        <v>-1904</v>
      </c>
      <c r="S17" s="13">
        <v>0</v>
      </c>
      <c r="T17" s="13">
        <v>-24761</v>
      </c>
      <c r="U17" s="13">
        <v>9207</v>
      </c>
      <c r="V17" s="29">
        <v>-2458</v>
      </c>
    </row>
    <row r="18" spans="1:22" x14ac:dyDescent="0.3">
      <c r="A18" s="55"/>
      <c r="B18" s="8" t="s">
        <v>155</v>
      </c>
      <c r="C18" s="13"/>
      <c r="D18" s="13"/>
      <c r="E18" s="13"/>
      <c r="F18" s="13"/>
      <c r="G18" s="13"/>
      <c r="H18" s="13"/>
      <c r="I18" s="13"/>
      <c r="J18" s="13"/>
      <c r="K18" s="13"/>
      <c r="L18" s="13"/>
      <c r="M18" s="13"/>
      <c r="N18" s="13"/>
      <c r="O18" s="13"/>
      <c r="P18" s="13"/>
      <c r="Q18" s="13"/>
      <c r="R18" s="13"/>
      <c r="S18" s="13"/>
      <c r="T18" s="13"/>
      <c r="U18" s="13"/>
      <c r="V18" s="29"/>
    </row>
    <row r="19" spans="1:22" x14ac:dyDescent="0.3">
      <c r="A19" s="55" t="s">
        <v>12</v>
      </c>
      <c r="B19" s="7" t="s">
        <v>156</v>
      </c>
      <c r="C19" s="13">
        <v>14247</v>
      </c>
      <c r="D19" s="13">
        <v>20655</v>
      </c>
      <c r="E19" s="13">
        <v>9976</v>
      </c>
      <c r="F19" s="13">
        <v>165703</v>
      </c>
      <c r="G19" s="13">
        <v>11802</v>
      </c>
      <c r="H19" s="13">
        <v>-1829</v>
      </c>
      <c r="I19" s="13">
        <v>501</v>
      </c>
      <c r="J19" s="13">
        <v>1313</v>
      </c>
      <c r="K19" s="13">
        <v>1313</v>
      </c>
      <c r="L19" s="13">
        <v>1328</v>
      </c>
      <c r="M19" s="13">
        <v>8980</v>
      </c>
      <c r="N19" s="13">
        <v>-2305</v>
      </c>
      <c r="O19" s="13">
        <v>1688</v>
      </c>
      <c r="P19" s="13">
        <v>119</v>
      </c>
      <c r="Q19" s="13">
        <v>19139</v>
      </c>
      <c r="R19" s="13">
        <v>812</v>
      </c>
      <c r="S19" s="13">
        <v>0</v>
      </c>
      <c r="T19" s="13">
        <v>-4934</v>
      </c>
      <c r="U19" s="13">
        <v>0</v>
      </c>
      <c r="V19" s="29">
        <v>-5094</v>
      </c>
    </row>
    <row r="20" spans="1:22" x14ac:dyDescent="0.3">
      <c r="A20" s="55"/>
      <c r="B20" s="8" t="s">
        <v>157</v>
      </c>
      <c r="C20" s="13"/>
      <c r="D20" s="13"/>
      <c r="E20" s="13"/>
      <c r="F20" s="13"/>
      <c r="G20" s="13"/>
      <c r="H20" s="13"/>
      <c r="I20" s="13"/>
      <c r="J20" s="13"/>
      <c r="K20" s="13"/>
      <c r="L20" s="13"/>
      <c r="M20" s="13"/>
      <c r="N20" s="13"/>
      <c r="O20" s="13"/>
      <c r="P20" s="13"/>
      <c r="Q20" s="13"/>
      <c r="R20" s="13"/>
      <c r="S20" s="13"/>
      <c r="T20" s="13"/>
      <c r="U20" s="13"/>
      <c r="V20" s="29"/>
    </row>
    <row r="21" spans="1:22" x14ac:dyDescent="0.3">
      <c r="A21" s="55" t="s">
        <v>13</v>
      </c>
      <c r="B21" s="7" t="s">
        <v>158</v>
      </c>
      <c r="C21" s="13">
        <v>43778</v>
      </c>
      <c r="D21" s="13">
        <v>70473</v>
      </c>
      <c r="E21" s="13">
        <v>1277</v>
      </c>
      <c r="F21" s="13">
        <v>17404</v>
      </c>
      <c r="G21" s="13">
        <v>-5612</v>
      </c>
      <c r="H21" s="13">
        <v>2730</v>
      </c>
      <c r="I21" s="13">
        <v>570</v>
      </c>
      <c r="J21" s="13">
        <v>-727</v>
      </c>
      <c r="K21" s="13">
        <v>-1609</v>
      </c>
      <c r="L21" s="13">
        <v>591</v>
      </c>
      <c r="M21" s="13">
        <v>1175</v>
      </c>
      <c r="N21" s="13">
        <v>-18774</v>
      </c>
      <c r="O21" s="13">
        <v>142</v>
      </c>
      <c r="P21" s="13">
        <v>464</v>
      </c>
      <c r="Q21" s="13">
        <v>-11282</v>
      </c>
      <c r="R21" s="13">
        <v>295</v>
      </c>
      <c r="S21" s="13">
        <v>0</v>
      </c>
      <c r="T21" s="13">
        <v>10025</v>
      </c>
      <c r="U21" s="13">
        <v>485</v>
      </c>
      <c r="V21" s="29">
        <v>1280</v>
      </c>
    </row>
    <row r="22" spans="1:22" x14ac:dyDescent="0.3">
      <c r="A22" s="55"/>
      <c r="B22" s="8" t="s">
        <v>159</v>
      </c>
      <c r="C22" s="13"/>
      <c r="D22" s="13"/>
      <c r="E22" s="13"/>
      <c r="F22" s="13"/>
      <c r="G22" s="13"/>
      <c r="H22" s="13"/>
      <c r="I22" s="13"/>
      <c r="J22" s="13"/>
      <c r="K22" s="13"/>
      <c r="L22" s="13"/>
      <c r="M22" s="13"/>
      <c r="N22" s="13"/>
      <c r="O22" s="13"/>
      <c r="P22" s="13"/>
      <c r="Q22" s="13"/>
      <c r="R22" s="13"/>
      <c r="S22" s="13"/>
      <c r="T22" s="13"/>
      <c r="U22" s="13"/>
      <c r="V22" s="29"/>
    </row>
    <row r="23" spans="1:22" x14ac:dyDescent="0.3">
      <c r="A23" s="55" t="s">
        <v>14</v>
      </c>
      <c r="B23" s="7" t="s">
        <v>160</v>
      </c>
      <c r="C23" s="13">
        <v>7056</v>
      </c>
      <c r="D23" s="13">
        <v>-2554</v>
      </c>
      <c r="E23" s="13">
        <v>-53</v>
      </c>
      <c r="F23" s="13">
        <v>-3242</v>
      </c>
      <c r="G23" s="13">
        <v>13</v>
      </c>
      <c r="H23" s="13">
        <v>-4375</v>
      </c>
      <c r="I23" s="13">
        <v>9</v>
      </c>
      <c r="J23" s="13">
        <v>1515</v>
      </c>
      <c r="K23" s="13">
        <v>-4</v>
      </c>
      <c r="L23" s="13">
        <v>1693</v>
      </c>
      <c r="M23" s="13">
        <v>-1986</v>
      </c>
      <c r="N23" s="13">
        <v>148005</v>
      </c>
      <c r="O23" s="13">
        <v>0</v>
      </c>
      <c r="P23" s="13">
        <v>-90</v>
      </c>
      <c r="Q23" s="13">
        <v>0</v>
      </c>
      <c r="R23" s="13">
        <v>-120</v>
      </c>
      <c r="S23" s="13">
        <v>0</v>
      </c>
      <c r="T23" s="13">
        <v>89088</v>
      </c>
      <c r="U23" s="13">
        <v>0</v>
      </c>
      <c r="V23" s="29">
        <v>0</v>
      </c>
    </row>
    <row r="24" spans="1:22" x14ac:dyDescent="0.3">
      <c r="A24" s="55"/>
      <c r="B24" s="8" t="s">
        <v>161</v>
      </c>
      <c r="C24" s="13"/>
      <c r="D24" s="13"/>
      <c r="E24" s="13"/>
      <c r="F24" s="13"/>
      <c r="G24" s="13"/>
      <c r="H24" s="13"/>
      <c r="I24" s="13"/>
      <c r="J24" s="13"/>
      <c r="K24" s="13"/>
      <c r="L24" s="13"/>
      <c r="M24" s="13"/>
      <c r="N24" s="13"/>
      <c r="O24" s="13"/>
      <c r="P24" s="13"/>
      <c r="Q24" s="13"/>
      <c r="R24" s="13"/>
      <c r="S24" s="13"/>
      <c r="T24" s="13"/>
      <c r="U24" s="13"/>
      <c r="V24" s="29"/>
    </row>
    <row r="25" spans="1:22" x14ac:dyDescent="0.3">
      <c r="A25" s="55" t="s">
        <v>15</v>
      </c>
      <c r="B25" s="7" t="s">
        <v>162</v>
      </c>
      <c r="C25" s="13">
        <v>765657</v>
      </c>
      <c r="D25" s="13">
        <v>8923</v>
      </c>
      <c r="E25" s="13">
        <v>0</v>
      </c>
      <c r="F25" s="13">
        <v>0</v>
      </c>
      <c r="G25" s="13">
        <v>0</v>
      </c>
      <c r="H25" s="13">
        <v>0</v>
      </c>
      <c r="I25" s="13">
        <v>0</v>
      </c>
      <c r="J25" s="13">
        <v>0</v>
      </c>
      <c r="K25" s="13">
        <v>0</v>
      </c>
      <c r="L25" s="13">
        <v>149458</v>
      </c>
      <c r="M25" s="13">
        <v>0</v>
      </c>
      <c r="N25" s="13">
        <v>660245</v>
      </c>
      <c r="O25" s="13">
        <v>0</v>
      </c>
      <c r="P25" s="13">
        <v>0</v>
      </c>
      <c r="Q25" s="13">
        <v>0</v>
      </c>
      <c r="R25" s="13">
        <v>0</v>
      </c>
      <c r="S25" s="13">
        <v>0</v>
      </c>
      <c r="T25" s="13">
        <v>32304.815999999999</v>
      </c>
      <c r="U25" s="13">
        <v>0</v>
      </c>
      <c r="V25" s="29">
        <v>0</v>
      </c>
    </row>
    <row r="26" spans="1:22" x14ac:dyDescent="0.3">
      <c r="A26" s="55"/>
      <c r="B26" s="8" t="s">
        <v>163</v>
      </c>
      <c r="C26" s="13"/>
      <c r="D26" s="13"/>
      <c r="E26" s="13"/>
      <c r="F26" s="13"/>
      <c r="G26" s="13"/>
      <c r="H26" s="13"/>
      <c r="I26" s="13"/>
      <c r="J26" s="13"/>
      <c r="K26" s="13"/>
      <c r="L26" s="13"/>
      <c r="M26" s="13"/>
      <c r="N26" s="13"/>
      <c r="O26" s="13"/>
      <c r="P26" s="13"/>
      <c r="Q26" s="13"/>
      <c r="R26" s="13"/>
      <c r="S26" s="13"/>
      <c r="T26" s="13"/>
      <c r="U26" s="13"/>
      <c r="V26" s="29"/>
    </row>
    <row r="27" spans="1:22" x14ac:dyDescent="0.3">
      <c r="A27" s="55" t="s">
        <v>16</v>
      </c>
      <c r="B27" s="7" t="s">
        <v>164</v>
      </c>
      <c r="C27" s="13">
        <v>-149527</v>
      </c>
      <c r="D27" s="13">
        <v>-3914</v>
      </c>
      <c r="E27" s="13">
        <v>0</v>
      </c>
      <c r="F27" s="13">
        <v>0</v>
      </c>
      <c r="G27" s="13">
        <v>0</v>
      </c>
      <c r="H27" s="13">
        <v>0</v>
      </c>
      <c r="I27" s="13">
        <v>0</v>
      </c>
      <c r="J27" s="13">
        <v>0</v>
      </c>
      <c r="K27" s="13">
        <v>0</v>
      </c>
      <c r="L27" s="13">
        <v>-97393</v>
      </c>
      <c r="M27" s="13">
        <v>0</v>
      </c>
      <c r="N27" s="13">
        <v>-509529</v>
      </c>
      <c r="O27" s="13">
        <v>0</v>
      </c>
      <c r="P27" s="13">
        <v>0</v>
      </c>
      <c r="Q27" s="13">
        <v>0</v>
      </c>
      <c r="R27" s="13">
        <v>0</v>
      </c>
      <c r="S27" s="13">
        <v>0</v>
      </c>
      <c r="T27" s="13">
        <v>-15660.816000000001</v>
      </c>
      <c r="U27" s="13">
        <v>0</v>
      </c>
      <c r="V27" s="29">
        <v>0</v>
      </c>
    </row>
    <row r="28" spans="1:22" x14ac:dyDescent="0.3">
      <c r="A28" s="55"/>
      <c r="B28" s="8" t="s">
        <v>165</v>
      </c>
      <c r="C28" s="13"/>
      <c r="D28" s="13"/>
      <c r="E28" s="13"/>
      <c r="F28" s="13"/>
      <c r="G28" s="13"/>
      <c r="H28" s="13"/>
      <c r="I28" s="13"/>
      <c r="J28" s="13"/>
      <c r="K28" s="13"/>
      <c r="L28" s="13"/>
      <c r="M28" s="13"/>
      <c r="N28" s="13"/>
      <c r="O28" s="13"/>
      <c r="P28" s="13"/>
      <c r="Q28" s="13"/>
      <c r="R28" s="13"/>
      <c r="S28" s="13"/>
      <c r="T28" s="13"/>
      <c r="U28" s="13"/>
      <c r="V28" s="29"/>
    </row>
    <row r="29" spans="1:22" x14ac:dyDescent="0.3">
      <c r="A29" s="55" t="s">
        <v>17</v>
      </c>
      <c r="B29" s="7" t="s">
        <v>166</v>
      </c>
      <c r="C29" s="13">
        <v>-609993</v>
      </c>
      <c r="D29" s="13">
        <v>-3678</v>
      </c>
      <c r="E29" s="13">
        <v>0</v>
      </c>
      <c r="F29" s="13">
        <v>0</v>
      </c>
      <c r="G29" s="13">
        <v>0</v>
      </c>
      <c r="H29" s="13">
        <v>0</v>
      </c>
      <c r="I29" s="13">
        <v>0</v>
      </c>
      <c r="J29" s="13">
        <v>0</v>
      </c>
      <c r="K29" s="13">
        <v>0</v>
      </c>
      <c r="L29" s="13">
        <v>0</v>
      </c>
      <c r="M29" s="13">
        <v>0</v>
      </c>
      <c r="N29" s="13">
        <v>0</v>
      </c>
      <c r="O29" s="13">
        <v>0</v>
      </c>
      <c r="P29" s="13">
        <v>0</v>
      </c>
      <c r="Q29" s="13">
        <v>0</v>
      </c>
      <c r="R29" s="13">
        <v>0</v>
      </c>
      <c r="S29" s="13">
        <v>0</v>
      </c>
      <c r="T29" s="13">
        <v>3954</v>
      </c>
      <c r="U29" s="13">
        <v>0</v>
      </c>
      <c r="V29" s="29">
        <v>0</v>
      </c>
    </row>
    <row r="30" spans="1:22" x14ac:dyDescent="0.3">
      <c r="A30" s="55"/>
      <c r="B30" s="8" t="s">
        <v>167</v>
      </c>
      <c r="C30" s="13"/>
      <c r="D30" s="13"/>
      <c r="E30" s="13"/>
      <c r="F30" s="13"/>
      <c r="G30" s="13"/>
      <c r="H30" s="13"/>
      <c r="I30" s="13"/>
      <c r="J30" s="13"/>
      <c r="K30" s="13"/>
      <c r="L30" s="13"/>
      <c r="M30" s="13"/>
      <c r="N30" s="13"/>
      <c r="O30" s="13"/>
      <c r="P30" s="13"/>
      <c r="Q30" s="13"/>
      <c r="R30" s="13"/>
      <c r="S30" s="13"/>
      <c r="T30" s="13"/>
      <c r="U30" s="13"/>
      <c r="V30" s="29"/>
    </row>
    <row r="31" spans="1:22" x14ac:dyDescent="0.3">
      <c r="A31" s="55" t="s">
        <v>18</v>
      </c>
      <c r="B31" s="7" t="s">
        <v>168</v>
      </c>
      <c r="C31" s="13">
        <v>-10155</v>
      </c>
      <c r="D31" s="13">
        <v>208411</v>
      </c>
      <c r="E31" s="13">
        <v>51</v>
      </c>
      <c r="F31" s="13">
        <v>4857</v>
      </c>
      <c r="G31" s="13">
        <v>-4961</v>
      </c>
      <c r="H31" s="13">
        <v>3362</v>
      </c>
      <c r="I31" s="13">
        <v>15</v>
      </c>
      <c r="J31" s="13">
        <v>13083</v>
      </c>
      <c r="K31" s="13">
        <v>-41</v>
      </c>
      <c r="L31" s="13">
        <v>9011</v>
      </c>
      <c r="M31" s="13">
        <v>10194</v>
      </c>
      <c r="N31" s="13">
        <v>178958</v>
      </c>
      <c r="O31" s="13">
        <v>448</v>
      </c>
      <c r="P31" s="13">
        <v>4053</v>
      </c>
      <c r="Q31" s="13">
        <v>-2874</v>
      </c>
      <c r="R31" s="13">
        <v>1665</v>
      </c>
      <c r="S31" s="13">
        <v>-8014</v>
      </c>
      <c r="T31" s="13">
        <v>-492</v>
      </c>
      <c r="U31" s="13">
        <v>1093</v>
      </c>
      <c r="V31" s="29">
        <v>8647</v>
      </c>
    </row>
    <row r="32" spans="1:22" x14ac:dyDescent="0.3">
      <c r="A32" s="55"/>
      <c r="B32" s="8" t="s">
        <v>169</v>
      </c>
      <c r="C32" s="13"/>
      <c r="D32" s="13"/>
      <c r="E32" s="13"/>
      <c r="F32" s="13"/>
      <c r="G32" s="13"/>
      <c r="H32" s="13"/>
      <c r="I32" s="13"/>
      <c r="J32" s="13"/>
      <c r="K32" s="13"/>
      <c r="L32" s="13"/>
      <c r="M32" s="13"/>
      <c r="N32" s="13"/>
      <c r="O32" s="13"/>
      <c r="P32" s="13"/>
      <c r="Q32" s="13"/>
      <c r="R32" s="13"/>
      <c r="S32" s="13"/>
      <c r="T32" s="13"/>
      <c r="U32" s="13"/>
      <c r="V32" s="29"/>
    </row>
    <row r="33" spans="1:22" x14ac:dyDescent="0.3">
      <c r="A33" s="56" t="s">
        <v>19</v>
      </c>
      <c r="B33" s="9" t="s">
        <v>170</v>
      </c>
      <c r="C33" s="14">
        <v>549489</v>
      </c>
      <c r="D33" s="14">
        <v>1467628</v>
      </c>
      <c r="E33" s="14">
        <v>30889</v>
      </c>
      <c r="F33" s="14">
        <v>1120832</v>
      </c>
      <c r="G33" s="14">
        <v>125233</v>
      </c>
      <c r="H33" s="14">
        <v>51863</v>
      </c>
      <c r="I33" s="14">
        <v>6433</v>
      </c>
      <c r="J33" s="14">
        <v>251782</v>
      </c>
      <c r="K33" s="14">
        <v>16200</v>
      </c>
      <c r="L33" s="14">
        <v>271447</v>
      </c>
      <c r="M33" s="14">
        <v>214796</v>
      </c>
      <c r="N33" s="14">
        <v>1404929</v>
      </c>
      <c r="O33" s="14">
        <v>51832</v>
      </c>
      <c r="P33" s="14">
        <v>62335</v>
      </c>
      <c r="Q33" s="14">
        <v>59763</v>
      </c>
      <c r="R33" s="14">
        <v>76615</v>
      </c>
      <c r="S33" s="14">
        <v>29790</v>
      </c>
      <c r="T33" s="14">
        <v>649854</v>
      </c>
      <c r="U33" s="14">
        <v>33980</v>
      </c>
      <c r="V33" s="33">
        <v>206512</v>
      </c>
    </row>
    <row r="34" spans="1:22" x14ac:dyDescent="0.3">
      <c r="A34" s="56"/>
      <c r="B34" s="10" t="s">
        <v>171</v>
      </c>
      <c r="C34" s="14"/>
      <c r="D34" s="14"/>
      <c r="E34" s="14"/>
      <c r="F34" s="14"/>
      <c r="G34" s="14"/>
      <c r="H34" s="14"/>
      <c r="I34" s="14"/>
      <c r="J34" s="14"/>
      <c r="K34" s="14"/>
      <c r="L34" s="14"/>
      <c r="M34" s="14"/>
      <c r="N34" s="14"/>
      <c r="O34" s="14"/>
      <c r="P34" s="14"/>
      <c r="Q34" s="14"/>
      <c r="R34" s="14"/>
      <c r="S34" s="14"/>
      <c r="T34" s="14"/>
      <c r="U34" s="14"/>
      <c r="V34" s="33"/>
    </row>
    <row r="35" spans="1:22" x14ac:dyDescent="0.3">
      <c r="A35" s="55" t="s">
        <v>20</v>
      </c>
      <c r="B35" s="7" t="s">
        <v>172</v>
      </c>
      <c r="C35" s="13">
        <v>212546</v>
      </c>
      <c r="D35" s="13">
        <v>424214</v>
      </c>
      <c r="E35" s="13">
        <v>5533</v>
      </c>
      <c r="F35" s="13">
        <v>298959</v>
      </c>
      <c r="G35" s="13">
        <v>40304</v>
      </c>
      <c r="H35" s="13">
        <v>7902</v>
      </c>
      <c r="I35" s="13">
        <v>1915</v>
      </c>
      <c r="J35" s="13">
        <v>92735</v>
      </c>
      <c r="K35" s="13">
        <v>5357</v>
      </c>
      <c r="L35" s="13">
        <v>85461</v>
      </c>
      <c r="M35" s="13">
        <v>74184</v>
      </c>
      <c r="N35" s="13">
        <v>516117</v>
      </c>
      <c r="O35" s="13">
        <v>9258</v>
      </c>
      <c r="P35" s="13">
        <v>25259</v>
      </c>
      <c r="Q35" s="13">
        <v>20728</v>
      </c>
      <c r="R35" s="13">
        <v>27759</v>
      </c>
      <c r="S35" s="13">
        <v>4275</v>
      </c>
      <c r="T35" s="13">
        <v>150334</v>
      </c>
      <c r="U35" s="13">
        <v>13415</v>
      </c>
      <c r="V35" s="29">
        <v>56012</v>
      </c>
    </row>
    <row r="36" spans="1:22" x14ac:dyDescent="0.3">
      <c r="A36" s="55"/>
      <c r="B36" s="8" t="s">
        <v>173</v>
      </c>
      <c r="C36" s="13"/>
      <c r="D36" s="13"/>
      <c r="E36" s="13"/>
      <c r="F36" s="13"/>
      <c r="G36" s="13"/>
      <c r="H36" s="13"/>
      <c r="I36" s="13"/>
      <c r="J36" s="13"/>
      <c r="K36" s="13"/>
      <c r="L36" s="13"/>
      <c r="M36" s="13"/>
      <c r="N36" s="13"/>
      <c r="O36" s="13"/>
      <c r="P36" s="13"/>
      <c r="Q36" s="13"/>
      <c r="R36" s="13"/>
      <c r="S36" s="13"/>
      <c r="T36" s="13"/>
      <c r="U36" s="13"/>
      <c r="V36" s="29"/>
    </row>
    <row r="37" spans="1:22" x14ac:dyDescent="0.3">
      <c r="A37" s="55" t="s">
        <v>21</v>
      </c>
      <c r="B37" s="7" t="s">
        <v>174</v>
      </c>
      <c r="C37" s="13">
        <v>121355</v>
      </c>
      <c r="D37" s="13">
        <v>301094</v>
      </c>
      <c r="E37" s="13">
        <v>1888</v>
      </c>
      <c r="F37" s="13">
        <v>213893</v>
      </c>
      <c r="G37" s="13">
        <v>21513</v>
      </c>
      <c r="H37" s="13">
        <v>8305</v>
      </c>
      <c r="I37" s="13">
        <v>1571</v>
      </c>
      <c r="J37" s="13">
        <v>67261</v>
      </c>
      <c r="K37" s="13">
        <v>4418</v>
      </c>
      <c r="L37" s="13">
        <v>48059</v>
      </c>
      <c r="M37" s="13">
        <v>39279</v>
      </c>
      <c r="N37" s="13">
        <v>322299</v>
      </c>
      <c r="O37" s="13">
        <v>4463</v>
      </c>
      <c r="P37" s="13">
        <v>14931</v>
      </c>
      <c r="Q37" s="13">
        <v>12899</v>
      </c>
      <c r="R37" s="13">
        <v>25055</v>
      </c>
      <c r="S37" s="13">
        <v>7555</v>
      </c>
      <c r="T37" s="13">
        <v>78252</v>
      </c>
      <c r="U37" s="13">
        <v>9397</v>
      </c>
      <c r="V37" s="29">
        <v>53619</v>
      </c>
    </row>
    <row r="38" spans="1:22" x14ac:dyDescent="0.3">
      <c r="A38" s="55"/>
      <c r="B38" s="8" t="s">
        <v>175</v>
      </c>
      <c r="C38" s="13"/>
      <c r="D38" s="13"/>
      <c r="E38" s="13"/>
      <c r="F38" s="13"/>
      <c r="G38" s="13"/>
      <c r="H38" s="13"/>
      <c r="I38" s="13"/>
      <c r="J38" s="13"/>
      <c r="K38" s="13"/>
      <c r="L38" s="13"/>
      <c r="M38" s="13"/>
      <c r="N38" s="13"/>
      <c r="O38" s="13"/>
      <c r="P38" s="13"/>
      <c r="Q38" s="13"/>
      <c r="R38" s="13"/>
      <c r="S38" s="13"/>
      <c r="T38" s="13"/>
      <c r="U38" s="13"/>
      <c r="V38" s="29"/>
    </row>
    <row r="39" spans="1:22" x14ac:dyDescent="0.3">
      <c r="A39" s="55" t="s">
        <v>22</v>
      </c>
      <c r="B39" s="7" t="s">
        <v>176</v>
      </c>
      <c r="C39" s="13">
        <v>23455</v>
      </c>
      <c r="D39" s="13">
        <v>51552</v>
      </c>
      <c r="E39" s="13">
        <v>827</v>
      </c>
      <c r="F39" s="13">
        <v>50476</v>
      </c>
      <c r="G39" s="13">
        <v>1428</v>
      </c>
      <c r="H39" s="13">
        <v>931</v>
      </c>
      <c r="I39" s="13">
        <v>242</v>
      </c>
      <c r="J39" s="13">
        <v>18729</v>
      </c>
      <c r="K39" s="13">
        <v>617</v>
      </c>
      <c r="L39" s="13">
        <v>17376</v>
      </c>
      <c r="M39" s="13">
        <v>9837</v>
      </c>
      <c r="N39" s="13">
        <v>100545</v>
      </c>
      <c r="O39" s="13">
        <v>503</v>
      </c>
      <c r="P39" s="13">
        <v>1967</v>
      </c>
      <c r="Q39" s="13">
        <v>8203</v>
      </c>
      <c r="R39" s="13">
        <v>3751</v>
      </c>
      <c r="S39" s="13">
        <v>983</v>
      </c>
      <c r="T39" s="13">
        <v>32487</v>
      </c>
      <c r="U39" s="13">
        <v>651</v>
      </c>
      <c r="V39" s="29">
        <v>9616</v>
      </c>
    </row>
    <row r="40" spans="1:22" x14ac:dyDescent="0.3">
      <c r="A40" s="55"/>
      <c r="B40" s="8" t="s">
        <v>177</v>
      </c>
      <c r="C40" s="13"/>
      <c r="D40" s="13"/>
      <c r="E40" s="13"/>
      <c r="F40" s="13"/>
      <c r="G40" s="13"/>
      <c r="H40" s="13"/>
      <c r="I40" s="13"/>
      <c r="J40" s="13"/>
      <c r="K40" s="13"/>
      <c r="L40" s="13"/>
      <c r="M40" s="13"/>
      <c r="N40" s="13"/>
      <c r="O40" s="13"/>
      <c r="P40" s="13"/>
      <c r="Q40" s="13"/>
      <c r="R40" s="13"/>
      <c r="S40" s="13"/>
      <c r="T40" s="13"/>
      <c r="U40" s="13"/>
      <c r="V40" s="29"/>
    </row>
    <row r="41" spans="1:22" x14ac:dyDescent="0.3">
      <c r="A41" s="55" t="s">
        <v>23</v>
      </c>
      <c r="B41" s="7" t="s">
        <v>178</v>
      </c>
      <c r="C41" s="13">
        <v>9174</v>
      </c>
      <c r="D41" s="13">
        <v>20265</v>
      </c>
      <c r="E41" s="13">
        <v>4562</v>
      </c>
      <c r="F41" s="13">
        <v>12805</v>
      </c>
      <c r="G41" s="13">
        <v>2678</v>
      </c>
      <c r="H41" s="13">
        <v>0</v>
      </c>
      <c r="I41" s="13">
        <v>-116</v>
      </c>
      <c r="J41" s="13">
        <v>-783</v>
      </c>
      <c r="K41" s="13">
        <v>42</v>
      </c>
      <c r="L41" s="13">
        <v>42802</v>
      </c>
      <c r="M41" s="13">
        <v>25</v>
      </c>
      <c r="N41" s="13">
        <v>26322</v>
      </c>
      <c r="O41" s="13">
        <v>-76</v>
      </c>
      <c r="P41" s="13">
        <v>525</v>
      </c>
      <c r="Q41" s="13">
        <v>-2108</v>
      </c>
      <c r="R41" s="13">
        <v>0</v>
      </c>
      <c r="S41" s="13">
        <v>2618</v>
      </c>
      <c r="T41" s="13">
        <v>-551</v>
      </c>
      <c r="U41" s="13">
        <v>-22</v>
      </c>
      <c r="V41" s="29">
        <v>-21</v>
      </c>
    </row>
    <row r="42" spans="1:22" x14ac:dyDescent="0.3">
      <c r="A42" s="55"/>
      <c r="B42" s="8" t="s">
        <v>179</v>
      </c>
      <c r="C42" s="13"/>
      <c r="D42" s="13"/>
      <c r="E42" s="13"/>
      <c r="F42" s="13"/>
      <c r="G42" s="13"/>
      <c r="H42" s="13"/>
      <c r="I42" s="13"/>
      <c r="J42" s="13"/>
      <c r="K42" s="13"/>
      <c r="L42" s="13"/>
      <c r="M42" s="13"/>
      <c r="N42" s="13"/>
      <c r="O42" s="13"/>
      <c r="P42" s="13"/>
      <c r="Q42" s="13"/>
      <c r="R42" s="13"/>
      <c r="S42" s="13"/>
      <c r="T42" s="13"/>
      <c r="U42" s="13"/>
      <c r="V42" s="29"/>
    </row>
    <row r="43" spans="1:22" x14ac:dyDescent="0.3">
      <c r="A43" s="55" t="s">
        <v>24</v>
      </c>
      <c r="B43" s="7" t="s">
        <v>180</v>
      </c>
      <c r="C43" s="13">
        <v>49211</v>
      </c>
      <c r="D43" s="13">
        <v>384177</v>
      </c>
      <c r="E43" s="13">
        <v>-19</v>
      </c>
      <c r="F43" s="13">
        <v>174526</v>
      </c>
      <c r="G43" s="13">
        <v>20077</v>
      </c>
      <c r="H43" s="13">
        <v>28462</v>
      </c>
      <c r="I43" s="13">
        <v>-626</v>
      </c>
      <c r="J43" s="13">
        <v>37614</v>
      </c>
      <c r="K43" s="13">
        <v>55</v>
      </c>
      <c r="L43" s="13">
        <v>44630</v>
      </c>
      <c r="M43" s="13">
        <v>53691</v>
      </c>
      <c r="N43" s="13">
        <v>206778</v>
      </c>
      <c r="O43" s="13">
        <v>1513</v>
      </c>
      <c r="P43" s="13">
        <v>4511</v>
      </c>
      <c r="Q43" s="13">
        <v>364</v>
      </c>
      <c r="R43" s="13">
        <v>7113</v>
      </c>
      <c r="S43" s="13">
        <v>7299</v>
      </c>
      <c r="T43" s="13">
        <v>62924</v>
      </c>
      <c r="U43" s="13">
        <v>2155</v>
      </c>
      <c r="V43" s="29">
        <v>0</v>
      </c>
    </row>
    <row r="44" spans="1:22" x14ac:dyDescent="0.3">
      <c r="A44" s="55"/>
      <c r="B44" s="8" t="s">
        <v>181</v>
      </c>
      <c r="C44" s="13"/>
      <c r="D44" s="13"/>
      <c r="E44" s="13"/>
      <c r="F44" s="13"/>
      <c r="G44" s="13"/>
      <c r="H44" s="13"/>
      <c r="I44" s="13"/>
      <c r="J44" s="13"/>
      <c r="K44" s="13"/>
      <c r="L44" s="13"/>
      <c r="M44" s="13"/>
      <c r="N44" s="13"/>
      <c r="O44" s="13"/>
      <c r="P44" s="13"/>
      <c r="Q44" s="13"/>
      <c r="R44" s="13"/>
      <c r="S44" s="13"/>
      <c r="T44" s="13"/>
      <c r="U44" s="13"/>
      <c r="V44" s="29"/>
    </row>
    <row r="45" spans="1:22" x14ac:dyDescent="0.3">
      <c r="A45" s="55" t="s">
        <v>25</v>
      </c>
      <c r="B45" s="7" t="s">
        <v>182</v>
      </c>
      <c r="C45" s="13">
        <v>1347</v>
      </c>
      <c r="D45" s="13">
        <v>8934</v>
      </c>
      <c r="E45" s="13">
        <v>3842</v>
      </c>
      <c r="F45" s="13">
        <v>32104</v>
      </c>
      <c r="G45" s="13">
        <v>-1946</v>
      </c>
      <c r="H45" s="13">
        <v>1499</v>
      </c>
      <c r="I45" s="13">
        <v>-381</v>
      </c>
      <c r="J45" s="13">
        <v>4895</v>
      </c>
      <c r="K45" s="13">
        <v>-170</v>
      </c>
      <c r="L45" s="13">
        <v>39</v>
      </c>
      <c r="M45" s="13">
        <v>1169</v>
      </c>
      <c r="N45" s="13">
        <v>0</v>
      </c>
      <c r="O45" s="13">
        <v>7140</v>
      </c>
      <c r="P45" s="13">
        <v>-2</v>
      </c>
      <c r="Q45" s="13">
        <v>0</v>
      </c>
      <c r="R45" s="13">
        <v>0</v>
      </c>
      <c r="S45" s="13">
        <v>0</v>
      </c>
      <c r="T45" s="13">
        <v>19158</v>
      </c>
      <c r="U45" s="13">
        <v>0</v>
      </c>
      <c r="V45" s="29">
        <v>0</v>
      </c>
    </row>
    <row r="46" spans="1:22" x14ac:dyDescent="0.3">
      <c r="A46" s="55"/>
      <c r="B46" s="8" t="s">
        <v>183</v>
      </c>
      <c r="C46" s="13"/>
      <c r="D46" s="13"/>
      <c r="E46" s="13"/>
      <c r="F46" s="13"/>
      <c r="G46" s="13"/>
      <c r="H46" s="13"/>
      <c r="I46" s="13"/>
      <c r="J46" s="13"/>
      <c r="K46" s="13"/>
      <c r="L46" s="13"/>
      <c r="M46" s="13"/>
      <c r="N46" s="13"/>
      <c r="O46" s="13"/>
      <c r="P46" s="13"/>
      <c r="Q46" s="13"/>
      <c r="R46" s="13"/>
      <c r="S46" s="13"/>
      <c r="T46" s="13"/>
      <c r="U46" s="13"/>
      <c r="V46" s="29"/>
    </row>
    <row r="47" spans="1:22" x14ac:dyDescent="0.3">
      <c r="A47" s="55" t="s">
        <v>26</v>
      </c>
      <c r="B47" s="7" t="s">
        <v>184</v>
      </c>
      <c r="C47" s="13">
        <v>5076</v>
      </c>
      <c r="D47" s="13">
        <v>93958</v>
      </c>
      <c r="E47" s="13">
        <v>0</v>
      </c>
      <c r="F47" s="13">
        <v>19338</v>
      </c>
      <c r="G47" s="13">
        <v>807</v>
      </c>
      <c r="H47" s="13">
        <v>18</v>
      </c>
      <c r="I47" s="13">
        <v>557</v>
      </c>
      <c r="J47" s="13">
        <v>1139</v>
      </c>
      <c r="K47" s="13">
        <v>0</v>
      </c>
      <c r="L47" s="13">
        <v>3481</v>
      </c>
      <c r="M47" s="13">
        <v>5885</v>
      </c>
      <c r="N47" s="13">
        <v>96094</v>
      </c>
      <c r="O47" s="13">
        <v>-299</v>
      </c>
      <c r="P47" s="13">
        <v>38</v>
      </c>
      <c r="Q47" s="13">
        <v>0</v>
      </c>
      <c r="R47" s="13">
        <v>11551</v>
      </c>
      <c r="S47" s="13">
        <v>202</v>
      </c>
      <c r="T47" s="13">
        <v>9551</v>
      </c>
      <c r="U47" s="13">
        <v>0</v>
      </c>
      <c r="V47" s="29">
        <v>46949</v>
      </c>
    </row>
    <row r="48" spans="1:22" x14ac:dyDescent="0.3">
      <c r="A48" s="55"/>
      <c r="B48" s="8" t="s">
        <v>185</v>
      </c>
      <c r="C48" s="13"/>
      <c r="D48" s="13"/>
      <c r="E48" s="13"/>
      <c r="F48" s="13"/>
      <c r="G48" s="13"/>
      <c r="H48" s="13"/>
      <c r="I48" s="13"/>
      <c r="J48" s="13"/>
      <c r="K48" s="13"/>
      <c r="L48" s="13"/>
      <c r="M48" s="13"/>
      <c r="N48" s="13"/>
      <c r="O48" s="13"/>
      <c r="P48" s="13"/>
      <c r="Q48" s="13"/>
      <c r="R48" s="13"/>
      <c r="S48" s="13"/>
      <c r="T48" s="13"/>
      <c r="U48" s="13"/>
      <c r="V48" s="29"/>
    </row>
    <row r="49" spans="1:22" x14ac:dyDescent="0.3">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29">
        <v>0</v>
      </c>
    </row>
    <row r="50" spans="1:22" x14ac:dyDescent="0.3">
      <c r="A50" s="55"/>
      <c r="B50" s="8" t="s">
        <v>187</v>
      </c>
      <c r="C50" s="13"/>
      <c r="D50" s="13"/>
      <c r="E50" s="13"/>
      <c r="F50" s="13"/>
      <c r="G50" s="13"/>
      <c r="H50" s="13"/>
      <c r="I50" s="13"/>
      <c r="J50" s="13"/>
      <c r="K50" s="13"/>
      <c r="L50" s="13"/>
      <c r="M50" s="13"/>
      <c r="N50" s="13"/>
      <c r="O50" s="13"/>
      <c r="P50" s="13"/>
      <c r="Q50" s="13"/>
      <c r="R50" s="13"/>
      <c r="S50" s="13"/>
      <c r="T50" s="13"/>
      <c r="U50" s="13"/>
      <c r="V50" s="29"/>
    </row>
    <row r="51" spans="1:22" x14ac:dyDescent="0.3">
      <c r="A51" s="55" t="s">
        <v>28</v>
      </c>
      <c r="B51" s="7" t="s">
        <v>188</v>
      </c>
      <c r="C51" s="13">
        <v>14321</v>
      </c>
      <c r="D51" s="13">
        <v>28887</v>
      </c>
      <c r="E51" s="13">
        <v>10</v>
      </c>
      <c r="F51" s="13">
        <v>20759</v>
      </c>
      <c r="G51" s="13">
        <v>2842</v>
      </c>
      <c r="H51" s="13">
        <v>0</v>
      </c>
      <c r="I51" s="13">
        <v>0</v>
      </c>
      <c r="J51" s="13">
        <v>-2370</v>
      </c>
      <c r="K51" s="13">
        <v>-50</v>
      </c>
      <c r="L51" s="13">
        <v>-105</v>
      </c>
      <c r="M51" s="13">
        <v>-130</v>
      </c>
      <c r="N51" s="13">
        <v>459</v>
      </c>
      <c r="O51" s="13">
        <v>0</v>
      </c>
      <c r="P51" s="13">
        <v>0</v>
      </c>
      <c r="Q51" s="13">
        <v>18782</v>
      </c>
      <c r="R51" s="13">
        <v>464</v>
      </c>
      <c r="S51" s="13">
        <v>0</v>
      </c>
      <c r="T51" s="13">
        <v>-74</v>
      </c>
      <c r="U51" s="13">
        <v>0</v>
      </c>
      <c r="V51" s="29">
        <v>0</v>
      </c>
    </row>
    <row r="52" spans="1:22" x14ac:dyDescent="0.3">
      <c r="A52" s="55"/>
      <c r="B52" s="8" t="s">
        <v>189</v>
      </c>
      <c r="C52" s="13"/>
      <c r="D52" s="13"/>
      <c r="E52" s="13"/>
      <c r="F52" s="13"/>
      <c r="G52" s="13"/>
      <c r="H52" s="13"/>
      <c r="I52" s="13"/>
      <c r="J52" s="13"/>
      <c r="K52" s="13"/>
      <c r="L52" s="13"/>
      <c r="M52" s="13"/>
      <c r="N52" s="13"/>
      <c r="O52" s="13"/>
      <c r="P52" s="13"/>
      <c r="Q52" s="13"/>
      <c r="R52" s="13"/>
      <c r="S52" s="13"/>
      <c r="T52" s="13"/>
      <c r="U52" s="13"/>
      <c r="V52" s="29"/>
    </row>
    <row r="53" spans="1:22" x14ac:dyDescent="0.3">
      <c r="A53" s="56" t="s">
        <v>29</v>
      </c>
      <c r="B53" s="9" t="s">
        <v>190</v>
      </c>
      <c r="C53" s="14">
        <v>141646</v>
      </c>
      <c r="D53" s="14">
        <v>212321</v>
      </c>
      <c r="E53" s="14">
        <v>14266</v>
      </c>
      <c r="F53" s="14">
        <v>339490</v>
      </c>
      <c r="G53" s="14">
        <v>43214</v>
      </c>
      <c r="H53" s="14">
        <v>4746</v>
      </c>
      <c r="I53" s="14">
        <v>3271</v>
      </c>
      <c r="J53" s="14">
        <v>27822</v>
      </c>
      <c r="K53" s="14">
        <v>5831</v>
      </c>
      <c r="L53" s="14">
        <v>29494</v>
      </c>
      <c r="M53" s="14">
        <v>30596</v>
      </c>
      <c r="N53" s="14">
        <v>137233</v>
      </c>
      <c r="O53" s="14">
        <v>29330</v>
      </c>
      <c r="P53" s="14">
        <v>15106</v>
      </c>
      <c r="Q53" s="14">
        <v>38459</v>
      </c>
      <c r="R53" s="14">
        <v>1850</v>
      </c>
      <c r="S53" s="14">
        <v>6858</v>
      </c>
      <c r="T53" s="14">
        <v>297625</v>
      </c>
      <c r="U53" s="14">
        <v>8384</v>
      </c>
      <c r="V53" s="33">
        <v>40337</v>
      </c>
    </row>
    <row r="54" spans="1:22" x14ac:dyDescent="0.3">
      <c r="A54" s="56"/>
      <c r="B54" s="10" t="s">
        <v>191</v>
      </c>
      <c r="C54" s="14"/>
      <c r="D54" s="14"/>
      <c r="E54" s="14"/>
      <c r="F54" s="14"/>
      <c r="G54" s="14"/>
      <c r="H54" s="14"/>
      <c r="I54" s="14"/>
      <c r="J54" s="14"/>
      <c r="K54" s="14"/>
      <c r="L54" s="14"/>
      <c r="M54" s="14"/>
      <c r="N54" s="14"/>
      <c r="O54" s="14"/>
      <c r="P54" s="14"/>
      <c r="Q54" s="14"/>
      <c r="R54" s="14"/>
      <c r="S54" s="14"/>
      <c r="T54" s="14"/>
      <c r="U54" s="14"/>
      <c r="V54" s="33"/>
    </row>
    <row r="55" spans="1:22" s="72" customFormat="1" x14ac:dyDescent="0.3">
      <c r="A55" s="55" t="s">
        <v>192</v>
      </c>
      <c r="B55" s="7" t="s">
        <v>193</v>
      </c>
      <c r="C55" s="15">
        <v>-9448</v>
      </c>
      <c r="D55" s="15">
        <v>21747</v>
      </c>
      <c r="E55" s="15">
        <v>2846</v>
      </c>
      <c r="F55" s="15">
        <v>21516</v>
      </c>
      <c r="G55" s="15">
        <v>8730</v>
      </c>
      <c r="H55" s="15">
        <v>-1598</v>
      </c>
      <c r="I55" s="15">
        <v>1001</v>
      </c>
      <c r="J55" s="15">
        <v>11337</v>
      </c>
      <c r="K55" s="15">
        <v>1795</v>
      </c>
      <c r="L55" s="15">
        <v>5720</v>
      </c>
      <c r="M55" s="15">
        <v>0</v>
      </c>
      <c r="N55" s="15">
        <v>15231</v>
      </c>
      <c r="O55" s="15">
        <v>8514</v>
      </c>
      <c r="P55" s="15">
        <v>5013</v>
      </c>
      <c r="Q55" s="15">
        <v>6632</v>
      </c>
      <c r="R55" s="15">
        <v>718</v>
      </c>
      <c r="S55" s="15">
        <v>2373</v>
      </c>
      <c r="T55" s="15">
        <v>46048</v>
      </c>
      <c r="U55" s="15">
        <v>1095</v>
      </c>
      <c r="V55" s="35">
        <v>4514</v>
      </c>
    </row>
    <row r="56" spans="1:22" s="72" customFormat="1" x14ac:dyDescent="0.3">
      <c r="A56" s="55"/>
      <c r="B56" s="8" t="s">
        <v>194</v>
      </c>
      <c r="C56" s="15"/>
      <c r="D56" s="15"/>
      <c r="E56" s="15"/>
      <c r="F56" s="15"/>
      <c r="G56" s="15"/>
      <c r="H56" s="15"/>
      <c r="I56" s="15"/>
      <c r="J56" s="15"/>
      <c r="K56" s="15"/>
      <c r="L56" s="15"/>
      <c r="M56" s="15"/>
      <c r="N56" s="15"/>
      <c r="O56" s="15"/>
      <c r="P56" s="15"/>
      <c r="Q56" s="15"/>
      <c r="R56" s="15"/>
      <c r="S56" s="15"/>
      <c r="T56" s="15"/>
      <c r="U56" s="15"/>
      <c r="V56" s="35"/>
    </row>
    <row r="57" spans="1:22" x14ac:dyDescent="0.3">
      <c r="A57" s="56"/>
      <c r="B57" s="7" t="s">
        <v>195</v>
      </c>
      <c r="C57" s="13">
        <v>9137</v>
      </c>
      <c r="D57" s="13">
        <v>28508</v>
      </c>
      <c r="E57" s="13">
        <v>2486</v>
      </c>
      <c r="F57" s="13">
        <v>41415</v>
      </c>
      <c r="G57" s="13">
        <v>11066</v>
      </c>
      <c r="H57" s="13">
        <v>526</v>
      </c>
      <c r="I57" s="13">
        <v>15</v>
      </c>
      <c r="J57" s="13">
        <v>7326</v>
      </c>
      <c r="K57" s="13">
        <v>1645</v>
      </c>
      <c r="L57" s="13">
        <v>7131</v>
      </c>
      <c r="M57" s="13">
        <v>0</v>
      </c>
      <c r="N57" s="13">
        <v>62719</v>
      </c>
      <c r="O57" s="13">
        <v>7164</v>
      </c>
      <c r="P57" s="13">
        <v>3694</v>
      </c>
      <c r="Q57" s="13">
        <v>5980</v>
      </c>
      <c r="R57" s="13">
        <v>399</v>
      </c>
      <c r="S57" s="13">
        <v>2904</v>
      </c>
      <c r="T57" s="13">
        <v>40085</v>
      </c>
      <c r="U57" s="13">
        <v>2111</v>
      </c>
      <c r="V57" s="29">
        <v>4502</v>
      </c>
    </row>
    <row r="58" spans="1:22" x14ac:dyDescent="0.3">
      <c r="A58" s="56"/>
      <c r="B58" s="40" t="s">
        <v>196</v>
      </c>
      <c r="C58" s="13"/>
      <c r="D58" s="13"/>
      <c r="E58" s="13"/>
      <c r="F58" s="13"/>
      <c r="G58" s="13"/>
      <c r="H58" s="13"/>
      <c r="I58" s="13"/>
      <c r="J58" s="13"/>
      <c r="K58" s="13"/>
      <c r="L58" s="13"/>
      <c r="M58" s="13"/>
      <c r="N58" s="13"/>
      <c r="O58" s="13"/>
      <c r="P58" s="13"/>
      <c r="Q58" s="13"/>
      <c r="R58" s="13"/>
      <c r="S58" s="13"/>
      <c r="T58" s="13"/>
      <c r="U58" s="13"/>
      <c r="V58" s="29"/>
    </row>
    <row r="59" spans="1:22" x14ac:dyDescent="0.3">
      <c r="A59" s="56"/>
      <c r="B59" s="7" t="s">
        <v>197</v>
      </c>
      <c r="C59" s="13">
        <v>-18585</v>
      </c>
      <c r="D59" s="13">
        <v>-6761</v>
      </c>
      <c r="E59" s="13">
        <v>360</v>
      </c>
      <c r="F59" s="13">
        <v>-19899</v>
      </c>
      <c r="G59" s="13">
        <v>-2336</v>
      </c>
      <c r="H59" s="13">
        <v>-2124</v>
      </c>
      <c r="I59" s="13">
        <v>986</v>
      </c>
      <c r="J59" s="13">
        <v>4011</v>
      </c>
      <c r="K59" s="13">
        <v>150</v>
      </c>
      <c r="L59" s="13">
        <v>-1411</v>
      </c>
      <c r="M59" s="13">
        <v>0</v>
      </c>
      <c r="N59" s="13">
        <v>-47488</v>
      </c>
      <c r="O59" s="13">
        <v>1350</v>
      </c>
      <c r="P59" s="13">
        <v>1319</v>
      </c>
      <c r="Q59" s="13">
        <v>652</v>
      </c>
      <c r="R59" s="13">
        <v>319</v>
      </c>
      <c r="S59" s="13">
        <v>-531</v>
      </c>
      <c r="T59" s="13">
        <v>5963</v>
      </c>
      <c r="U59" s="13">
        <v>-1016</v>
      </c>
      <c r="V59" s="29">
        <v>12</v>
      </c>
    </row>
    <row r="60" spans="1:22" x14ac:dyDescent="0.3">
      <c r="A60" s="56"/>
      <c r="B60" s="40" t="s">
        <v>198</v>
      </c>
      <c r="C60" s="13"/>
      <c r="D60" s="13"/>
      <c r="E60" s="13"/>
      <c r="F60" s="13"/>
      <c r="G60" s="13"/>
      <c r="H60" s="13"/>
      <c r="I60" s="13"/>
      <c r="J60" s="13"/>
      <c r="K60" s="13"/>
      <c r="L60" s="13"/>
      <c r="M60" s="13"/>
      <c r="N60" s="13"/>
      <c r="O60" s="13"/>
      <c r="P60" s="13"/>
      <c r="Q60" s="13"/>
      <c r="R60" s="13"/>
      <c r="S60" s="13"/>
      <c r="T60" s="13"/>
      <c r="U60" s="13"/>
      <c r="V60" s="29"/>
    </row>
    <row r="61" spans="1:22" x14ac:dyDescent="0.3">
      <c r="A61" s="56" t="s">
        <v>30</v>
      </c>
      <c r="B61" s="9" t="s">
        <v>199</v>
      </c>
      <c r="C61" s="14">
        <v>151094</v>
      </c>
      <c r="D61" s="14">
        <v>190574</v>
      </c>
      <c r="E61" s="14">
        <v>11420</v>
      </c>
      <c r="F61" s="14">
        <v>317974</v>
      </c>
      <c r="G61" s="14">
        <v>34484</v>
      </c>
      <c r="H61" s="14">
        <v>6344</v>
      </c>
      <c r="I61" s="14">
        <v>2270</v>
      </c>
      <c r="J61" s="14">
        <v>16485</v>
      </c>
      <c r="K61" s="14">
        <v>4036</v>
      </c>
      <c r="L61" s="14">
        <v>23774</v>
      </c>
      <c r="M61" s="14">
        <v>30596</v>
      </c>
      <c r="N61" s="14">
        <v>122002</v>
      </c>
      <c r="O61" s="14">
        <v>20816</v>
      </c>
      <c r="P61" s="14">
        <v>10093</v>
      </c>
      <c r="Q61" s="14">
        <v>31827</v>
      </c>
      <c r="R61" s="14">
        <v>1132</v>
      </c>
      <c r="S61" s="14">
        <v>4485</v>
      </c>
      <c r="T61" s="14">
        <v>251577</v>
      </c>
      <c r="U61" s="14">
        <v>7289</v>
      </c>
      <c r="V61" s="33">
        <v>35823</v>
      </c>
    </row>
    <row r="62" spans="1:22" x14ac:dyDescent="0.3">
      <c r="A62" s="56"/>
      <c r="B62" s="10" t="s">
        <v>200</v>
      </c>
      <c r="C62" s="14"/>
      <c r="D62" s="14"/>
      <c r="E62" s="14"/>
      <c r="F62" s="14"/>
      <c r="G62" s="14"/>
      <c r="H62" s="14"/>
      <c r="I62" s="14"/>
      <c r="J62" s="14"/>
      <c r="K62" s="14"/>
      <c r="L62" s="14"/>
      <c r="M62" s="14"/>
      <c r="N62" s="14"/>
      <c r="O62" s="14"/>
      <c r="P62" s="14"/>
      <c r="Q62" s="14"/>
      <c r="R62" s="14"/>
      <c r="S62" s="14"/>
      <c r="T62" s="14"/>
      <c r="U62" s="14"/>
      <c r="V62" s="33"/>
    </row>
    <row r="63" spans="1:22" x14ac:dyDescent="0.3">
      <c r="A63" s="55" t="s">
        <v>31</v>
      </c>
      <c r="B63" s="57" t="s">
        <v>201</v>
      </c>
      <c r="C63" s="13">
        <v>0</v>
      </c>
      <c r="D63" s="13">
        <v>0</v>
      </c>
      <c r="E63" s="13">
        <v>0</v>
      </c>
      <c r="F63" s="13">
        <v>-4290</v>
      </c>
      <c r="G63" s="13">
        <v>0</v>
      </c>
      <c r="H63" s="13">
        <v>0</v>
      </c>
      <c r="I63" s="13">
        <v>0</v>
      </c>
      <c r="J63" s="13">
        <v>0</v>
      </c>
      <c r="K63" s="13">
        <v>0</v>
      </c>
      <c r="L63" s="13">
        <v>0</v>
      </c>
      <c r="M63" s="13">
        <v>0</v>
      </c>
      <c r="N63" s="13">
        <v>0</v>
      </c>
      <c r="O63" s="13">
        <v>0</v>
      </c>
      <c r="P63" s="13">
        <v>0</v>
      </c>
      <c r="Q63" s="13">
        <v>0</v>
      </c>
      <c r="R63" s="13">
        <v>0</v>
      </c>
      <c r="S63" s="13">
        <v>0</v>
      </c>
      <c r="T63" s="13">
        <v>0</v>
      </c>
      <c r="U63" s="13">
        <v>0</v>
      </c>
      <c r="V63" s="29">
        <v>0</v>
      </c>
    </row>
    <row r="64" spans="1:22" x14ac:dyDescent="0.3">
      <c r="A64" s="55"/>
      <c r="B64" s="58" t="s">
        <v>202</v>
      </c>
      <c r="C64" s="13"/>
      <c r="D64" s="13"/>
      <c r="E64" s="13"/>
      <c r="F64" s="13"/>
      <c r="G64" s="13"/>
      <c r="H64" s="13"/>
      <c r="I64" s="13"/>
      <c r="J64" s="13"/>
      <c r="K64" s="13"/>
      <c r="L64" s="13"/>
      <c r="M64" s="13"/>
      <c r="N64" s="13"/>
      <c r="O64" s="13"/>
      <c r="P64" s="13"/>
      <c r="Q64" s="13"/>
      <c r="R64" s="13"/>
      <c r="S64" s="13"/>
      <c r="T64" s="13"/>
      <c r="U64" s="13"/>
      <c r="V64" s="29"/>
    </row>
    <row r="65" spans="1:22" x14ac:dyDescent="0.3">
      <c r="A65" s="55" t="s">
        <v>32</v>
      </c>
      <c r="B65" s="7" t="s">
        <v>203</v>
      </c>
      <c r="C65" s="13">
        <v>51618</v>
      </c>
      <c r="D65" s="13">
        <v>27334</v>
      </c>
      <c r="E65" s="13">
        <v>0</v>
      </c>
      <c r="F65" s="13">
        <v>35796</v>
      </c>
      <c r="G65" s="13">
        <v>2899</v>
      </c>
      <c r="H65" s="13">
        <v>9</v>
      </c>
      <c r="I65" s="13">
        <v>0</v>
      </c>
      <c r="J65" s="13">
        <v>2704</v>
      </c>
      <c r="K65" s="13">
        <v>-204</v>
      </c>
      <c r="L65" s="13">
        <v>1059</v>
      </c>
      <c r="M65" s="13">
        <v>0</v>
      </c>
      <c r="N65" s="13">
        <v>16719</v>
      </c>
      <c r="O65" s="13">
        <v>-392</v>
      </c>
      <c r="P65" s="13">
        <v>0</v>
      </c>
      <c r="Q65" s="13">
        <v>9017</v>
      </c>
      <c r="R65" s="13">
        <v>280</v>
      </c>
      <c r="S65" s="13">
        <v>0</v>
      </c>
      <c r="T65" s="13">
        <v>4489</v>
      </c>
      <c r="U65" s="13">
        <v>0</v>
      </c>
      <c r="V65" s="29">
        <v>0</v>
      </c>
    </row>
    <row r="66" spans="1:22" x14ac:dyDescent="0.3">
      <c r="A66" s="55"/>
      <c r="B66" s="8" t="s">
        <v>204</v>
      </c>
      <c r="C66" s="13"/>
      <c r="D66" s="13"/>
      <c r="E66" s="13"/>
      <c r="F66" s="13"/>
      <c r="G66" s="13"/>
      <c r="H66" s="13"/>
      <c r="I66" s="13"/>
      <c r="J66" s="13"/>
      <c r="K66" s="13"/>
      <c r="L66" s="13"/>
      <c r="M66" s="13"/>
      <c r="N66" s="13"/>
      <c r="O66" s="13"/>
      <c r="P66" s="13"/>
      <c r="Q66" s="13"/>
      <c r="R66" s="13"/>
      <c r="S66" s="13"/>
      <c r="T66" s="13"/>
      <c r="U66" s="13"/>
      <c r="V66" s="29"/>
    </row>
    <row r="67" spans="1:22" x14ac:dyDescent="0.3">
      <c r="A67" s="59" t="s">
        <v>33</v>
      </c>
      <c r="B67" s="60" t="s">
        <v>205</v>
      </c>
      <c r="C67" s="61">
        <v>99476</v>
      </c>
      <c r="D67" s="61">
        <v>163240</v>
      </c>
      <c r="E67" s="61">
        <v>11420</v>
      </c>
      <c r="F67" s="61">
        <v>282178</v>
      </c>
      <c r="G67" s="61">
        <v>31585</v>
      </c>
      <c r="H67" s="61">
        <v>6335</v>
      </c>
      <c r="I67" s="61">
        <v>2270</v>
      </c>
      <c r="J67" s="61">
        <v>13781</v>
      </c>
      <c r="K67" s="61">
        <v>4240</v>
      </c>
      <c r="L67" s="61">
        <v>22715</v>
      </c>
      <c r="M67" s="61">
        <v>30596</v>
      </c>
      <c r="N67" s="61">
        <v>105283</v>
      </c>
      <c r="O67" s="61">
        <v>21208</v>
      </c>
      <c r="P67" s="61">
        <v>10093</v>
      </c>
      <c r="Q67" s="61">
        <v>22810</v>
      </c>
      <c r="R67" s="61">
        <v>852</v>
      </c>
      <c r="S67" s="61">
        <v>4485</v>
      </c>
      <c r="T67" s="61">
        <v>247088</v>
      </c>
      <c r="U67" s="61">
        <v>7289</v>
      </c>
      <c r="V67" s="62">
        <v>35823</v>
      </c>
    </row>
    <row r="68" spans="1:22" s="72" customFormat="1" x14ac:dyDescent="0.3">
      <c r="A68" s="63"/>
      <c r="B68" s="9"/>
      <c r="C68" s="64"/>
      <c r="D68" s="64"/>
      <c r="E68" s="64"/>
      <c r="F68" s="64"/>
      <c r="G68" s="64"/>
      <c r="H68" s="64"/>
      <c r="I68" s="64"/>
      <c r="J68" s="64"/>
      <c r="K68" s="64"/>
      <c r="L68" s="64"/>
      <c r="M68" s="64"/>
      <c r="N68" s="64"/>
      <c r="O68" s="64"/>
      <c r="P68" s="64"/>
      <c r="Q68" s="64"/>
      <c r="R68" s="64"/>
      <c r="S68" s="64"/>
      <c r="T68" s="64"/>
      <c r="U68" s="64"/>
      <c r="V68" s="64"/>
    </row>
    <row r="69" spans="1:22" x14ac:dyDescent="0.3">
      <c r="A69" s="4" t="s">
        <v>36</v>
      </c>
    </row>
    <row r="70" spans="1:22" x14ac:dyDescent="0.3">
      <c r="A70" s="11" t="s">
        <v>37</v>
      </c>
    </row>
    <row r="71" spans="1:22" x14ac:dyDescent="0.3">
      <c r="A71" s="11"/>
    </row>
    <row r="72" spans="1:22" x14ac:dyDescent="0.3">
      <c r="A72" s="4" t="s">
        <v>206</v>
      </c>
      <c r="C72" s="16"/>
      <c r="D72" s="16"/>
      <c r="E72" s="16"/>
      <c r="F72" s="16"/>
      <c r="G72" s="16"/>
      <c r="H72" s="16"/>
      <c r="I72" s="16"/>
      <c r="J72" s="16"/>
      <c r="K72" s="16"/>
      <c r="L72" s="16"/>
      <c r="M72" s="16"/>
      <c r="N72" s="16"/>
      <c r="O72" s="16"/>
      <c r="P72" s="16"/>
      <c r="Q72" s="16"/>
      <c r="R72" s="16"/>
      <c r="S72" s="16"/>
      <c r="T72" s="16"/>
      <c r="U72" s="16"/>
      <c r="V72" s="16"/>
    </row>
    <row r="73" spans="1:22" x14ac:dyDescent="0.3">
      <c r="A73" s="11" t="s">
        <v>207</v>
      </c>
    </row>
    <row r="129" spans="2:2" x14ac:dyDescent="0.3">
      <c r="B129" s="16"/>
    </row>
  </sheetData>
  <pageMargins left="0.70866141732283472" right="0.70866141732283472" top="0.74803149606299213" bottom="0.49" header="0.31496062992125984" footer="0.31496062992125984"/>
  <pageSetup paperSize="9" scale="85"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129"/>
  <sheetViews>
    <sheetView showGridLines="0" zoomScaleNormal="100" workbookViewId="0">
      <selection activeCell="I28" sqref="I28"/>
    </sheetView>
  </sheetViews>
  <sheetFormatPr defaultColWidth="9.109375" defaultRowHeight="10.199999999999999" x14ac:dyDescent="0.3"/>
  <cols>
    <col min="1" max="1" width="4.33203125" style="4" customWidth="1"/>
    <col min="2" max="2" width="69" style="4" bestFit="1" customWidth="1"/>
    <col min="3" max="10" width="12.6640625" style="4" customWidth="1"/>
    <col min="11" max="11" width="14.5546875" style="4" customWidth="1"/>
    <col min="12" max="20" width="12.6640625" style="4" customWidth="1"/>
    <col min="21" max="21" width="14.109375" style="4" bestFit="1" customWidth="1"/>
    <col min="22" max="23" width="12.6640625" style="4" customWidth="1"/>
    <col min="24" max="16384" width="9.109375" style="4"/>
  </cols>
  <sheetData>
    <row r="1" spans="1:23" ht="15" customHeight="1" x14ac:dyDescent="0.3">
      <c r="A1" s="3" t="s">
        <v>34</v>
      </c>
      <c r="B1" s="3"/>
    </row>
    <row r="2" spans="1:23" ht="15" customHeight="1" x14ac:dyDescent="0.3">
      <c r="A2" s="5" t="s">
        <v>125</v>
      </c>
      <c r="B2" s="5"/>
    </row>
    <row r="3" spans="1:23" ht="15" customHeight="1" x14ac:dyDescent="0.3">
      <c r="A3" s="5" t="s">
        <v>126</v>
      </c>
      <c r="B3" s="6"/>
    </row>
    <row r="4" spans="1:23" s="54" customFormat="1" ht="33" customHeight="1" x14ac:dyDescent="0.3">
      <c r="A4" s="48"/>
      <c r="B4" s="49"/>
      <c r="C4" s="50" t="s">
        <v>2</v>
      </c>
      <c r="D4" s="51" t="s">
        <v>127</v>
      </c>
      <c r="E4" s="52" t="s">
        <v>1</v>
      </c>
      <c r="F4" s="50" t="s">
        <v>128</v>
      </c>
      <c r="G4" s="52" t="s">
        <v>129</v>
      </c>
      <c r="H4" s="52" t="s">
        <v>3</v>
      </c>
      <c r="I4" s="52" t="s">
        <v>130</v>
      </c>
      <c r="J4" s="50" t="s">
        <v>131</v>
      </c>
      <c r="K4" s="52" t="s">
        <v>132</v>
      </c>
      <c r="L4" s="51" t="s">
        <v>133</v>
      </c>
      <c r="M4" s="52" t="s">
        <v>4</v>
      </c>
      <c r="N4" s="50" t="s">
        <v>0</v>
      </c>
      <c r="O4" s="52" t="s">
        <v>134</v>
      </c>
      <c r="P4" s="52" t="s">
        <v>135</v>
      </c>
      <c r="Q4" s="52" t="s">
        <v>136</v>
      </c>
      <c r="R4" s="52" t="s">
        <v>137</v>
      </c>
      <c r="S4" s="52" t="s">
        <v>138</v>
      </c>
      <c r="T4" s="52" t="s">
        <v>139</v>
      </c>
      <c r="U4" s="52" t="s">
        <v>140</v>
      </c>
      <c r="V4" s="52" t="s">
        <v>141</v>
      </c>
      <c r="W4" s="53" t="s">
        <v>142</v>
      </c>
    </row>
    <row r="5" spans="1:23" ht="15" customHeight="1" x14ac:dyDescent="0.3">
      <c r="A5" s="55" t="s">
        <v>5</v>
      </c>
      <c r="B5" s="7" t="s">
        <v>143</v>
      </c>
      <c r="C5" s="12">
        <v>2409643</v>
      </c>
      <c r="D5" s="13">
        <v>3639479</v>
      </c>
      <c r="E5" s="13">
        <v>17211</v>
      </c>
      <c r="F5" s="13">
        <v>3837533</v>
      </c>
      <c r="G5" s="13">
        <v>259624</v>
      </c>
      <c r="H5" s="13">
        <v>222269</v>
      </c>
      <c r="I5" s="13">
        <v>24867</v>
      </c>
      <c r="J5" s="13">
        <v>772926</v>
      </c>
      <c r="K5" s="13">
        <v>45560</v>
      </c>
      <c r="L5" s="13">
        <v>542336</v>
      </c>
      <c r="M5" s="13">
        <v>871401</v>
      </c>
      <c r="N5" s="13">
        <v>5317030</v>
      </c>
      <c r="O5" s="13">
        <v>255320</v>
      </c>
      <c r="P5" s="13">
        <v>187252</v>
      </c>
      <c r="Q5" s="13">
        <v>243250</v>
      </c>
      <c r="R5" s="13">
        <v>94913</v>
      </c>
      <c r="S5" s="13">
        <v>356714</v>
      </c>
      <c r="T5" s="13">
        <v>109476</v>
      </c>
      <c r="U5" s="13">
        <v>2385710</v>
      </c>
      <c r="V5" s="13">
        <v>70585</v>
      </c>
      <c r="W5" s="29">
        <v>453520</v>
      </c>
    </row>
    <row r="6" spans="1:23" ht="15" customHeight="1" x14ac:dyDescent="0.3">
      <c r="A6" s="55"/>
      <c r="B6" s="8" t="s">
        <v>144</v>
      </c>
      <c r="C6" s="13"/>
      <c r="D6" s="13"/>
      <c r="E6" s="13"/>
      <c r="F6" s="13"/>
      <c r="G6" s="13"/>
      <c r="H6" s="13"/>
      <c r="I6" s="13"/>
      <c r="J6" s="13"/>
      <c r="K6" s="13"/>
      <c r="L6" s="13"/>
      <c r="M6" s="13"/>
      <c r="N6" s="13"/>
      <c r="O6" s="13"/>
      <c r="P6" s="13"/>
      <c r="Q6" s="13"/>
      <c r="R6" s="13"/>
      <c r="S6" s="13"/>
      <c r="T6" s="13"/>
      <c r="U6" s="13"/>
      <c r="V6" s="13"/>
      <c r="W6" s="29"/>
    </row>
    <row r="7" spans="1:23" ht="15" customHeight="1" x14ac:dyDescent="0.3">
      <c r="A7" s="55" t="s">
        <v>6</v>
      </c>
      <c r="B7" s="7" t="s">
        <v>145</v>
      </c>
      <c r="C7" s="13">
        <v>1797413</v>
      </c>
      <c r="D7" s="13">
        <v>2305324</v>
      </c>
      <c r="E7" s="13">
        <v>5293</v>
      </c>
      <c r="F7" s="13">
        <v>2636718</v>
      </c>
      <c r="G7" s="13">
        <v>201685</v>
      </c>
      <c r="H7" s="13">
        <v>105918</v>
      </c>
      <c r="I7" s="13">
        <v>10640</v>
      </c>
      <c r="J7" s="13">
        <v>484432</v>
      </c>
      <c r="K7" s="13">
        <v>34667</v>
      </c>
      <c r="L7" s="13">
        <v>201683</v>
      </c>
      <c r="M7" s="13">
        <v>550593</v>
      </c>
      <c r="N7" s="13">
        <v>3784087</v>
      </c>
      <c r="O7" s="13">
        <v>220023</v>
      </c>
      <c r="P7" s="13">
        <v>99100</v>
      </c>
      <c r="Q7" s="13">
        <v>160908</v>
      </c>
      <c r="R7" s="13">
        <v>58038</v>
      </c>
      <c r="S7" s="13">
        <v>220939</v>
      </c>
      <c r="T7" s="13">
        <v>60168</v>
      </c>
      <c r="U7" s="13">
        <v>1585332</v>
      </c>
      <c r="V7" s="13">
        <v>42142</v>
      </c>
      <c r="W7" s="29">
        <v>268321</v>
      </c>
    </row>
    <row r="8" spans="1:23" ht="15" customHeight="1" x14ac:dyDescent="0.3">
      <c r="A8" s="55"/>
      <c r="B8" s="8" t="s">
        <v>146</v>
      </c>
      <c r="C8" s="13"/>
      <c r="D8" s="13"/>
      <c r="E8" s="13"/>
      <c r="F8" s="13"/>
      <c r="G8" s="13"/>
      <c r="H8" s="13"/>
      <c r="I8" s="13"/>
      <c r="J8" s="13"/>
      <c r="K8" s="13"/>
      <c r="L8" s="13"/>
      <c r="M8" s="13"/>
      <c r="N8" s="13"/>
      <c r="O8" s="13"/>
      <c r="P8" s="13"/>
      <c r="Q8" s="13"/>
      <c r="R8" s="13"/>
      <c r="S8" s="13"/>
      <c r="T8" s="13"/>
      <c r="U8" s="13"/>
      <c r="V8" s="13"/>
      <c r="W8" s="29"/>
    </row>
    <row r="9" spans="1:23" ht="15" customHeight="1" x14ac:dyDescent="0.3">
      <c r="A9" s="56" t="s">
        <v>7</v>
      </c>
      <c r="B9" s="9" t="s">
        <v>147</v>
      </c>
      <c r="C9" s="14">
        <v>612230</v>
      </c>
      <c r="D9" s="14">
        <v>1334155</v>
      </c>
      <c r="E9" s="14">
        <v>11918</v>
      </c>
      <c r="F9" s="14">
        <v>1200815</v>
      </c>
      <c r="G9" s="14">
        <v>57939</v>
      </c>
      <c r="H9" s="14">
        <v>116351</v>
      </c>
      <c r="I9" s="14">
        <v>14227</v>
      </c>
      <c r="J9" s="14">
        <v>288494</v>
      </c>
      <c r="K9" s="14">
        <v>10893</v>
      </c>
      <c r="L9" s="14">
        <v>340653</v>
      </c>
      <c r="M9" s="14">
        <v>320808</v>
      </c>
      <c r="N9" s="14">
        <v>1532943</v>
      </c>
      <c r="O9" s="14">
        <v>35297</v>
      </c>
      <c r="P9" s="14">
        <v>88152</v>
      </c>
      <c r="Q9" s="14">
        <v>82342</v>
      </c>
      <c r="R9" s="14">
        <v>36875</v>
      </c>
      <c r="S9" s="14">
        <v>135775</v>
      </c>
      <c r="T9" s="14">
        <v>49308</v>
      </c>
      <c r="U9" s="14">
        <v>800378</v>
      </c>
      <c r="V9" s="14">
        <v>28443</v>
      </c>
      <c r="W9" s="33">
        <v>185199</v>
      </c>
    </row>
    <row r="10" spans="1:23" ht="15" customHeight="1" x14ac:dyDescent="0.3">
      <c r="A10" s="56"/>
      <c r="B10" s="10" t="s">
        <v>148</v>
      </c>
      <c r="C10" s="14"/>
      <c r="D10" s="14"/>
      <c r="E10" s="14"/>
      <c r="F10" s="14"/>
      <c r="G10" s="14"/>
      <c r="H10" s="14"/>
      <c r="I10" s="14"/>
      <c r="J10" s="14"/>
      <c r="K10" s="14"/>
      <c r="L10" s="14"/>
      <c r="M10" s="14"/>
      <c r="N10" s="14"/>
      <c r="O10" s="14"/>
      <c r="P10" s="14"/>
      <c r="Q10" s="14"/>
      <c r="R10" s="14"/>
      <c r="S10" s="14"/>
      <c r="T10" s="14"/>
      <c r="U10" s="14"/>
      <c r="V10" s="14"/>
      <c r="W10" s="33"/>
    </row>
    <row r="11" spans="1:23" ht="15" customHeight="1" x14ac:dyDescent="0.3">
      <c r="A11" s="55" t="s">
        <v>8</v>
      </c>
      <c r="B11" s="7" t="s">
        <v>149</v>
      </c>
      <c r="C11" s="13">
        <v>4912</v>
      </c>
      <c r="D11" s="13">
        <v>3336</v>
      </c>
      <c r="E11" s="13">
        <v>1322</v>
      </c>
      <c r="F11" s="13">
        <v>89361</v>
      </c>
      <c r="G11" s="13">
        <v>3225</v>
      </c>
      <c r="H11" s="13">
        <v>0</v>
      </c>
      <c r="I11" s="13">
        <v>32</v>
      </c>
      <c r="J11" s="13">
        <v>1524</v>
      </c>
      <c r="K11" s="13">
        <v>278</v>
      </c>
      <c r="L11" s="13">
        <v>5227</v>
      </c>
      <c r="M11" s="13">
        <v>703</v>
      </c>
      <c r="N11" s="13">
        <v>108402</v>
      </c>
      <c r="O11" s="13">
        <v>61</v>
      </c>
      <c r="P11" s="13">
        <v>2006</v>
      </c>
      <c r="Q11" s="13">
        <v>495</v>
      </c>
      <c r="R11" s="13">
        <v>273</v>
      </c>
      <c r="S11" s="13">
        <v>752</v>
      </c>
      <c r="T11" s="13">
        <v>0</v>
      </c>
      <c r="U11" s="13">
        <v>5639</v>
      </c>
      <c r="V11" s="13">
        <v>25</v>
      </c>
      <c r="W11" s="29">
        <v>184</v>
      </c>
    </row>
    <row r="12" spans="1:23" ht="15" customHeight="1" x14ac:dyDescent="0.3">
      <c r="A12" s="55"/>
      <c r="B12" s="8" t="s">
        <v>150</v>
      </c>
      <c r="C12" s="13"/>
      <c r="D12" s="13"/>
      <c r="E12" s="13"/>
      <c r="F12" s="13"/>
      <c r="G12" s="13"/>
      <c r="H12" s="13"/>
      <c r="I12" s="13"/>
      <c r="J12" s="13"/>
      <c r="K12" s="13"/>
      <c r="L12" s="13"/>
      <c r="M12" s="13"/>
      <c r="N12" s="13"/>
      <c r="O12" s="13"/>
      <c r="P12" s="13"/>
      <c r="Q12" s="13"/>
      <c r="R12" s="13"/>
      <c r="S12" s="13"/>
      <c r="T12" s="13"/>
      <c r="U12" s="13"/>
      <c r="V12" s="13"/>
      <c r="W12" s="29"/>
    </row>
    <row r="13" spans="1:23" ht="15" customHeight="1" x14ac:dyDescent="0.3">
      <c r="A13" s="55" t="s">
        <v>9</v>
      </c>
      <c r="B13" s="7" t="s">
        <v>151</v>
      </c>
      <c r="C13" s="13">
        <v>361698</v>
      </c>
      <c r="D13" s="13">
        <v>865537</v>
      </c>
      <c r="E13" s="13">
        <v>8006</v>
      </c>
      <c r="F13" s="13">
        <v>786453</v>
      </c>
      <c r="G13" s="13">
        <v>124139</v>
      </c>
      <c r="H13" s="13">
        <v>23108</v>
      </c>
      <c r="I13" s="13">
        <v>2362</v>
      </c>
      <c r="J13" s="13">
        <v>125975</v>
      </c>
      <c r="K13" s="13">
        <v>25411</v>
      </c>
      <c r="L13" s="13">
        <v>97191</v>
      </c>
      <c r="M13" s="13">
        <v>88719</v>
      </c>
      <c r="N13" s="13">
        <v>592463</v>
      </c>
      <c r="O13" s="13">
        <v>93734</v>
      </c>
      <c r="P13" s="13">
        <v>25843</v>
      </c>
      <c r="Q13" s="13">
        <v>36656</v>
      </c>
      <c r="R13" s="13">
        <v>80871</v>
      </c>
      <c r="S13" s="13">
        <v>48190</v>
      </c>
      <c r="T13" s="13">
        <v>12235</v>
      </c>
      <c r="U13" s="13">
        <v>388990</v>
      </c>
      <c r="V13" s="13">
        <v>15184</v>
      </c>
      <c r="W13" s="29">
        <v>75444</v>
      </c>
    </row>
    <row r="14" spans="1:23" ht="15" customHeight="1" x14ac:dyDescent="0.3">
      <c r="A14" s="55"/>
      <c r="B14" s="8" t="s">
        <v>35</v>
      </c>
      <c r="C14" s="13"/>
      <c r="D14" s="13"/>
      <c r="E14" s="13"/>
      <c r="F14" s="13"/>
      <c r="G14" s="13"/>
      <c r="H14" s="13"/>
      <c r="I14" s="13"/>
      <c r="J14" s="13"/>
      <c r="K14" s="13"/>
      <c r="L14" s="13"/>
      <c r="M14" s="13"/>
      <c r="N14" s="13"/>
      <c r="O14" s="13"/>
      <c r="P14" s="13"/>
      <c r="Q14" s="13"/>
      <c r="R14" s="13"/>
      <c r="S14" s="13"/>
      <c r="T14" s="13"/>
      <c r="U14" s="13"/>
      <c r="V14" s="13"/>
      <c r="W14" s="29"/>
    </row>
    <row r="15" spans="1:23" ht="15" customHeight="1" x14ac:dyDescent="0.3">
      <c r="A15" s="55" t="s">
        <v>10</v>
      </c>
      <c r="B15" s="7" t="s">
        <v>152</v>
      </c>
      <c r="C15" s="13">
        <v>-50280</v>
      </c>
      <c r="D15" s="13">
        <v>-133806</v>
      </c>
      <c r="E15" s="13">
        <v>-1575</v>
      </c>
      <c r="F15" s="13">
        <v>-106311</v>
      </c>
      <c r="G15" s="13">
        <v>-10218</v>
      </c>
      <c r="H15" s="13">
        <v>-6179</v>
      </c>
      <c r="I15" s="13">
        <v>-635</v>
      </c>
      <c r="J15" s="13">
        <v>-14858</v>
      </c>
      <c r="K15" s="13">
        <v>-3574</v>
      </c>
      <c r="L15" s="13">
        <v>-15259</v>
      </c>
      <c r="M15" s="13">
        <v>-13605</v>
      </c>
      <c r="N15" s="13">
        <v>-144695</v>
      </c>
      <c r="O15" s="13">
        <v>-31200</v>
      </c>
      <c r="P15" s="13">
        <v>-6347</v>
      </c>
      <c r="Q15" s="13">
        <v>-8314</v>
      </c>
      <c r="R15" s="13">
        <v>-10034</v>
      </c>
      <c r="S15" s="13">
        <v>-7005</v>
      </c>
      <c r="T15" s="13">
        <v>-3204</v>
      </c>
      <c r="U15" s="13">
        <v>-52237</v>
      </c>
      <c r="V15" s="13">
        <v>-2982</v>
      </c>
      <c r="W15" s="29">
        <v>-6071</v>
      </c>
    </row>
    <row r="16" spans="1:23" ht="15" customHeight="1" x14ac:dyDescent="0.3">
      <c r="A16" s="55"/>
      <c r="B16" s="8" t="s">
        <v>153</v>
      </c>
      <c r="C16" s="13"/>
      <c r="D16" s="13"/>
      <c r="E16" s="13"/>
      <c r="F16" s="13"/>
      <c r="G16" s="13"/>
      <c r="H16" s="13"/>
      <c r="I16" s="13"/>
      <c r="J16" s="13"/>
      <c r="K16" s="13"/>
      <c r="L16" s="13"/>
      <c r="M16" s="13"/>
      <c r="N16" s="13"/>
      <c r="O16" s="13"/>
      <c r="P16" s="13"/>
      <c r="Q16" s="13"/>
      <c r="R16" s="13"/>
      <c r="S16" s="13"/>
      <c r="T16" s="13"/>
      <c r="U16" s="13"/>
      <c r="V16" s="13"/>
      <c r="W16" s="29"/>
    </row>
    <row r="17" spans="1:23" ht="15" customHeight="1" x14ac:dyDescent="0.3">
      <c r="A17" s="55" t="s">
        <v>11</v>
      </c>
      <c r="B17" s="7" t="s">
        <v>154</v>
      </c>
      <c r="C17" s="13">
        <v>41583</v>
      </c>
      <c r="D17" s="13">
        <v>140411</v>
      </c>
      <c r="E17" s="13">
        <v>2125</v>
      </c>
      <c r="F17" s="13">
        <v>-51412</v>
      </c>
      <c r="G17" s="13">
        <v>-6282</v>
      </c>
      <c r="H17" s="13">
        <v>-15125</v>
      </c>
      <c r="I17" s="13">
        <v>4388</v>
      </c>
      <c r="J17" s="13">
        <v>-28377</v>
      </c>
      <c r="K17" s="13">
        <v>-10764</v>
      </c>
      <c r="L17" s="13">
        <v>-4140</v>
      </c>
      <c r="M17" s="13">
        <v>28319</v>
      </c>
      <c r="N17" s="13">
        <v>209667</v>
      </c>
      <c r="O17" s="13">
        <v>18274</v>
      </c>
      <c r="P17" s="13">
        <v>10213</v>
      </c>
      <c r="Q17" s="13">
        <v>3778</v>
      </c>
      <c r="R17" s="13">
        <v>0</v>
      </c>
      <c r="S17" s="13">
        <v>3660</v>
      </c>
      <c r="T17" s="13">
        <v>0</v>
      </c>
      <c r="U17" s="13">
        <v>52565</v>
      </c>
      <c r="V17" s="13">
        <v>17016</v>
      </c>
      <c r="W17" s="29">
        <v>6123</v>
      </c>
    </row>
    <row r="18" spans="1:23" ht="15" customHeight="1" x14ac:dyDescent="0.3">
      <c r="A18" s="55"/>
      <c r="B18" s="8" t="s">
        <v>155</v>
      </c>
      <c r="C18" s="13"/>
      <c r="D18" s="13"/>
      <c r="E18" s="13"/>
      <c r="F18" s="13"/>
      <c r="G18" s="13"/>
      <c r="H18" s="13"/>
      <c r="I18" s="13"/>
      <c r="J18" s="13"/>
      <c r="K18" s="13"/>
      <c r="L18" s="13"/>
      <c r="M18" s="13"/>
      <c r="N18" s="13"/>
      <c r="O18" s="13"/>
      <c r="P18" s="13"/>
      <c r="Q18" s="13"/>
      <c r="R18" s="13"/>
      <c r="S18" s="13"/>
      <c r="T18" s="13"/>
      <c r="U18" s="13"/>
      <c r="V18" s="13"/>
      <c r="W18" s="29"/>
    </row>
    <row r="19" spans="1:23" ht="15" customHeight="1" x14ac:dyDescent="0.3">
      <c r="A19" s="55" t="s">
        <v>12</v>
      </c>
      <c r="B19" s="7" t="s">
        <v>156</v>
      </c>
      <c r="C19" s="13">
        <v>46121</v>
      </c>
      <c r="D19" s="13">
        <v>46062</v>
      </c>
      <c r="E19" s="13">
        <v>12612</v>
      </c>
      <c r="F19" s="13">
        <v>189239</v>
      </c>
      <c r="G19" s="13">
        <v>28763</v>
      </c>
      <c r="H19" s="13">
        <v>5068</v>
      </c>
      <c r="I19" s="13">
        <v>-1666</v>
      </c>
      <c r="J19" s="13">
        <v>22508</v>
      </c>
      <c r="K19" s="13">
        <v>1150</v>
      </c>
      <c r="L19" s="13">
        <v>3676</v>
      </c>
      <c r="M19" s="13">
        <v>1657</v>
      </c>
      <c r="N19" s="13">
        <v>-18979</v>
      </c>
      <c r="O19" s="13">
        <v>-1061</v>
      </c>
      <c r="P19" s="13">
        <v>8803</v>
      </c>
      <c r="Q19" s="13">
        <v>361</v>
      </c>
      <c r="R19" s="13">
        <v>-82267</v>
      </c>
      <c r="S19" s="13">
        <v>10867</v>
      </c>
      <c r="T19" s="13">
        <v>0</v>
      </c>
      <c r="U19" s="13">
        <v>6578</v>
      </c>
      <c r="V19" s="13">
        <v>0</v>
      </c>
      <c r="W19" s="29">
        <v>8421</v>
      </c>
    </row>
    <row r="20" spans="1:23" ht="15" customHeight="1" x14ac:dyDescent="0.3">
      <c r="A20" s="55"/>
      <c r="B20" s="8" t="s">
        <v>157</v>
      </c>
      <c r="C20" s="13"/>
      <c r="D20" s="13"/>
      <c r="E20" s="13"/>
      <c r="F20" s="13"/>
      <c r="G20" s="13"/>
      <c r="H20" s="13"/>
      <c r="I20" s="13"/>
      <c r="J20" s="13"/>
      <c r="K20" s="13"/>
      <c r="L20" s="13"/>
      <c r="M20" s="13"/>
      <c r="N20" s="13"/>
      <c r="O20" s="13"/>
      <c r="P20" s="13"/>
      <c r="Q20" s="13"/>
      <c r="R20" s="13"/>
      <c r="S20" s="13"/>
      <c r="T20" s="13"/>
      <c r="U20" s="13"/>
      <c r="V20" s="13"/>
      <c r="W20" s="29"/>
    </row>
    <row r="21" spans="1:23" ht="15" customHeight="1" x14ac:dyDescent="0.3">
      <c r="A21" s="55" t="s">
        <v>13</v>
      </c>
      <c r="B21" s="7" t="s">
        <v>158</v>
      </c>
      <c r="C21" s="13">
        <v>131254</v>
      </c>
      <c r="D21" s="13">
        <v>68817</v>
      </c>
      <c r="E21" s="13">
        <v>1853</v>
      </c>
      <c r="F21" s="13">
        <v>58533</v>
      </c>
      <c r="G21" s="13">
        <v>35196</v>
      </c>
      <c r="H21" s="13">
        <v>8785</v>
      </c>
      <c r="I21" s="13">
        <v>92</v>
      </c>
      <c r="J21" s="13">
        <v>41577</v>
      </c>
      <c r="K21" s="13">
        <v>10446</v>
      </c>
      <c r="L21" s="13">
        <v>1434</v>
      </c>
      <c r="M21" s="13">
        <v>2070</v>
      </c>
      <c r="N21" s="13">
        <v>8809</v>
      </c>
      <c r="O21" s="13">
        <v>442</v>
      </c>
      <c r="P21" s="13">
        <v>7632</v>
      </c>
      <c r="Q21" s="13">
        <v>1057</v>
      </c>
      <c r="R21" s="13">
        <v>86867</v>
      </c>
      <c r="S21" s="13">
        <v>-180</v>
      </c>
      <c r="T21" s="13">
        <v>0</v>
      </c>
      <c r="U21" s="13">
        <v>19223</v>
      </c>
      <c r="V21" s="13">
        <v>531</v>
      </c>
      <c r="W21" s="29">
        <v>2571</v>
      </c>
    </row>
    <row r="22" spans="1:23" ht="15" customHeight="1" x14ac:dyDescent="0.3">
      <c r="A22" s="55"/>
      <c r="B22" s="8" t="s">
        <v>159</v>
      </c>
      <c r="C22" s="13"/>
      <c r="D22" s="13"/>
      <c r="E22" s="13"/>
      <c r="F22" s="13"/>
      <c r="G22" s="13"/>
      <c r="H22" s="13"/>
      <c r="I22" s="13"/>
      <c r="J22" s="13"/>
      <c r="K22" s="13"/>
      <c r="L22" s="13"/>
      <c r="M22" s="13"/>
      <c r="N22" s="13"/>
      <c r="O22" s="13"/>
      <c r="P22" s="13"/>
      <c r="Q22" s="13"/>
      <c r="R22" s="13"/>
      <c r="S22" s="13"/>
      <c r="T22" s="13"/>
      <c r="U22" s="13"/>
      <c r="V22" s="13"/>
      <c r="W22" s="29"/>
    </row>
    <row r="23" spans="1:23" ht="15" customHeight="1" x14ac:dyDescent="0.3">
      <c r="A23" s="55" t="s">
        <v>14</v>
      </c>
      <c r="B23" s="7" t="s">
        <v>160</v>
      </c>
      <c r="C23" s="13">
        <v>-3929</v>
      </c>
      <c r="D23" s="13">
        <v>74930</v>
      </c>
      <c r="E23" s="13">
        <v>-28</v>
      </c>
      <c r="F23" s="13">
        <v>156909</v>
      </c>
      <c r="G23" s="13">
        <v>138</v>
      </c>
      <c r="H23" s="13">
        <v>669</v>
      </c>
      <c r="I23" s="13">
        <v>-449</v>
      </c>
      <c r="J23" s="13">
        <v>5544</v>
      </c>
      <c r="K23" s="13">
        <v>-30</v>
      </c>
      <c r="L23" s="13">
        <v>1430</v>
      </c>
      <c r="M23" s="13">
        <v>389</v>
      </c>
      <c r="N23" s="13">
        <v>0</v>
      </c>
      <c r="O23" s="13">
        <v>2420</v>
      </c>
      <c r="P23" s="13">
        <v>12151</v>
      </c>
      <c r="Q23" s="13">
        <v>-368</v>
      </c>
      <c r="R23" s="13">
        <v>0</v>
      </c>
      <c r="S23" s="13">
        <v>-634</v>
      </c>
      <c r="T23" s="13">
        <v>0</v>
      </c>
      <c r="U23" s="13">
        <v>43272</v>
      </c>
      <c r="V23" s="13">
        <v>0</v>
      </c>
      <c r="W23" s="29">
        <v>0</v>
      </c>
    </row>
    <row r="24" spans="1:23" ht="15" customHeight="1" x14ac:dyDescent="0.3">
      <c r="A24" s="55"/>
      <c r="B24" s="8" t="s">
        <v>161</v>
      </c>
      <c r="C24" s="13"/>
      <c r="D24" s="13"/>
      <c r="E24" s="13"/>
      <c r="F24" s="13"/>
      <c r="G24" s="13"/>
      <c r="H24" s="13"/>
      <c r="I24" s="13"/>
      <c r="J24" s="13"/>
      <c r="K24" s="13"/>
      <c r="L24" s="13"/>
      <c r="M24" s="13"/>
      <c r="N24" s="13"/>
      <c r="O24" s="13"/>
      <c r="P24" s="13"/>
      <c r="Q24" s="13"/>
      <c r="R24" s="13"/>
      <c r="S24" s="13"/>
      <c r="T24" s="13"/>
      <c r="U24" s="13"/>
      <c r="V24" s="13"/>
      <c r="W24" s="29"/>
    </row>
    <row r="25" spans="1:23" ht="15" customHeight="1" x14ac:dyDescent="0.3">
      <c r="A25" s="55" t="s">
        <v>15</v>
      </c>
      <c r="B25" s="7" t="s">
        <v>162</v>
      </c>
      <c r="C25" s="13">
        <v>491356</v>
      </c>
      <c r="D25" s="13">
        <v>15286</v>
      </c>
      <c r="E25" s="13">
        <v>0</v>
      </c>
      <c r="F25" s="13">
        <v>0</v>
      </c>
      <c r="G25" s="13">
        <v>0</v>
      </c>
      <c r="H25" s="13">
        <v>0</v>
      </c>
      <c r="I25" s="13">
        <v>0</v>
      </c>
      <c r="J25" s="13">
        <v>0</v>
      </c>
      <c r="K25" s="13">
        <v>0</v>
      </c>
      <c r="L25" s="13">
        <v>262567</v>
      </c>
      <c r="M25" s="13">
        <v>0</v>
      </c>
      <c r="N25" s="13">
        <v>1774167</v>
      </c>
      <c r="O25" s="13">
        <v>0</v>
      </c>
      <c r="P25" s="13">
        <v>0</v>
      </c>
      <c r="Q25" s="13">
        <v>0</v>
      </c>
      <c r="R25" s="13">
        <v>0</v>
      </c>
      <c r="S25" s="13">
        <v>9643</v>
      </c>
      <c r="T25" s="13">
        <v>0</v>
      </c>
      <c r="U25" s="13">
        <v>88117</v>
      </c>
      <c r="V25" s="13">
        <v>0</v>
      </c>
      <c r="W25" s="29">
        <v>0</v>
      </c>
    </row>
    <row r="26" spans="1:23" ht="15" customHeight="1" x14ac:dyDescent="0.3">
      <c r="A26" s="55"/>
      <c r="B26" s="8" t="s">
        <v>163</v>
      </c>
      <c r="C26" s="13"/>
      <c r="D26" s="13"/>
      <c r="E26" s="13"/>
      <c r="F26" s="13"/>
      <c r="G26" s="13"/>
      <c r="H26" s="13"/>
      <c r="I26" s="13"/>
      <c r="J26" s="13"/>
      <c r="K26" s="13"/>
      <c r="L26" s="13"/>
      <c r="M26" s="13"/>
      <c r="N26" s="13"/>
      <c r="O26" s="13"/>
      <c r="P26" s="13"/>
      <c r="Q26" s="13"/>
      <c r="R26" s="13"/>
      <c r="S26" s="13"/>
      <c r="T26" s="13"/>
      <c r="U26" s="13"/>
      <c r="V26" s="13"/>
      <c r="W26" s="29"/>
    </row>
    <row r="27" spans="1:23" ht="15" customHeight="1" x14ac:dyDescent="0.3">
      <c r="A27" s="55" t="s">
        <v>16</v>
      </c>
      <c r="B27" s="7" t="s">
        <v>164</v>
      </c>
      <c r="C27" s="13">
        <v>-676768</v>
      </c>
      <c r="D27" s="13">
        <v>-7249</v>
      </c>
      <c r="E27" s="13">
        <v>0</v>
      </c>
      <c r="F27" s="13">
        <v>0</v>
      </c>
      <c r="G27" s="13">
        <v>0</v>
      </c>
      <c r="H27" s="13">
        <v>0</v>
      </c>
      <c r="I27" s="13">
        <v>0</v>
      </c>
      <c r="J27" s="13">
        <v>0</v>
      </c>
      <c r="K27" s="13">
        <v>0</v>
      </c>
      <c r="L27" s="13">
        <v>-134188</v>
      </c>
      <c r="M27" s="13">
        <v>0</v>
      </c>
      <c r="N27" s="13">
        <v>-1425806</v>
      </c>
      <c r="O27" s="13">
        <v>0</v>
      </c>
      <c r="P27" s="13">
        <v>0</v>
      </c>
      <c r="Q27" s="13">
        <v>0</v>
      </c>
      <c r="R27" s="13">
        <v>0</v>
      </c>
      <c r="S27" s="13">
        <v>-6776</v>
      </c>
      <c r="T27" s="13">
        <v>0</v>
      </c>
      <c r="U27" s="13">
        <v>-52543</v>
      </c>
      <c r="V27" s="13">
        <v>0</v>
      </c>
      <c r="W27" s="29">
        <v>0</v>
      </c>
    </row>
    <row r="28" spans="1:23" ht="15" customHeight="1" x14ac:dyDescent="0.3">
      <c r="A28" s="55"/>
      <c r="B28" s="8" t="s">
        <v>165</v>
      </c>
      <c r="C28" s="13"/>
      <c r="D28" s="13"/>
      <c r="E28" s="13"/>
      <c r="F28" s="13"/>
      <c r="G28" s="13"/>
      <c r="H28" s="13"/>
      <c r="I28" s="13"/>
      <c r="J28" s="13"/>
      <c r="K28" s="13"/>
      <c r="L28" s="13"/>
      <c r="M28" s="13"/>
      <c r="N28" s="13"/>
      <c r="O28" s="13"/>
      <c r="P28" s="13"/>
      <c r="Q28" s="13"/>
      <c r="R28" s="13"/>
      <c r="S28" s="13"/>
      <c r="T28" s="13"/>
      <c r="U28" s="13"/>
      <c r="V28" s="13"/>
      <c r="W28" s="29"/>
    </row>
    <row r="29" spans="1:23" ht="15" customHeight="1" x14ac:dyDescent="0.3">
      <c r="A29" s="55" t="s">
        <v>17</v>
      </c>
      <c r="B29" s="7" t="s">
        <v>166</v>
      </c>
      <c r="C29" s="13">
        <v>197214</v>
      </c>
      <c r="D29" s="13">
        <v>-6589</v>
      </c>
      <c r="E29" s="13">
        <v>0</v>
      </c>
      <c r="F29" s="13">
        <v>0</v>
      </c>
      <c r="G29" s="13">
        <v>0</v>
      </c>
      <c r="H29" s="13">
        <v>0</v>
      </c>
      <c r="I29" s="13">
        <v>0</v>
      </c>
      <c r="J29" s="13">
        <v>0</v>
      </c>
      <c r="K29" s="13">
        <v>0</v>
      </c>
      <c r="L29" s="13">
        <v>0</v>
      </c>
      <c r="M29" s="13">
        <v>0</v>
      </c>
      <c r="N29" s="13">
        <v>0</v>
      </c>
      <c r="O29" s="13">
        <v>0</v>
      </c>
      <c r="P29" s="13">
        <v>0</v>
      </c>
      <c r="Q29" s="13">
        <v>0</v>
      </c>
      <c r="R29" s="13">
        <v>0</v>
      </c>
      <c r="S29" s="13">
        <v>-1409</v>
      </c>
      <c r="T29" s="13">
        <v>0</v>
      </c>
      <c r="U29" s="13">
        <v>-34</v>
      </c>
      <c r="V29" s="13">
        <v>0</v>
      </c>
      <c r="W29" s="29">
        <v>0</v>
      </c>
    </row>
    <row r="30" spans="1:23" ht="15" customHeight="1" x14ac:dyDescent="0.3">
      <c r="A30" s="55"/>
      <c r="B30" s="8" t="s">
        <v>167</v>
      </c>
      <c r="C30" s="13"/>
      <c r="D30" s="13"/>
      <c r="E30" s="13"/>
      <c r="F30" s="13"/>
      <c r="G30" s="13"/>
      <c r="H30" s="13"/>
      <c r="I30" s="13"/>
      <c r="J30" s="13"/>
      <c r="K30" s="13"/>
      <c r="L30" s="13"/>
      <c r="M30" s="13"/>
      <c r="N30" s="13"/>
      <c r="O30" s="13"/>
      <c r="P30" s="13"/>
      <c r="Q30" s="13"/>
      <c r="R30" s="13"/>
      <c r="S30" s="13"/>
      <c r="T30" s="13"/>
      <c r="U30" s="13"/>
      <c r="V30" s="13"/>
      <c r="W30" s="29"/>
    </row>
    <row r="31" spans="1:23" ht="15" customHeight="1" x14ac:dyDescent="0.3">
      <c r="A31" s="55" t="s">
        <v>18</v>
      </c>
      <c r="B31" s="7" t="s">
        <v>168</v>
      </c>
      <c r="C31" s="13">
        <v>9422</v>
      </c>
      <c r="D31" s="13">
        <v>55163</v>
      </c>
      <c r="E31" s="13">
        <v>289</v>
      </c>
      <c r="F31" s="13">
        <v>95831</v>
      </c>
      <c r="G31" s="13">
        <v>-5238</v>
      </c>
      <c r="H31" s="13">
        <v>-1018</v>
      </c>
      <c r="I31" s="13">
        <v>341</v>
      </c>
      <c r="J31" s="13">
        <v>66666</v>
      </c>
      <c r="K31" s="13">
        <v>-498</v>
      </c>
      <c r="L31" s="13">
        <v>18505</v>
      </c>
      <c r="M31" s="13">
        <v>19965</v>
      </c>
      <c r="N31" s="13">
        <v>362503</v>
      </c>
      <c r="O31" s="13">
        <v>2363</v>
      </c>
      <c r="P31" s="13">
        <v>18626</v>
      </c>
      <c r="Q31" s="13">
        <v>5947</v>
      </c>
      <c r="R31" s="13">
        <v>9502</v>
      </c>
      <c r="S31" s="13">
        <v>50504</v>
      </c>
      <c r="T31" s="13">
        <v>481</v>
      </c>
      <c r="U31" s="13">
        <v>-2709</v>
      </c>
      <c r="V31" s="13">
        <v>-393</v>
      </c>
      <c r="W31" s="29">
        <v>38502</v>
      </c>
    </row>
    <row r="32" spans="1:23" ht="15" customHeight="1" x14ac:dyDescent="0.3">
      <c r="A32" s="55"/>
      <c r="B32" s="8" t="s">
        <v>169</v>
      </c>
      <c r="C32" s="13"/>
      <c r="D32" s="13"/>
      <c r="E32" s="13"/>
      <c r="F32" s="13"/>
      <c r="G32" s="13"/>
      <c r="H32" s="13"/>
      <c r="I32" s="13"/>
      <c r="J32" s="13"/>
      <c r="K32" s="13"/>
      <c r="L32" s="13"/>
      <c r="M32" s="13"/>
      <c r="N32" s="13"/>
      <c r="O32" s="13"/>
      <c r="P32" s="13"/>
      <c r="Q32" s="13"/>
      <c r="R32" s="13"/>
      <c r="S32" s="13"/>
      <c r="T32" s="13"/>
      <c r="U32" s="13"/>
      <c r="V32" s="13"/>
      <c r="W32" s="29"/>
    </row>
    <row r="33" spans="1:23" ht="15" customHeight="1" x14ac:dyDescent="0.3">
      <c r="A33" s="56" t="s">
        <v>19</v>
      </c>
      <c r="B33" s="9" t="s">
        <v>170</v>
      </c>
      <c r="C33" s="14">
        <v>1164813</v>
      </c>
      <c r="D33" s="14">
        <v>2456053</v>
      </c>
      <c r="E33" s="14">
        <v>36522</v>
      </c>
      <c r="F33" s="14">
        <v>2419418</v>
      </c>
      <c r="G33" s="14">
        <v>227662</v>
      </c>
      <c r="H33" s="14">
        <v>131659</v>
      </c>
      <c r="I33" s="14">
        <v>18692</v>
      </c>
      <c r="J33" s="14">
        <v>509053</v>
      </c>
      <c r="K33" s="14">
        <v>33312</v>
      </c>
      <c r="L33" s="14">
        <v>577096</v>
      </c>
      <c r="M33" s="14">
        <v>449025</v>
      </c>
      <c r="N33" s="14">
        <v>2999474</v>
      </c>
      <c r="O33" s="14">
        <v>120330</v>
      </c>
      <c r="P33" s="14">
        <v>167079</v>
      </c>
      <c r="Q33" s="14">
        <v>121954</v>
      </c>
      <c r="R33" s="14">
        <v>122087</v>
      </c>
      <c r="S33" s="14">
        <v>243387</v>
      </c>
      <c r="T33" s="14">
        <v>58820</v>
      </c>
      <c r="U33" s="14">
        <v>1297239</v>
      </c>
      <c r="V33" s="14">
        <v>57824</v>
      </c>
      <c r="W33" s="33">
        <v>310373</v>
      </c>
    </row>
    <row r="34" spans="1:23" ht="15" customHeight="1" x14ac:dyDescent="0.3">
      <c r="A34" s="56"/>
      <c r="B34" s="10" t="s">
        <v>171</v>
      </c>
      <c r="C34" s="14"/>
      <c r="D34" s="14"/>
      <c r="E34" s="14"/>
      <c r="F34" s="14"/>
      <c r="G34" s="14"/>
      <c r="H34" s="14"/>
      <c r="I34" s="14"/>
      <c r="J34" s="14"/>
      <c r="K34" s="14"/>
      <c r="L34" s="14"/>
      <c r="M34" s="14"/>
      <c r="N34" s="14"/>
      <c r="O34" s="14"/>
      <c r="P34" s="14"/>
      <c r="Q34" s="14"/>
      <c r="R34" s="14"/>
      <c r="S34" s="14"/>
      <c r="T34" s="14"/>
      <c r="U34" s="14"/>
      <c r="V34" s="14"/>
      <c r="W34" s="33"/>
    </row>
    <row r="35" spans="1:23" ht="15" customHeight="1" x14ac:dyDescent="0.3">
      <c r="A35" s="55" t="s">
        <v>20</v>
      </c>
      <c r="B35" s="7" t="s">
        <v>172</v>
      </c>
      <c r="C35" s="13">
        <v>400286</v>
      </c>
      <c r="D35" s="13">
        <v>865337</v>
      </c>
      <c r="E35" s="13">
        <v>11043</v>
      </c>
      <c r="F35" s="13">
        <v>565895</v>
      </c>
      <c r="G35" s="13">
        <v>68307</v>
      </c>
      <c r="H35" s="13">
        <v>17833</v>
      </c>
      <c r="I35" s="13">
        <v>4084</v>
      </c>
      <c r="J35" s="13">
        <v>170407</v>
      </c>
      <c r="K35" s="13">
        <v>10608</v>
      </c>
      <c r="L35" s="13">
        <v>181136</v>
      </c>
      <c r="M35" s="13">
        <v>147352</v>
      </c>
      <c r="N35" s="13">
        <v>1040371</v>
      </c>
      <c r="O35" s="13">
        <v>17561</v>
      </c>
      <c r="P35" s="13">
        <v>63572</v>
      </c>
      <c r="Q35" s="13">
        <v>58484</v>
      </c>
      <c r="R35" s="13">
        <v>38791</v>
      </c>
      <c r="S35" s="13">
        <v>56491</v>
      </c>
      <c r="T35" s="13">
        <v>8606</v>
      </c>
      <c r="U35" s="13">
        <v>316934</v>
      </c>
      <c r="V35" s="13">
        <v>24496</v>
      </c>
      <c r="W35" s="29">
        <v>92716</v>
      </c>
    </row>
    <row r="36" spans="1:23" ht="15" customHeight="1" x14ac:dyDescent="0.3">
      <c r="A36" s="55"/>
      <c r="B36" s="8" t="s">
        <v>173</v>
      </c>
      <c r="C36" s="13"/>
      <c r="D36" s="13"/>
      <c r="E36" s="13"/>
      <c r="F36" s="13"/>
      <c r="G36" s="13"/>
      <c r="H36" s="13"/>
      <c r="I36" s="13"/>
      <c r="J36" s="13"/>
      <c r="K36" s="13"/>
      <c r="L36" s="13"/>
      <c r="M36" s="13"/>
      <c r="N36" s="13"/>
      <c r="O36" s="13"/>
      <c r="P36" s="13"/>
      <c r="Q36" s="13"/>
      <c r="R36" s="13"/>
      <c r="S36" s="13"/>
      <c r="T36" s="13"/>
      <c r="U36" s="13"/>
      <c r="V36" s="13"/>
      <c r="W36" s="29"/>
    </row>
    <row r="37" spans="1:23" ht="15" customHeight="1" x14ac:dyDescent="0.3">
      <c r="A37" s="55" t="s">
        <v>21</v>
      </c>
      <c r="B37" s="7" t="s">
        <v>174</v>
      </c>
      <c r="C37" s="13">
        <v>222012</v>
      </c>
      <c r="D37" s="13">
        <v>570177</v>
      </c>
      <c r="E37" s="13">
        <v>5496</v>
      </c>
      <c r="F37" s="13">
        <v>402554</v>
      </c>
      <c r="G37" s="13">
        <v>34939</v>
      </c>
      <c r="H37" s="13">
        <v>19967</v>
      </c>
      <c r="I37" s="13">
        <v>2961</v>
      </c>
      <c r="J37" s="13">
        <v>127130</v>
      </c>
      <c r="K37" s="13">
        <v>12486</v>
      </c>
      <c r="L37" s="13">
        <v>99527</v>
      </c>
      <c r="M37" s="13">
        <v>79204</v>
      </c>
      <c r="N37" s="13">
        <v>698080</v>
      </c>
      <c r="O37" s="13">
        <v>10461</v>
      </c>
      <c r="P37" s="13">
        <v>40365</v>
      </c>
      <c r="Q37" s="13">
        <v>28152</v>
      </c>
      <c r="R37" s="13">
        <v>29690</v>
      </c>
      <c r="S37" s="13">
        <v>46727</v>
      </c>
      <c r="T37" s="13">
        <v>14707</v>
      </c>
      <c r="U37" s="13">
        <v>165480</v>
      </c>
      <c r="V37" s="13">
        <v>20188</v>
      </c>
      <c r="W37" s="29">
        <v>99615</v>
      </c>
    </row>
    <row r="38" spans="1:23" ht="15" customHeight="1" x14ac:dyDescent="0.3">
      <c r="A38" s="55"/>
      <c r="B38" s="8" t="s">
        <v>175</v>
      </c>
      <c r="C38" s="13"/>
      <c r="D38" s="13"/>
      <c r="E38" s="13"/>
      <c r="F38" s="13"/>
      <c r="G38" s="13"/>
      <c r="H38" s="13"/>
      <c r="I38" s="13"/>
      <c r="J38" s="13"/>
      <c r="K38" s="13"/>
      <c r="L38" s="13"/>
      <c r="M38" s="13"/>
      <c r="N38" s="13"/>
      <c r="O38" s="13"/>
      <c r="P38" s="13"/>
      <c r="Q38" s="13"/>
      <c r="R38" s="13"/>
      <c r="S38" s="13"/>
      <c r="T38" s="13"/>
      <c r="U38" s="13"/>
      <c r="V38" s="13"/>
      <c r="W38" s="29"/>
    </row>
    <row r="39" spans="1:23" ht="15" customHeight="1" x14ac:dyDescent="0.3">
      <c r="A39" s="55" t="s">
        <v>22</v>
      </c>
      <c r="B39" s="7" t="s">
        <v>176</v>
      </c>
      <c r="C39" s="13">
        <v>52716</v>
      </c>
      <c r="D39" s="13">
        <v>104736</v>
      </c>
      <c r="E39" s="13">
        <v>1248</v>
      </c>
      <c r="F39" s="13">
        <v>87261</v>
      </c>
      <c r="G39" s="13">
        <v>2594</v>
      </c>
      <c r="H39" s="13">
        <v>2117</v>
      </c>
      <c r="I39" s="13">
        <v>474</v>
      </c>
      <c r="J39" s="13">
        <v>34668</v>
      </c>
      <c r="K39" s="13">
        <v>1034</v>
      </c>
      <c r="L39" s="13">
        <v>33894</v>
      </c>
      <c r="M39" s="13">
        <v>20507</v>
      </c>
      <c r="N39" s="13">
        <v>197981</v>
      </c>
      <c r="O39" s="13">
        <v>1156</v>
      </c>
      <c r="P39" s="13">
        <v>9506</v>
      </c>
      <c r="Q39" s="13">
        <v>3659</v>
      </c>
      <c r="R39" s="13">
        <v>15793</v>
      </c>
      <c r="S39" s="13">
        <v>9677</v>
      </c>
      <c r="T39" s="13">
        <v>1753</v>
      </c>
      <c r="U39" s="13">
        <v>68994</v>
      </c>
      <c r="V39" s="13">
        <v>1197</v>
      </c>
      <c r="W39" s="29">
        <v>11424</v>
      </c>
    </row>
    <row r="40" spans="1:23" ht="15" customHeight="1" x14ac:dyDescent="0.3">
      <c r="A40" s="55"/>
      <c r="B40" s="8" t="s">
        <v>177</v>
      </c>
      <c r="C40" s="13"/>
      <c r="D40" s="13"/>
      <c r="E40" s="13"/>
      <c r="F40" s="13"/>
      <c r="G40" s="13"/>
      <c r="H40" s="13"/>
      <c r="I40" s="13"/>
      <c r="J40" s="13"/>
      <c r="K40" s="13"/>
      <c r="L40" s="13"/>
      <c r="M40" s="13"/>
      <c r="N40" s="13"/>
      <c r="O40" s="13"/>
      <c r="P40" s="13"/>
      <c r="Q40" s="13"/>
      <c r="R40" s="13"/>
      <c r="S40" s="13"/>
      <c r="T40" s="13"/>
      <c r="U40" s="13"/>
      <c r="V40" s="13"/>
      <c r="W40" s="29"/>
    </row>
    <row r="41" spans="1:23" ht="15" customHeight="1" x14ac:dyDescent="0.3">
      <c r="A41" s="55" t="s">
        <v>23</v>
      </c>
      <c r="B41" s="7" t="s">
        <v>178</v>
      </c>
      <c r="C41" s="13">
        <v>21877</v>
      </c>
      <c r="D41" s="13">
        <v>26870</v>
      </c>
      <c r="E41" s="13">
        <v>12</v>
      </c>
      <c r="F41" s="13">
        <v>53160</v>
      </c>
      <c r="G41" s="13">
        <v>8619</v>
      </c>
      <c r="H41" s="13">
        <v>0</v>
      </c>
      <c r="I41" s="13">
        <v>-26</v>
      </c>
      <c r="J41" s="13">
        <v>2993</v>
      </c>
      <c r="K41" s="13">
        <v>950</v>
      </c>
      <c r="L41" s="13">
        <v>121193</v>
      </c>
      <c r="M41" s="13">
        <v>154</v>
      </c>
      <c r="N41" s="13">
        <v>8059</v>
      </c>
      <c r="O41" s="13">
        <v>1817</v>
      </c>
      <c r="P41" s="13">
        <v>71</v>
      </c>
      <c r="Q41" s="13">
        <v>1195</v>
      </c>
      <c r="R41" s="13">
        <v>-4944</v>
      </c>
      <c r="S41" s="13">
        <v>-809</v>
      </c>
      <c r="T41" s="13">
        <v>949</v>
      </c>
      <c r="U41" s="13">
        <v>-5896</v>
      </c>
      <c r="V41" s="13">
        <v>398</v>
      </c>
      <c r="W41" s="29">
        <v>862</v>
      </c>
    </row>
    <row r="42" spans="1:23" ht="15" customHeight="1" x14ac:dyDescent="0.3">
      <c r="A42" s="55"/>
      <c r="B42" s="8" t="s">
        <v>179</v>
      </c>
      <c r="C42" s="13"/>
      <c r="D42" s="13"/>
      <c r="E42" s="13"/>
      <c r="F42" s="13"/>
      <c r="G42" s="13"/>
      <c r="H42" s="13"/>
      <c r="I42" s="13"/>
      <c r="J42" s="13"/>
      <c r="K42" s="13"/>
      <c r="L42" s="13"/>
      <c r="M42" s="13"/>
      <c r="N42" s="13"/>
      <c r="O42" s="13"/>
      <c r="P42" s="13"/>
      <c r="Q42" s="13"/>
      <c r="R42" s="13"/>
      <c r="S42" s="13"/>
      <c r="T42" s="13"/>
      <c r="U42" s="13"/>
      <c r="V42" s="13"/>
      <c r="W42" s="29"/>
    </row>
    <row r="43" spans="1:23" ht="15" customHeight="1" x14ac:dyDescent="0.3">
      <c r="A43" s="55" t="s">
        <v>24</v>
      </c>
      <c r="B43" s="7" t="s">
        <v>180</v>
      </c>
      <c r="C43" s="13">
        <v>145180</v>
      </c>
      <c r="D43" s="13">
        <v>560029</v>
      </c>
      <c r="E43" s="13">
        <v>23</v>
      </c>
      <c r="F43" s="13">
        <v>539941</v>
      </c>
      <c r="G43" s="13">
        <v>28020</v>
      </c>
      <c r="H43" s="13">
        <v>74807</v>
      </c>
      <c r="I43" s="13">
        <v>2208</v>
      </c>
      <c r="J43" s="13">
        <v>112178</v>
      </c>
      <c r="K43" s="13">
        <v>1847</v>
      </c>
      <c r="L43" s="13">
        <v>70556</v>
      </c>
      <c r="M43" s="13">
        <v>147798</v>
      </c>
      <c r="N43" s="13">
        <v>416846</v>
      </c>
      <c r="O43" s="13">
        <v>23576</v>
      </c>
      <c r="P43" s="13">
        <v>48325</v>
      </c>
      <c r="Q43" s="13">
        <v>23672</v>
      </c>
      <c r="R43" s="13">
        <v>8575</v>
      </c>
      <c r="S43" s="13">
        <v>91790</v>
      </c>
      <c r="T43" s="13">
        <v>18936</v>
      </c>
      <c r="U43" s="13">
        <v>96304</v>
      </c>
      <c r="V43" s="13">
        <v>3277</v>
      </c>
      <c r="W43" s="29">
        <v>0</v>
      </c>
    </row>
    <row r="44" spans="1:23" ht="15" customHeight="1" x14ac:dyDescent="0.3">
      <c r="A44" s="55"/>
      <c r="B44" s="8" t="s">
        <v>181</v>
      </c>
      <c r="C44" s="13"/>
      <c r="D44" s="13"/>
      <c r="E44" s="13"/>
      <c r="F44" s="13"/>
      <c r="G44" s="13"/>
      <c r="H44" s="13"/>
      <c r="I44" s="13"/>
      <c r="J44" s="13"/>
      <c r="K44" s="13"/>
      <c r="L44" s="13"/>
      <c r="M44" s="13"/>
      <c r="N44" s="13"/>
      <c r="O44" s="13"/>
      <c r="P44" s="13"/>
      <c r="Q44" s="13"/>
      <c r="R44" s="13"/>
      <c r="S44" s="13"/>
      <c r="T44" s="13"/>
      <c r="U44" s="13"/>
      <c r="V44" s="13"/>
      <c r="W44" s="29"/>
    </row>
    <row r="45" spans="1:23" ht="15" customHeight="1" x14ac:dyDescent="0.3">
      <c r="A45" s="55" t="s">
        <v>25</v>
      </c>
      <c r="B45" s="7" t="s">
        <v>182</v>
      </c>
      <c r="C45" s="13">
        <v>3271</v>
      </c>
      <c r="D45" s="13">
        <v>29162</v>
      </c>
      <c r="E45" s="13">
        <v>2580</v>
      </c>
      <c r="F45" s="13">
        <v>71875</v>
      </c>
      <c r="G45" s="13">
        <v>11394</v>
      </c>
      <c r="H45" s="13">
        <v>2492</v>
      </c>
      <c r="I45" s="13">
        <v>-844</v>
      </c>
      <c r="J45" s="13">
        <v>19244</v>
      </c>
      <c r="K45" s="13">
        <v>486</v>
      </c>
      <c r="L45" s="13">
        <v>4</v>
      </c>
      <c r="M45" s="13">
        <v>2132</v>
      </c>
      <c r="N45" s="13">
        <v>0</v>
      </c>
      <c r="O45" s="13">
        <v>8046</v>
      </c>
      <c r="P45" s="13">
        <v>1188</v>
      </c>
      <c r="Q45" s="13">
        <v>0</v>
      </c>
      <c r="R45" s="13">
        <v>0</v>
      </c>
      <c r="S45" s="13">
        <v>81</v>
      </c>
      <c r="T45" s="13">
        <v>0</v>
      </c>
      <c r="U45" s="13">
        <v>1469</v>
      </c>
      <c r="V45" s="13">
        <v>0</v>
      </c>
      <c r="W45" s="29">
        <v>0</v>
      </c>
    </row>
    <row r="46" spans="1:23" ht="15" customHeight="1" x14ac:dyDescent="0.3">
      <c r="A46" s="55"/>
      <c r="B46" s="8" t="s">
        <v>183</v>
      </c>
      <c r="C46" s="13"/>
      <c r="D46" s="13"/>
      <c r="E46" s="13"/>
      <c r="F46" s="13"/>
      <c r="G46" s="13"/>
      <c r="H46" s="13"/>
      <c r="I46" s="13"/>
      <c r="J46" s="13"/>
      <c r="K46" s="13"/>
      <c r="L46" s="13"/>
      <c r="M46" s="13"/>
      <c r="N46" s="13"/>
      <c r="O46" s="13"/>
      <c r="P46" s="13"/>
      <c r="Q46" s="13"/>
      <c r="R46" s="13"/>
      <c r="S46" s="13"/>
      <c r="T46" s="13"/>
      <c r="U46" s="13"/>
      <c r="V46" s="13"/>
      <c r="W46" s="29"/>
    </row>
    <row r="47" spans="1:23" ht="15" customHeight="1" x14ac:dyDescent="0.3">
      <c r="A47" s="55" t="s">
        <v>26</v>
      </c>
      <c r="B47" s="7" t="s">
        <v>184</v>
      </c>
      <c r="C47" s="13">
        <v>18438</v>
      </c>
      <c r="D47" s="13">
        <v>70485</v>
      </c>
      <c r="E47" s="13">
        <v>512</v>
      </c>
      <c r="F47" s="13">
        <v>43798</v>
      </c>
      <c r="G47" s="13">
        <v>4893</v>
      </c>
      <c r="H47" s="13">
        <v>0</v>
      </c>
      <c r="I47" s="13">
        <v>638</v>
      </c>
      <c r="J47" s="13">
        <v>1257</v>
      </c>
      <c r="K47" s="13">
        <v>209</v>
      </c>
      <c r="L47" s="13">
        <v>6714</v>
      </c>
      <c r="M47" s="13">
        <v>9905</v>
      </c>
      <c r="N47" s="13">
        <v>259280</v>
      </c>
      <c r="O47" s="13">
        <v>882</v>
      </c>
      <c r="P47" s="13">
        <v>0</v>
      </c>
      <c r="Q47" s="13">
        <v>-1555</v>
      </c>
      <c r="R47" s="13">
        <v>0</v>
      </c>
      <c r="S47" s="13">
        <v>28771</v>
      </c>
      <c r="T47" s="13">
        <v>-279</v>
      </c>
      <c r="U47" s="13">
        <v>17903</v>
      </c>
      <c r="V47" s="13">
        <v>0</v>
      </c>
      <c r="W47" s="29">
        <v>76171</v>
      </c>
    </row>
    <row r="48" spans="1:23" ht="15" customHeight="1" x14ac:dyDescent="0.3">
      <c r="A48" s="55"/>
      <c r="B48" s="8" t="s">
        <v>185</v>
      </c>
      <c r="C48" s="13"/>
      <c r="D48" s="13"/>
      <c r="E48" s="13"/>
      <c r="F48" s="13"/>
      <c r="G48" s="13"/>
      <c r="H48" s="13"/>
      <c r="I48" s="13"/>
      <c r="J48" s="13"/>
      <c r="K48" s="13"/>
      <c r="L48" s="13"/>
      <c r="M48" s="13"/>
      <c r="N48" s="13"/>
      <c r="O48" s="13"/>
      <c r="P48" s="13"/>
      <c r="Q48" s="13"/>
      <c r="R48" s="13"/>
      <c r="S48" s="13"/>
      <c r="T48" s="13"/>
      <c r="U48" s="13"/>
      <c r="V48" s="13"/>
      <c r="W48" s="29"/>
    </row>
    <row r="49" spans="1:23" ht="15" customHeight="1" x14ac:dyDescent="0.3">
      <c r="A49" s="55" t="s">
        <v>27</v>
      </c>
      <c r="B49" s="7" t="s">
        <v>186</v>
      </c>
      <c r="C49" s="13">
        <v>0</v>
      </c>
      <c r="D49" s="13">
        <v>0</v>
      </c>
      <c r="E49" s="13">
        <v>0</v>
      </c>
      <c r="F49" s="13">
        <v>0</v>
      </c>
      <c r="G49" s="13">
        <v>0</v>
      </c>
      <c r="H49" s="13">
        <v>0</v>
      </c>
      <c r="I49" s="13">
        <v>0</v>
      </c>
      <c r="J49" s="13">
        <v>41533</v>
      </c>
      <c r="K49" s="13">
        <v>0</v>
      </c>
      <c r="L49" s="13">
        <v>0</v>
      </c>
      <c r="M49" s="13">
        <v>0</v>
      </c>
      <c r="N49" s="13">
        <v>0</v>
      </c>
      <c r="O49" s="13">
        <v>0</v>
      </c>
      <c r="P49" s="13">
        <v>0</v>
      </c>
      <c r="Q49" s="13">
        <v>0</v>
      </c>
      <c r="R49" s="13">
        <v>0</v>
      </c>
      <c r="S49" s="13">
        <v>0</v>
      </c>
      <c r="T49" s="13">
        <v>0</v>
      </c>
      <c r="U49" s="13">
        <v>0</v>
      </c>
      <c r="V49" s="13">
        <v>0</v>
      </c>
      <c r="W49" s="29">
        <v>0</v>
      </c>
    </row>
    <row r="50" spans="1:23" ht="15" customHeight="1" x14ac:dyDescent="0.3">
      <c r="A50" s="55"/>
      <c r="B50" s="8" t="s">
        <v>187</v>
      </c>
      <c r="C50" s="13"/>
      <c r="D50" s="13"/>
      <c r="E50" s="13"/>
      <c r="F50" s="13"/>
      <c r="G50" s="13"/>
      <c r="H50" s="13"/>
      <c r="I50" s="13"/>
      <c r="J50" s="13"/>
      <c r="K50" s="13"/>
      <c r="L50" s="13"/>
      <c r="M50" s="13"/>
      <c r="N50" s="13"/>
      <c r="O50" s="13"/>
      <c r="P50" s="13"/>
      <c r="Q50" s="13"/>
      <c r="R50" s="13"/>
      <c r="S50" s="13"/>
      <c r="T50" s="13"/>
      <c r="U50" s="13"/>
      <c r="V50" s="13"/>
      <c r="W50" s="29"/>
    </row>
    <row r="51" spans="1:23" ht="15" customHeight="1" x14ac:dyDescent="0.3">
      <c r="A51" s="55" t="s">
        <v>28</v>
      </c>
      <c r="B51" s="7" t="s">
        <v>188</v>
      </c>
      <c r="C51" s="13">
        <v>18254</v>
      </c>
      <c r="D51" s="13">
        <v>66262</v>
      </c>
      <c r="E51" s="13">
        <v>-793</v>
      </c>
      <c r="F51" s="13">
        <v>29977</v>
      </c>
      <c r="G51" s="13">
        <v>971</v>
      </c>
      <c r="H51" s="13">
        <v>0</v>
      </c>
      <c r="I51" s="13">
        <v>0</v>
      </c>
      <c r="J51" s="13">
        <v>-16042</v>
      </c>
      <c r="K51" s="13">
        <v>-23</v>
      </c>
      <c r="L51" s="13">
        <v>23</v>
      </c>
      <c r="M51" s="13">
        <v>2503</v>
      </c>
      <c r="N51" s="13">
        <v>-4404</v>
      </c>
      <c r="O51" s="13">
        <v>0</v>
      </c>
      <c r="P51" s="13">
        <v>1521</v>
      </c>
      <c r="Q51" s="13">
        <v>0</v>
      </c>
      <c r="R51" s="13">
        <v>33021</v>
      </c>
      <c r="S51" s="13">
        <v>460</v>
      </c>
      <c r="T51" s="13">
        <v>0</v>
      </c>
      <c r="U51" s="13">
        <v>-103</v>
      </c>
      <c r="V51" s="13">
        <v>0</v>
      </c>
      <c r="W51" s="29">
        <v>0</v>
      </c>
    </row>
    <row r="52" spans="1:23" ht="15" customHeight="1" x14ac:dyDescent="0.3">
      <c r="A52" s="55"/>
      <c r="B52" s="8" t="s">
        <v>189</v>
      </c>
      <c r="C52" s="13"/>
      <c r="D52" s="13"/>
      <c r="E52" s="13"/>
      <c r="F52" s="13"/>
      <c r="G52" s="13"/>
      <c r="H52" s="13"/>
      <c r="I52" s="13"/>
      <c r="J52" s="13"/>
      <c r="K52" s="13"/>
      <c r="L52" s="13"/>
      <c r="M52" s="13"/>
      <c r="N52" s="13"/>
      <c r="O52" s="13"/>
      <c r="P52" s="13"/>
      <c r="Q52" s="13"/>
      <c r="R52" s="13"/>
      <c r="S52" s="13"/>
      <c r="T52" s="13"/>
      <c r="U52" s="13"/>
      <c r="V52" s="13"/>
      <c r="W52" s="29"/>
    </row>
    <row r="53" spans="1:23" ht="15" customHeight="1" x14ac:dyDescent="0.3">
      <c r="A53" s="56" t="s">
        <v>29</v>
      </c>
      <c r="B53" s="9" t="s">
        <v>190</v>
      </c>
      <c r="C53" s="14">
        <v>319287</v>
      </c>
      <c r="D53" s="14">
        <v>295519</v>
      </c>
      <c r="E53" s="14">
        <v>14815</v>
      </c>
      <c r="F53" s="14">
        <v>684911</v>
      </c>
      <c r="G53" s="14">
        <v>69867</v>
      </c>
      <c r="H53" s="14">
        <v>14443</v>
      </c>
      <c r="I53" s="14">
        <v>9197</v>
      </c>
      <c r="J53" s="14">
        <v>66667</v>
      </c>
      <c r="K53" s="14">
        <v>5669</v>
      </c>
      <c r="L53" s="14">
        <v>64095</v>
      </c>
      <c r="M53" s="14">
        <v>44476</v>
      </c>
      <c r="N53" s="14">
        <v>374453</v>
      </c>
      <c r="O53" s="14">
        <v>56831</v>
      </c>
      <c r="P53" s="14">
        <v>5573</v>
      </c>
      <c r="Q53" s="14">
        <v>8347</v>
      </c>
      <c r="R53" s="14">
        <v>67203</v>
      </c>
      <c r="S53" s="14">
        <v>11119</v>
      </c>
      <c r="T53" s="14">
        <v>14148</v>
      </c>
      <c r="U53" s="14">
        <v>635948</v>
      </c>
      <c r="V53" s="14">
        <v>8268</v>
      </c>
      <c r="W53" s="33">
        <v>29585</v>
      </c>
    </row>
    <row r="54" spans="1:23" ht="15" customHeight="1" x14ac:dyDescent="0.3">
      <c r="A54" s="56"/>
      <c r="B54" s="10" t="s">
        <v>191</v>
      </c>
      <c r="C54" s="14"/>
      <c r="D54" s="14"/>
      <c r="E54" s="14"/>
      <c r="F54" s="14"/>
      <c r="G54" s="14"/>
      <c r="H54" s="14"/>
      <c r="I54" s="14"/>
      <c r="J54" s="14"/>
      <c r="K54" s="14"/>
      <c r="L54" s="14"/>
      <c r="M54" s="14"/>
      <c r="N54" s="14"/>
      <c r="O54" s="14"/>
      <c r="P54" s="14"/>
      <c r="Q54" s="14"/>
      <c r="R54" s="14"/>
      <c r="S54" s="14"/>
      <c r="T54" s="14"/>
      <c r="U54" s="14"/>
      <c r="V54" s="14"/>
      <c r="W54" s="33"/>
    </row>
    <row r="55" spans="1:23" ht="15" customHeight="1" x14ac:dyDescent="0.3">
      <c r="A55" s="55" t="s">
        <v>192</v>
      </c>
      <c r="B55" s="7" t="s">
        <v>193</v>
      </c>
      <c r="C55" s="15">
        <v>45387</v>
      </c>
      <c r="D55" s="15">
        <v>46217</v>
      </c>
      <c r="E55" s="15">
        <v>2486</v>
      </c>
      <c r="F55" s="15">
        <v>109819</v>
      </c>
      <c r="G55" s="15">
        <v>12171</v>
      </c>
      <c r="H55" s="15">
        <v>2337</v>
      </c>
      <c r="I55" s="15">
        <v>4035</v>
      </c>
      <c r="J55" s="15">
        <v>471</v>
      </c>
      <c r="K55" s="15">
        <v>1944</v>
      </c>
      <c r="L55" s="15">
        <v>9514</v>
      </c>
      <c r="M55" s="15">
        <v>0</v>
      </c>
      <c r="N55" s="15">
        <v>70211</v>
      </c>
      <c r="O55" s="15">
        <v>11093</v>
      </c>
      <c r="P55" s="15">
        <v>-1104</v>
      </c>
      <c r="Q55" s="15">
        <v>1018</v>
      </c>
      <c r="R55" s="15">
        <v>11040</v>
      </c>
      <c r="S55" s="15">
        <v>5224</v>
      </c>
      <c r="T55" s="15">
        <v>4512</v>
      </c>
      <c r="U55" s="15">
        <v>105376</v>
      </c>
      <c r="V55" s="15">
        <v>-186</v>
      </c>
      <c r="W55" s="29">
        <v>14838</v>
      </c>
    </row>
    <row r="56" spans="1:23" ht="15" customHeight="1" x14ac:dyDescent="0.3">
      <c r="A56" s="55"/>
      <c r="B56" s="8" t="s">
        <v>194</v>
      </c>
      <c r="C56" s="15"/>
      <c r="D56" s="15"/>
      <c r="E56" s="15"/>
      <c r="F56" s="15"/>
      <c r="G56" s="15"/>
      <c r="H56" s="15"/>
      <c r="I56" s="15"/>
      <c r="J56" s="15"/>
      <c r="K56" s="15"/>
      <c r="L56" s="15"/>
      <c r="M56" s="15"/>
      <c r="N56" s="15"/>
      <c r="O56" s="15"/>
      <c r="P56" s="15"/>
      <c r="Q56" s="15"/>
      <c r="R56" s="15"/>
      <c r="S56" s="15"/>
      <c r="T56" s="15"/>
      <c r="U56" s="15"/>
      <c r="V56" s="15"/>
      <c r="W56" s="29"/>
    </row>
    <row r="57" spans="1:23" ht="15" customHeight="1" x14ac:dyDescent="0.3">
      <c r="A57" s="56"/>
      <c r="B57" s="7" t="s">
        <v>195</v>
      </c>
      <c r="C57" s="13">
        <v>36367</v>
      </c>
      <c r="D57" s="13">
        <v>65634</v>
      </c>
      <c r="E57" s="13">
        <v>2723</v>
      </c>
      <c r="F57" s="13">
        <v>178681</v>
      </c>
      <c r="G57" s="13">
        <v>8481</v>
      </c>
      <c r="H57" s="13">
        <v>673</v>
      </c>
      <c r="I57" s="13">
        <v>428</v>
      </c>
      <c r="J57" s="13">
        <v>12555</v>
      </c>
      <c r="K57" s="13">
        <v>933</v>
      </c>
      <c r="L57" s="13">
        <v>17069</v>
      </c>
      <c r="M57" s="13">
        <v>0</v>
      </c>
      <c r="N57" s="13">
        <v>-8562</v>
      </c>
      <c r="O57" s="13">
        <v>26099</v>
      </c>
      <c r="P57" s="13">
        <v>3987</v>
      </c>
      <c r="Q57" s="13">
        <v>2217</v>
      </c>
      <c r="R57" s="13">
        <v>6649</v>
      </c>
      <c r="S57" s="13">
        <v>2281</v>
      </c>
      <c r="T57" s="13">
        <v>4196</v>
      </c>
      <c r="U57" s="13">
        <v>115192</v>
      </c>
      <c r="V57" s="13">
        <v>2032</v>
      </c>
      <c r="W57" s="29">
        <v>14970</v>
      </c>
    </row>
    <row r="58" spans="1:23" ht="15" customHeight="1" x14ac:dyDescent="0.3">
      <c r="A58" s="56"/>
      <c r="B58" s="40" t="s">
        <v>196</v>
      </c>
      <c r="C58" s="13"/>
      <c r="D58" s="13"/>
      <c r="E58" s="13"/>
      <c r="F58" s="13"/>
      <c r="G58" s="13"/>
      <c r="H58" s="13"/>
      <c r="I58" s="13"/>
      <c r="J58" s="13"/>
      <c r="K58" s="13"/>
      <c r="L58" s="13"/>
      <c r="M58" s="13"/>
      <c r="N58" s="13"/>
      <c r="O58" s="13"/>
      <c r="P58" s="13"/>
      <c r="Q58" s="13"/>
      <c r="R58" s="13"/>
      <c r="S58" s="13"/>
      <c r="T58" s="13"/>
      <c r="U58" s="13"/>
      <c r="V58" s="13"/>
      <c r="W58" s="29"/>
    </row>
    <row r="59" spans="1:23" ht="15" customHeight="1" x14ac:dyDescent="0.3">
      <c r="A59" s="56"/>
      <c r="B59" s="7" t="s">
        <v>197</v>
      </c>
      <c r="C59" s="13">
        <v>9020</v>
      </c>
      <c r="D59" s="13">
        <v>-19417</v>
      </c>
      <c r="E59" s="13">
        <v>-237</v>
      </c>
      <c r="F59" s="13">
        <v>-68862</v>
      </c>
      <c r="G59" s="13">
        <v>3690</v>
      </c>
      <c r="H59" s="13">
        <v>1664</v>
      </c>
      <c r="I59" s="13">
        <v>3607</v>
      </c>
      <c r="J59" s="13">
        <v>-12084</v>
      </c>
      <c r="K59" s="13">
        <v>1011</v>
      </c>
      <c r="L59" s="13">
        <v>-7555</v>
      </c>
      <c r="M59" s="13">
        <v>0</v>
      </c>
      <c r="N59" s="13">
        <v>78773</v>
      </c>
      <c r="O59" s="13">
        <v>-15006</v>
      </c>
      <c r="P59" s="13">
        <v>-5091</v>
      </c>
      <c r="Q59" s="13">
        <v>-1199</v>
      </c>
      <c r="R59" s="13">
        <v>4391</v>
      </c>
      <c r="S59" s="13">
        <v>2943</v>
      </c>
      <c r="T59" s="13">
        <v>316</v>
      </c>
      <c r="U59" s="13">
        <v>-9816</v>
      </c>
      <c r="V59" s="13">
        <v>-2218</v>
      </c>
      <c r="W59" s="29">
        <v>-132</v>
      </c>
    </row>
    <row r="60" spans="1:23" ht="15" customHeight="1" x14ac:dyDescent="0.3">
      <c r="A60" s="56"/>
      <c r="B60" s="40" t="s">
        <v>198</v>
      </c>
      <c r="C60" s="13"/>
      <c r="D60" s="13"/>
      <c r="E60" s="13"/>
      <c r="F60" s="13"/>
      <c r="G60" s="13"/>
      <c r="H60" s="13"/>
      <c r="I60" s="13"/>
      <c r="J60" s="13"/>
      <c r="K60" s="13"/>
      <c r="L60" s="13"/>
      <c r="M60" s="13"/>
      <c r="N60" s="13"/>
      <c r="O60" s="13"/>
      <c r="P60" s="13"/>
      <c r="Q60" s="13"/>
      <c r="R60" s="13"/>
      <c r="S60" s="13"/>
      <c r="T60" s="13"/>
      <c r="U60" s="13"/>
      <c r="V60" s="13"/>
      <c r="W60" s="29"/>
    </row>
    <row r="61" spans="1:23" ht="15" customHeight="1" x14ac:dyDescent="0.3">
      <c r="A61" s="56" t="s">
        <v>30</v>
      </c>
      <c r="B61" s="9" t="s">
        <v>199</v>
      </c>
      <c r="C61" s="14">
        <v>273900</v>
      </c>
      <c r="D61" s="14">
        <v>249302</v>
      </c>
      <c r="E61" s="14">
        <v>12329</v>
      </c>
      <c r="F61" s="14">
        <v>575092</v>
      </c>
      <c r="G61" s="14">
        <v>57696</v>
      </c>
      <c r="H61" s="14">
        <v>12106</v>
      </c>
      <c r="I61" s="14">
        <v>5162</v>
      </c>
      <c r="J61" s="14">
        <v>66196</v>
      </c>
      <c r="K61" s="14">
        <v>3725</v>
      </c>
      <c r="L61" s="14">
        <v>54581</v>
      </c>
      <c r="M61" s="14">
        <v>44476</v>
      </c>
      <c r="N61" s="14">
        <v>304242</v>
      </c>
      <c r="O61" s="14">
        <v>45738</v>
      </c>
      <c r="P61" s="14">
        <v>6677</v>
      </c>
      <c r="Q61" s="14">
        <v>7329</v>
      </c>
      <c r="R61" s="14">
        <v>56163</v>
      </c>
      <c r="S61" s="14">
        <v>5895</v>
      </c>
      <c r="T61" s="14">
        <v>9636</v>
      </c>
      <c r="U61" s="14">
        <v>530572</v>
      </c>
      <c r="V61" s="14">
        <v>8454</v>
      </c>
      <c r="W61" s="33">
        <v>14747</v>
      </c>
    </row>
    <row r="62" spans="1:23" ht="15" customHeight="1" x14ac:dyDescent="0.3">
      <c r="A62" s="56"/>
      <c r="B62" s="10" t="s">
        <v>200</v>
      </c>
      <c r="C62" s="14"/>
      <c r="D62" s="14"/>
      <c r="E62" s="14"/>
      <c r="F62" s="14"/>
      <c r="G62" s="14"/>
      <c r="H62" s="14"/>
      <c r="I62" s="14"/>
      <c r="J62" s="14"/>
      <c r="K62" s="14"/>
      <c r="L62" s="14"/>
      <c r="M62" s="14"/>
      <c r="N62" s="14"/>
      <c r="O62" s="14"/>
      <c r="P62" s="14"/>
      <c r="Q62" s="14"/>
      <c r="R62" s="14"/>
      <c r="S62" s="14"/>
      <c r="T62" s="14"/>
      <c r="U62" s="14"/>
      <c r="V62" s="14"/>
      <c r="W62" s="33"/>
    </row>
    <row r="63" spans="1:23" ht="15" customHeight="1" x14ac:dyDescent="0.3">
      <c r="A63" s="55" t="s">
        <v>31</v>
      </c>
      <c r="B63" s="57" t="s">
        <v>201</v>
      </c>
      <c r="C63" s="13">
        <v>0</v>
      </c>
      <c r="D63" s="13">
        <v>0</v>
      </c>
      <c r="E63" s="13">
        <v>0</v>
      </c>
      <c r="F63" s="13">
        <v>-10326</v>
      </c>
      <c r="G63" s="13">
        <v>0</v>
      </c>
      <c r="H63" s="13">
        <v>0</v>
      </c>
      <c r="I63" s="13">
        <v>0</v>
      </c>
      <c r="J63" s="13">
        <v>0</v>
      </c>
      <c r="K63" s="13">
        <v>0</v>
      </c>
      <c r="L63" s="13">
        <v>0</v>
      </c>
      <c r="M63" s="13">
        <v>0</v>
      </c>
      <c r="N63" s="13">
        <v>0</v>
      </c>
      <c r="O63" s="13">
        <v>0</v>
      </c>
      <c r="P63" s="13">
        <v>-2531</v>
      </c>
      <c r="Q63" s="13">
        <v>0</v>
      </c>
      <c r="R63" s="13">
        <v>0</v>
      </c>
      <c r="S63" s="13">
        <v>0</v>
      </c>
      <c r="T63" s="13">
        <v>0</v>
      </c>
      <c r="U63" s="13">
        <v>0</v>
      </c>
      <c r="V63" s="13">
        <v>0</v>
      </c>
      <c r="W63" s="29">
        <v>0</v>
      </c>
    </row>
    <row r="64" spans="1:23" ht="15" customHeight="1" x14ac:dyDescent="0.3">
      <c r="A64" s="55"/>
      <c r="B64" s="58" t="s">
        <v>202</v>
      </c>
      <c r="C64" s="13"/>
      <c r="D64" s="13"/>
      <c r="E64" s="13"/>
      <c r="F64" s="13"/>
      <c r="G64" s="13"/>
      <c r="H64" s="13"/>
      <c r="I64" s="13"/>
      <c r="J64" s="13"/>
      <c r="K64" s="13"/>
      <c r="L64" s="13"/>
      <c r="M64" s="13"/>
      <c r="N64" s="13"/>
      <c r="O64" s="13"/>
      <c r="P64" s="13"/>
      <c r="Q64" s="13"/>
      <c r="R64" s="13"/>
      <c r="S64" s="13"/>
      <c r="T64" s="13"/>
      <c r="U64" s="13"/>
      <c r="V64" s="13"/>
      <c r="W64" s="29"/>
    </row>
    <row r="65" spans="1:23" ht="15" customHeight="1" x14ac:dyDescent="0.3">
      <c r="A65" s="55" t="s">
        <v>32</v>
      </c>
      <c r="B65" s="7" t="s">
        <v>203</v>
      </c>
      <c r="C65" s="13">
        <v>98866</v>
      </c>
      <c r="D65" s="13">
        <v>24085</v>
      </c>
      <c r="E65" s="13">
        <v>0</v>
      </c>
      <c r="F65" s="13">
        <v>52978</v>
      </c>
      <c r="G65" s="13">
        <v>7315</v>
      </c>
      <c r="H65" s="13">
        <v>10</v>
      </c>
      <c r="I65" s="13">
        <v>47</v>
      </c>
      <c r="J65" s="13">
        <v>12121</v>
      </c>
      <c r="K65" s="13">
        <v>11</v>
      </c>
      <c r="L65" s="13">
        <v>2211</v>
      </c>
      <c r="M65" s="13">
        <v>0</v>
      </c>
      <c r="N65" s="13">
        <v>25343</v>
      </c>
      <c r="O65" s="13">
        <v>131</v>
      </c>
      <c r="P65" s="13">
        <v>-2785</v>
      </c>
      <c r="Q65" s="13">
        <v>0</v>
      </c>
      <c r="R65" s="13">
        <v>19517</v>
      </c>
      <c r="S65" s="13">
        <v>2451</v>
      </c>
      <c r="T65" s="13">
        <v>0</v>
      </c>
      <c r="U65" s="13">
        <v>7309</v>
      </c>
      <c r="V65" s="13">
        <v>0</v>
      </c>
      <c r="W65" s="29">
        <v>0</v>
      </c>
    </row>
    <row r="66" spans="1:23" ht="15" customHeight="1" x14ac:dyDescent="0.3">
      <c r="A66" s="55"/>
      <c r="B66" s="8" t="s">
        <v>204</v>
      </c>
      <c r="C66" s="13"/>
      <c r="D66" s="13"/>
      <c r="E66" s="13"/>
      <c r="F66" s="13"/>
      <c r="G66" s="13"/>
      <c r="H66" s="13"/>
      <c r="I66" s="13"/>
      <c r="J66" s="13"/>
      <c r="K66" s="13"/>
      <c r="L66" s="13"/>
      <c r="M66" s="13"/>
      <c r="N66" s="13"/>
      <c r="O66" s="13"/>
      <c r="P66" s="13"/>
      <c r="Q66" s="13"/>
      <c r="R66" s="13"/>
      <c r="S66" s="13"/>
      <c r="T66" s="13"/>
      <c r="U66" s="13"/>
      <c r="V66" s="13"/>
      <c r="W66" s="29"/>
    </row>
    <row r="67" spans="1:23" ht="15" customHeight="1" x14ac:dyDescent="0.3">
      <c r="A67" s="59" t="s">
        <v>33</v>
      </c>
      <c r="B67" s="60" t="s">
        <v>205</v>
      </c>
      <c r="C67" s="61">
        <v>175034</v>
      </c>
      <c r="D67" s="61">
        <v>225217</v>
      </c>
      <c r="E67" s="61">
        <v>12329</v>
      </c>
      <c r="F67" s="61">
        <v>522114</v>
      </c>
      <c r="G67" s="61">
        <v>50381</v>
      </c>
      <c r="H67" s="61">
        <v>12096</v>
      </c>
      <c r="I67" s="61">
        <v>5115</v>
      </c>
      <c r="J67" s="61">
        <v>54075</v>
      </c>
      <c r="K67" s="61">
        <v>3714</v>
      </c>
      <c r="L67" s="61">
        <v>52370</v>
      </c>
      <c r="M67" s="61">
        <v>44476</v>
      </c>
      <c r="N67" s="61">
        <v>278899</v>
      </c>
      <c r="O67" s="61">
        <v>45607</v>
      </c>
      <c r="P67" s="61">
        <v>9462</v>
      </c>
      <c r="Q67" s="61">
        <v>7329</v>
      </c>
      <c r="R67" s="61">
        <v>36646</v>
      </c>
      <c r="S67" s="61">
        <v>3444</v>
      </c>
      <c r="T67" s="61">
        <v>9636</v>
      </c>
      <c r="U67" s="61">
        <v>523263</v>
      </c>
      <c r="V67" s="61">
        <v>8454</v>
      </c>
      <c r="W67" s="62">
        <v>14747</v>
      </c>
    </row>
    <row r="68" spans="1:23" s="65" customFormat="1" ht="15" customHeight="1" x14ac:dyDescent="0.3">
      <c r="A68" s="63"/>
      <c r="B68" s="9"/>
      <c r="C68" s="64"/>
      <c r="D68" s="64"/>
      <c r="E68" s="64"/>
      <c r="F68" s="64"/>
      <c r="G68" s="64"/>
      <c r="H68" s="64"/>
      <c r="I68" s="64"/>
      <c r="J68" s="64"/>
      <c r="K68" s="64"/>
      <c r="L68" s="64"/>
      <c r="M68" s="64"/>
      <c r="N68" s="64"/>
      <c r="O68" s="64"/>
      <c r="P68" s="64"/>
      <c r="Q68" s="64"/>
      <c r="R68" s="64"/>
      <c r="S68" s="64"/>
      <c r="T68" s="64"/>
      <c r="U68" s="64"/>
      <c r="V68" s="64"/>
      <c r="W68" s="64"/>
    </row>
    <row r="69" spans="1:23" ht="15" customHeight="1" x14ac:dyDescent="0.3">
      <c r="A69" s="4" t="s">
        <v>36</v>
      </c>
    </row>
    <row r="70" spans="1:23" ht="15" customHeight="1" x14ac:dyDescent="0.3">
      <c r="A70" s="11" t="s">
        <v>37</v>
      </c>
    </row>
    <row r="71" spans="1:23" ht="15" customHeight="1" x14ac:dyDescent="0.3">
      <c r="A71" s="11"/>
    </row>
    <row r="72" spans="1:23" ht="15" customHeight="1" x14ac:dyDescent="0.3">
      <c r="A72" s="4" t="s">
        <v>206</v>
      </c>
      <c r="C72" s="16"/>
      <c r="D72" s="16"/>
      <c r="E72" s="16"/>
      <c r="F72" s="16"/>
      <c r="G72" s="16"/>
      <c r="H72" s="16"/>
      <c r="I72" s="16"/>
      <c r="J72" s="16"/>
      <c r="K72" s="16"/>
      <c r="L72" s="16"/>
      <c r="M72" s="16"/>
      <c r="N72" s="16"/>
      <c r="O72" s="16"/>
      <c r="P72" s="16"/>
      <c r="Q72" s="16"/>
      <c r="R72" s="16"/>
      <c r="S72" s="16"/>
      <c r="T72" s="16"/>
      <c r="U72" s="16"/>
      <c r="V72" s="16"/>
      <c r="W72" s="16"/>
    </row>
    <row r="73" spans="1:23" ht="15" customHeight="1" x14ac:dyDescent="0.3">
      <c r="A73" s="11" t="s">
        <v>207</v>
      </c>
    </row>
    <row r="129" spans="2:2" x14ac:dyDescent="0.3">
      <c r="B129" s="16"/>
    </row>
  </sheetData>
  <pageMargins left="0.27559055118110237" right="0.35433070866141736" top="0.47244094488188981" bottom="0.43307086614173229" header="0.31496062992125984" footer="0.31496062992125984"/>
  <pageSetup paperSize="9" scale="8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20"/>
  <sheetViews>
    <sheetView showGridLines="0" zoomScaleNormal="100" workbookViewId="0"/>
  </sheetViews>
  <sheetFormatPr defaultColWidth="9.109375" defaultRowHeight="14.4" x14ac:dyDescent="0.3"/>
  <cols>
    <col min="1" max="1" width="5.109375" style="1" customWidth="1"/>
    <col min="2" max="2" width="119.109375" style="1" bestFit="1" customWidth="1"/>
    <col min="3" max="7" width="12.6640625" style="4" customWidth="1"/>
    <col min="8" max="8" width="11.44140625" style="4" customWidth="1"/>
    <col min="9" max="16" width="12.6640625" style="4" customWidth="1"/>
    <col min="17" max="17" width="8.6640625" customWidth="1"/>
    <col min="18" max="16384" width="9.109375" style="1"/>
  </cols>
  <sheetData>
    <row r="1" spans="1:17" s="4" customFormat="1" ht="15" customHeight="1" x14ac:dyDescent="0.3">
      <c r="A1" s="39" t="s">
        <v>34</v>
      </c>
      <c r="B1" s="3"/>
    </row>
    <row r="2" spans="1:17" s="4" customFormat="1" ht="15" customHeight="1" x14ac:dyDescent="0.3">
      <c r="A2" s="6" t="s">
        <v>124</v>
      </c>
      <c r="B2" s="5"/>
    </row>
    <row r="3" spans="1:17" s="4" customFormat="1" ht="15" customHeight="1" x14ac:dyDescent="0.3">
      <c r="A3" s="6" t="s">
        <v>113</v>
      </c>
      <c r="B3" s="6"/>
    </row>
    <row r="4" spans="1:17" s="47" customFormat="1" ht="30" customHeight="1" x14ac:dyDescent="0.25">
      <c r="A4" s="45"/>
      <c r="B4" s="46"/>
      <c r="C4" s="28" t="s">
        <v>122</v>
      </c>
      <c r="D4" s="28" t="s">
        <v>106</v>
      </c>
      <c r="E4" s="28" t="s">
        <v>105</v>
      </c>
      <c r="F4" s="28" t="s">
        <v>1</v>
      </c>
      <c r="G4" s="28" t="s">
        <v>3</v>
      </c>
      <c r="H4" s="28" t="s">
        <v>118</v>
      </c>
      <c r="I4" s="28" t="s">
        <v>110</v>
      </c>
      <c r="J4" s="28" t="s">
        <v>4</v>
      </c>
      <c r="K4" s="28" t="s">
        <v>0</v>
      </c>
      <c r="L4" s="28" t="s">
        <v>38</v>
      </c>
      <c r="M4" s="28" t="s">
        <v>2</v>
      </c>
      <c r="N4" s="28" t="s">
        <v>107</v>
      </c>
      <c r="O4" s="28" t="s">
        <v>123</v>
      </c>
      <c r="P4" s="43" t="s">
        <v>39</v>
      </c>
    </row>
    <row r="5" spans="1:17" ht="15" customHeight="1" x14ac:dyDescent="0.2">
      <c r="A5" s="18" t="s">
        <v>5</v>
      </c>
      <c r="B5" s="19" t="s">
        <v>40</v>
      </c>
      <c r="C5" s="12">
        <v>352154.734</v>
      </c>
      <c r="D5" s="12">
        <v>4371272.5838799998</v>
      </c>
      <c r="E5" s="12">
        <v>129665.24710000001</v>
      </c>
      <c r="F5" s="12">
        <v>81238.985750000022</v>
      </c>
      <c r="G5" s="12">
        <v>110645.1483</v>
      </c>
      <c r="H5" s="12">
        <v>59787.600130000006</v>
      </c>
      <c r="I5" s="12">
        <v>938301.60627000011</v>
      </c>
      <c r="J5" s="12">
        <v>598462.11167000001</v>
      </c>
      <c r="K5" s="38">
        <v>3663019.0320000001</v>
      </c>
      <c r="L5" s="12">
        <v>1954511</v>
      </c>
      <c r="M5" s="12">
        <v>1445763.9650000001</v>
      </c>
      <c r="N5" s="12">
        <v>198252.10740000001</v>
      </c>
      <c r="O5" s="12">
        <v>2691065.2519999999</v>
      </c>
      <c r="P5" s="32">
        <v>230548.065</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93946.518799999991</v>
      </c>
      <c r="D7" s="13">
        <v>1546354.3123100002</v>
      </c>
      <c r="E7" s="13">
        <v>29244.587460000002</v>
      </c>
      <c r="F7" s="13">
        <v>44303.225709999999</v>
      </c>
      <c r="G7" s="13">
        <v>52188.5749</v>
      </c>
      <c r="H7" s="13">
        <v>16709.538689999998</v>
      </c>
      <c r="I7" s="13">
        <v>200686.24306000001</v>
      </c>
      <c r="J7" s="13">
        <v>190356.00989000002</v>
      </c>
      <c r="K7" s="38">
        <v>757424.70400000003</v>
      </c>
      <c r="L7" s="13">
        <v>814198</v>
      </c>
      <c r="M7" s="13">
        <v>496830.08299999998</v>
      </c>
      <c r="N7" s="13">
        <v>85197.518559999982</v>
      </c>
      <c r="O7" s="13">
        <v>1200094.1100000001</v>
      </c>
      <c r="P7" s="29">
        <v>194972.79199999999</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97.966070000000002</v>
      </c>
      <c r="D11" s="13">
        <v>1783.04324</v>
      </c>
      <c r="E11" s="13">
        <v>0</v>
      </c>
      <c r="F11" s="13">
        <v>99.908330000000007</v>
      </c>
      <c r="G11" s="13">
        <v>0</v>
      </c>
      <c r="H11" s="13">
        <v>0</v>
      </c>
      <c r="I11" s="13">
        <v>675.97311999999999</v>
      </c>
      <c r="J11" s="13">
        <v>873.42628000000002</v>
      </c>
      <c r="K11" s="38">
        <v>912.39700000000005</v>
      </c>
      <c r="L11" s="13">
        <v>2133</v>
      </c>
      <c r="M11" s="13">
        <v>74537.747000000003</v>
      </c>
      <c r="N11" s="13">
        <v>0</v>
      </c>
      <c r="O11" s="13">
        <v>1689.9939999999999</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51194.761450000005</v>
      </c>
      <c r="D13" s="13">
        <v>945688.50332000002</v>
      </c>
      <c r="E13" s="13">
        <v>28344.916949999999</v>
      </c>
      <c r="F13" s="13">
        <v>19353.058929999999</v>
      </c>
      <c r="G13" s="13">
        <v>1592.8551200000002</v>
      </c>
      <c r="H13" s="13">
        <v>16925.36519</v>
      </c>
      <c r="I13" s="13">
        <v>229480.00404</v>
      </c>
      <c r="J13" s="13">
        <v>153415.88741999998</v>
      </c>
      <c r="K13" s="38">
        <v>737694.402</v>
      </c>
      <c r="L13" s="13">
        <v>343208</v>
      </c>
      <c r="M13" s="13">
        <v>320026.277</v>
      </c>
      <c r="N13" s="13">
        <v>17855.325020000004</v>
      </c>
      <c r="O13" s="13">
        <v>523849.71299999999</v>
      </c>
      <c r="P13" s="29">
        <v>36691.713000000003</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12717.18348</v>
      </c>
      <c r="D15" s="13">
        <v>172568.21630999999</v>
      </c>
      <c r="E15" s="13">
        <v>4855.5900700000002</v>
      </c>
      <c r="F15" s="13">
        <v>4158.3982900000001</v>
      </c>
      <c r="G15" s="13">
        <v>560.97933999999998</v>
      </c>
      <c r="H15" s="13">
        <v>1799.68479</v>
      </c>
      <c r="I15" s="13">
        <v>27946.082549999999</v>
      </c>
      <c r="J15" s="13">
        <v>26455.528389999999</v>
      </c>
      <c r="K15" s="38">
        <v>159019.45199999999</v>
      </c>
      <c r="L15" s="13">
        <v>43503</v>
      </c>
      <c r="M15" s="13">
        <v>28580.149000000001</v>
      </c>
      <c r="N15" s="13">
        <v>1772.35022</v>
      </c>
      <c r="O15" s="13">
        <v>66849.558000000005</v>
      </c>
      <c r="P15" s="29">
        <v>7430.77</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2.4843200000000003</v>
      </c>
      <c r="D17" s="13">
        <v>111099.16502</v>
      </c>
      <c r="E17" s="13">
        <v>-44.730400000000003</v>
      </c>
      <c r="F17" s="13">
        <v>4464.8598000000002</v>
      </c>
      <c r="G17" s="13">
        <v>-5112.8641499999994</v>
      </c>
      <c r="H17" s="13">
        <v>-3745.5856699999999</v>
      </c>
      <c r="I17" s="13">
        <v>127.73722000000001</v>
      </c>
      <c r="J17" s="13">
        <v>4605.5595899999998</v>
      </c>
      <c r="K17" s="38">
        <v>79766.741999999998</v>
      </c>
      <c r="L17" s="13">
        <v>-58055</v>
      </c>
      <c r="M17" s="13">
        <v>-7196.9679999999998</v>
      </c>
      <c r="N17" s="13">
        <v>0</v>
      </c>
      <c r="O17" s="13">
        <v>15750</v>
      </c>
      <c r="P17" s="29">
        <v>3390.3</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2319.6290899999999</v>
      </c>
      <c r="D19" s="13">
        <v>172619.10271000001</v>
      </c>
      <c r="E19" s="13">
        <v>5501.4637000000002</v>
      </c>
      <c r="F19" s="13">
        <v>14898.05047</v>
      </c>
      <c r="G19" s="13">
        <v>3003.1298999999999</v>
      </c>
      <c r="H19" s="13">
        <v>1439.16677</v>
      </c>
      <c r="I19" s="13">
        <v>9472.8004099999998</v>
      </c>
      <c r="J19" s="13">
        <v>-7204.6766399999997</v>
      </c>
      <c r="K19" s="38">
        <v>-5326.5529999999999</v>
      </c>
      <c r="L19" s="13">
        <v>4344</v>
      </c>
      <c r="M19" s="13">
        <v>6832.0339999999997</v>
      </c>
      <c r="N19" s="13">
        <v>134.9185700000003</v>
      </c>
      <c r="O19" s="13">
        <v>33286.866999999998</v>
      </c>
      <c r="P19" s="29">
        <v>1923.508</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-8498.0498800000005</v>
      </c>
      <c r="E21" s="13">
        <v>990.00536999999997</v>
      </c>
      <c r="F21" s="13">
        <v>0</v>
      </c>
      <c r="G21" s="13">
        <v>-117.78667</v>
      </c>
      <c r="H21" s="13">
        <v>4173.3168500000002</v>
      </c>
      <c r="I21" s="13">
        <v>5239.7586700000002</v>
      </c>
      <c r="J21" s="13">
        <v>-704.93696999999997</v>
      </c>
      <c r="K21" s="38">
        <v>-1843.9469999999999</v>
      </c>
      <c r="L21" s="13">
        <v>36164</v>
      </c>
      <c r="M21" s="13">
        <v>-417.22500000000002</v>
      </c>
      <c r="N21" s="13">
        <v>0</v>
      </c>
      <c r="O21" s="13">
        <v>1504.3610000000001</v>
      </c>
      <c r="P21" s="29">
        <v>844.00099999999998</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3227.9491699999999</v>
      </c>
      <c r="D23" s="13">
        <v>-176057.53362999999</v>
      </c>
      <c r="E23" s="13">
        <v>0</v>
      </c>
      <c r="F23" s="13">
        <v>0</v>
      </c>
      <c r="G23" s="13">
        <v>0</v>
      </c>
      <c r="H23" s="13">
        <v>33.698399999999999</v>
      </c>
      <c r="I23" s="13">
        <v>0</v>
      </c>
      <c r="J23" s="13">
        <v>1235.42219</v>
      </c>
      <c r="K23" s="38">
        <v>0</v>
      </c>
      <c r="L23" s="13">
        <v>78</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21807.597539999999</v>
      </c>
      <c r="E25" s="13">
        <v>0</v>
      </c>
      <c r="F25" s="13">
        <v>9475.3691500000004</v>
      </c>
      <c r="G25" s="13">
        <v>-2210.1003599999999</v>
      </c>
      <c r="H25" s="13">
        <v>0</v>
      </c>
      <c r="I25" s="13">
        <v>7856.5844900000002</v>
      </c>
      <c r="J25" s="13">
        <v>349.95175</v>
      </c>
      <c r="K25" s="38">
        <v>11266.26</v>
      </c>
      <c r="L25" s="13">
        <v>32112</v>
      </c>
      <c r="M25" s="13">
        <v>9003.2219999999998</v>
      </c>
      <c r="N25" s="13">
        <v>0</v>
      </c>
      <c r="O25" s="13">
        <v>0</v>
      </c>
      <c r="P25" s="29">
        <v>0</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134.00285</v>
      </c>
      <c r="D27" s="13">
        <v>17469.33224</v>
      </c>
      <c r="E27" s="13">
        <v>0</v>
      </c>
      <c r="F27" s="13">
        <v>-1907.2236599999999</v>
      </c>
      <c r="G27" s="13">
        <v>-13832.39831</v>
      </c>
      <c r="H27" s="13">
        <v>-276.24728000000005</v>
      </c>
      <c r="I27" s="13">
        <v>2017.22291</v>
      </c>
      <c r="J27" s="13">
        <v>-20266.056980000001</v>
      </c>
      <c r="K27" s="38">
        <v>108811.783</v>
      </c>
      <c r="L27" s="13">
        <v>24369</v>
      </c>
      <c r="M27" s="13">
        <v>-29495.276000000002</v>
      </c>
      <c r="N27" s="13">
        <v>0</v>
      </c>
      <c r="O27" s="13">
        <v>18094.68</v>
      </c>
      <c r="P27" s="29">
        <v>-518.33799999999997</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2889.0860699999998</v>
      </c>
      <c r="E29" s="13">
        <v>12.720370000000001</v>
      </c>
      <c r="F29" s="13">
        <v>0</v>
      </c>
      <c r="G29" s="13">
        <v>128.57391000000001</v>
      </c>
      <c r="H29" s="13">
        <v>71.625410000000002</v>
      </c>
      <c r="I29" s="13">
        <v>651.64172999999994</v>
      </c>
      <c r="J29" s="13">
        <v>7241.2145599999994</v>
      </c>
      <c r="K29" s="38">
        <v>1298.5730000000001</v>
      </c>
      <c r="L29" s="13">
        <v>27087</v>
      </c>
      <c r="M29" s="13">
        <v>7059.2179999999998</v>
      </c>
      <c r="N29" s="13">
        <v>0</v>
      </c>
      <c r="O29" s="13">
        <v>152128.11300000001</v>
      </c>
      <c r="P29" s="29">
        <v>372.98</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10327.389369999999</v>
      </c>
      <c r="D31" s="15">
        <v>124688.37594</v>
      </c>
      <c r="E31" s="15">
        <v>2489.9280099999996</v>
      </c>
      <c r="F31" s="15">
        <v>1935.9126100000001</v>
      </c>
      <c r="G31" s="15">
        <v>430.01060999999999</v>
      </c>
      <c r="H31" s="15">
        <v>1199.37943</v>
      </c>
      <c r="I31" s="15">
        <v>48997.687030000001</v>
      </c>
      <c r="J31" s="15">
        <v>44675.65898</v>
      </c>
      <c r="K31" s="38">
        <v>304874.65999999997</v>
      </c>
      <c r="L31" s="15">
        <v>44252</v>
      </c>
      <c r="M31" s="15">
        <v>18332.596000000001</v>
      </c>
      <c r="N31" s="15">
        <v>14110.60541</v>
      </c>
      <c r="O31" s="15">
        <v>16202.623</v>
      </c>
      <c r="P31" s="35">
        <v>13113.457</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4171.1976299999997</v>
      </c>
      <c r="D33" s="13">
        <v>97483.061840000009</v>
      </c>
      <c r="E33" s="13">
        <v>3308.5774300000003</v>
      </c>
      <c r="F33" s="13">
        <v>898.08182999999997</v>
      </c>
      <c r="G33" s="13">
        <v>879.43043999999998</v>
      </c>
      <c r="H33" s="13">
        <v>829.64645999999993</v>
      </c>
      <c r="I33" s="13">
        <v>43953.779659999993</v>
      </c>
      <c r="J33" s="13">
        <v>46638.396979999998</v>
      </c>
      <c r="K33" s="38">
        <v>86707.282999999996</v>
      </c>
      <c r="L33" s="13">
        <v>81411</v>
      </c>
      <c r="M33" s="13">
        <v>27663.511999999999</v>
      </c>
      <c r="N33" s="13">
        <v>13902.617730000002</v>
      </c>
      <c r="O33" s="13">
        <v>9699.9480000000003</v>
      </c>
      <c r="P33" s="29">
        <v>4718.75</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308624.01640999992</v>
      </c>
      <c r="D35" s="31">
        <v>3768355.6159900003</v>
      </c>
      <c r="E35" s="31">
        <v>129550.82586999997</v>
      </c>
      <c r="F35" s="31">
        <v>80199.558370000028</v>
      </c>
      <c r="G35" s="31">
        <v>40897.58367</v>
      </c>
      <c r="H35" s="31">
        <v>60269.449290000004</v>
      </c>
      <c r="I35" s="31">
        <v>970234.91062000021</v>
      </c>
      <c r="J35" s="31">
        <v>519233.62658999983</v>
      </c>
      <c r="K35" s="37">
        <v>3897321.91</v>
      </c>
      <c r="L35" s="31">
        <v>1471091</v>
      </c>
      <c r="M35" s="31">
        <v>1291371.8459999997</v>
      </c>
      <c r="N35" s="31">
        <v>129480.46989000004</v>
      </c>
      <c r="O35" s="31">
        <v>2176927.9870000002</v>
      </c>
      <c r="P35" s="34">
        <v>79243.424000000014</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129598.56005999999</v>
      </c>
      <c r="D37" s="13">
        <v>1024947.85262</v>
      </c>
      <c r="E37" s="13">
        <v>63901.674729999999</v>
      </c>
      <c r="F37" s="13">
        <v>39304.66491</v>
      </c>
      <c r="G37" s="13">
        <v>23295.238440000001</v>
      </c>
      <c r="H37" s="13">
        <v>23968.569060000002</v>
      </c>
      <c r="I37" s="13">
        <v>361979.3002</v>
      </c>
      <c r="J37" s="13">
        <v>217880.87929999997</v>
      </c>
      <c r="K37" s="38">
        <v>911712.42999999993</v>
      </c>
      <c r="L37" s="13">
        <v>438111</v>
      </c>
      <c r="M37" s="13">
        <v>452853.36099999998</v>
      </c>
      <c r="N37" s="13">
        <v>53982.538370000009</v>
      </c>
      <c r="O37" s="13">
        <v>465448.77500000002</v>
      </c>
      <c r="P37" s="29">
        <v>54589.88</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82842.296959999992</v>
      </c>
      <c r="D39" s="13">
        <v>631805.89851999993</v>
      </c>
      <c r="E39" s="13">
        <v>27866.53933</v>
      </c>
      <c r="F39" s="13">
        <v>24382.649440000001</v>
      </c>
      <c r="G39" s="13">
        <v>14394.49935</v>
      </c>
      <c r="H39" s="13">
        <v>14952.146839999999</v>
      </c>
      <c r="I39" s="13">
        <v>234053.92856999999</v>
      </c>
      <c r="J39" s="13">
        <v>153726.89525999999</v>
      </c>
      <c r="K39" s="38">
        <v>643441.92599999998</v>
      </c>
      <c r="L39" s="13">
        <v>252704</v>
      </c>
      <c r="M39" s="13">
        <v>283378.65899999999</v>
      </c>
      <c r="N39" s="13">
        <v>29622.04583000001</v>
      </c>
      <c r="O39" s="13">
        <v>284455.625</v>
      </c>
      <c r="P39" s="29">
        <v>39971.21</v>
      </c>
      <c r="Q39" s="27"/>
    </row>
    <row r="40" spans="1:17" ht="15" customHeight="1" x14ac:dyDescent="0.2">
      <c r="A40" s="18"/>
      <c r="B40" s="40" t="s">
        <v>115</v>
      </c>
      <c r="C40" s="13">
        <v>46756.263100000004</v>
      </c>
      <c r="D40" s="13">
        <v>393141.95410000003</v>
      </c>
      <c r="E40" s="13">
        <v>36035.135399999999</v>
      </c>
      <c r="F40" s="13">
        <v>14922.01547</v>
      </c>
      <c r="G40" s="13">
        <v>8900.7390899999991</v>
      </c>
      <c r="H40" s="13">
        <v>9016.4222200000004</v>
      </c>
      <c r="I40" s="13">
        <v>127925.37162999999</v>
      </c>
      <c r="J40" s="13">
        <v>64153.984039999996</v>
      </c>
      <c r="K40" s="38">
        <v>268270.50400000002</v>
      </c>
      <c r="L40" s="13">
        <v>185407</v>
      </c>
      <c r="M40" s="13">
        <v>169474.70199999999</v>
      </c>
      <c r="N40" s="13">
        <v>24360.492540000003</v>
      </c>
      <c r="O40" s="13">
        <v>180993.15</v>
      </c>
      <c r="P40" s="29">
        <v>14618.67</v>
      </c>
      <c r="Q40" s="27"/>
    </row>
    <row r="41" spans="1:17" ht="15" customHeight="1" x14ac:dyDescent="0.2">
      <c r="A41" s="18" t="s">
        <v>22</v>
      </c>
      <c r="B41" s="22" t="s">
        <v>120</v>
      </c>
      <c r="C41" s="13">
        <v>3491.4403299999999</v>
      </c>
      <c r="D41" s="13">
        <v>85916.866609999997</v>
      </c>
      <c r="E41" s="13">
        <v>369.83709000000005</v>
      </c>
      <c r="F41" s="13">
        <v>1072.2432900000001</v>
      </c>
      <c r="G41" s="13">
        <v>360.35611999999998</v>
      </c>
      <c r="H41" s="13">
        <v>248.12831</v>
      </c>
      <c r="I41" s="13">
        <v>7226.88753</v>
      </c>
      <c r="J41" s="13">
        <v>7644.9867199999999</v>
      </c>
      <c r="K41" s="38">
        <v>182590.70699999999</v>
      </c>
      <c r="L41" s="13">
        <v>78481</v>
      </c>
      <c r="M41" s="13">
        <v>76445.409</v>
      </c>
      <c r="N41" s="13">
        <v>2258.5862499999998</v>
      </c>
      <c r="O41" s="13">
        <v>23908.300999999999</v>
      </c>
      <c r="P41" s="29">
        <v>3162.1950000000002</v>
      </c>
      <c r="Q41" s="27"/>
    </row>
    <row r="42" spans="1:17" ht="15" customHeight="1" x14ac:dyDescent="0.2">
      <c r="A42" s="18"/>
      <c r="B42" s="22"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10750.69736</v>
      </c>
      <c r="D43" s="13">
        <v>140487.95805000002</v>
      </c>
      <c r="E43" s="13">
        <v>7275.0600300000006</v>
      </c>
      <c r="F43" s="13">
        <v>3270.5765200000001</v>
      </c>
      <c r="G43" s="13">
        <v>1477.11394</v>
      </c>
      <c r="H43" s="13">
        <v>2036.2101699999998</v>
      </c>
      <c r="I43" s="13">
        <v>32397.835590000002</v>
      </c>
      <c r="J43" s="13">
        <v>37915.207349999997</v>
      </c>
      <c r="K43" s="38">
        <v>130349.85</v>
      </c>
      <c r="L43" s="13">
        <v>46796</v>
      </c>
      <c r="M43" s="13">
        <v>73336.264999999999</v>
      </c>
      <c r="N43" s="13">
        <v>4587.6023999999998</v>
      </c>
      <c r="O43" s="13">
        <v>54312.260999999999</v>
      </c>
      <c r="P43" s="29">
        <v>5642.9009999999998</v>
      </c>
      <c r="Q43" s="27"/>
    </row>
    <row r="44" spans="1:17" ht="15" customHeight="1" x14ac:dyDescent="0.2">
      <c r="A44" s="21"/>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-19425.684679999998</v>
      </c>
      <c r="E45" s="13">
        <v>0</v>
      </c>
      <c r="F45" s="13">
        <v>0</v>
      </c>
      <c r="G45" s="13">
        <v>0</v>
      </c>
      <c r="H45" s="13">
        <v>0</v>
      </c>
      <c r="I45" s="13">
        <v>-2139.4319</v>
      </c>
      <c r="J45" s="13">
        <v>0</v>
      </c>
      <c r="K45" s="38">
        <v>0</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-3198.5699400000003</v>
      </c>
      <c r="D47" s="13">
        <v>794157.57750000001</v>
      </c>
      <c r="E47" s="13">
        <v>503.54296999999997</v>
      </c>
      <c r="F47" s="13">
        <v>61.171309999999998</v>
      </c>
      <c r="G47" s="13">
        <v>-150.01174</v>
      </c>
      <c r="H47" s="13">
        <v>-35.382199999999997</v>
      </c>
      <c r="I47" s="13">
        <v>15817.24172</v>
      </c>
      <c r="J47" s="13">
        <v>-9061.8435599999993</v>
      </c>
      <c r="K47" s="38">
        <v>451583.94900000002</v>
      </c>
      <c r="L47" s="13">
        <v>30455</v>
      </c>
      <c r="M47" s="13">
        <v>2447.884</v>
      </c>
      <c r="N47" s="13">
        <v>4929.5210199999992</v>
      </c>
      <c r="O47" s="13">
        <v>67308.168999999994</v>
      </c>
      <c r="P47" s="29">
        <v>-11388.991</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6070.54475</v>
      </c>
      <c r="D49" s="13">
        <v>249314.54895</v>
      </c>
      <c r="E49" s="13">
        <v>24141.490440000001</v>
      </c>
      <c r="F49" s="13">
        <v>-1324.8027</v>
      </c>
      <c r="G49" s="13">
        <v>4110.6679899999999</v>
      </c>
      <c r="H49" s="13">
        <v>2661.24485</v>
      </c>
      <c r="I49" s="13">
        <v>92033.613429999998</v>
      </c>
      <c r="J49" s="13">
        <v>58495.828309999997</v>
      </c>
      <c r="K49" s="38">
        <v>274687.55099999998</v>
      </c>
      <c r="L49" s="13">
        <v>142009</v>
      </c>
      <c r="M49" s="13">
        <v>51721.743999999999</v>
      </c>
      <c r="N49" s="13">
        <v>21647.27018</v>
      </c>
      <c r="O49" s="13">
        <v>73286.274000000005</v>
      </c>
      <c r="P49" s="29">
        <v>573.28800000000001</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3538.8217500000001</v>
      </c>
      <c r="E51" s="13">
        <v>0</v>
      </c>
      <c r="F51" s="13">
        <v>0</v>
      </c>
      <c r="G51" s="13">
        <v>0</v>
      </c>
      <c r="H51" s="13">
        <v>0</v>
      </c>
      <c r="I51" s="13">
        <v>0</v>
      </c>
      <c r="J51" s="13">
        <v>0</v>
      </c>
      <c r="K51" s="38">
        <v>-5478.3040000000001</v>
      </c>
      <c r="L51" s="13">
        <v>-7406</v>
      </c>
      <c r="M51" s="13">
        <v>1567.6869999999999</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1231.1161299999999</v>
      </c>
      <c r="D53" s="13">
        <v>33243.87788</v>
      </c>
      <c r="E53" s="13">
        <v>79.739700000000013</v>
      </c>
      <c r="F53" s="13">
        <v>35.122980000000013</v>
      </c>
      <c r="G53" s="13">
        <v>271.23513000000003</v>
      </c>
      <c r="H53" s="13">
        <v>1123.20795</v>
      </c>
      <c r="I53" s="13">
        <v>21404.25835</v>
      </c>
      <c r="J53" s="13">
        <v>24020.59146</v>
      </c>
      <c r="K53" s="38">
        <v>37017.201000000001</v>
      </c>
      <c r="L53" s="13">
        <v>-7527</v>
      </c>
      <c r="M53" s="13">
        <v>0</v>
      </c>
      <c r="N53" s="13">
        <v>0</v>
      </c>
      <c r="O53" s="13">
        <v>-9231.5110000000004</v>
      </c>
      <c r="P53" s="29">
        <v>47.314999999999998</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64309.663500000002</v>
      </c>
      <c r="E57" s="15">
        <v>-9142.4857200000006</v>
      </c>
      <c r="F57" s="15">
        <v>0</v>
      </c>
      <c r="G57" s="15">
        <v>0</v>
      </c>
      <c r="H57" s="15">
        <v>-2445.0939399999997</v>
      </c>
      <c r="I57" s="15">
        <v>14233.91137</v>
      </c>
      <c r="J57" s="15">
        <v>550.02517</v>
      </c>
      <c r="K57" s="38">
        <v>36627.432000000001</v>
      </c>
      <c r="L57" s="15">
        <v>7214.73</v>
      </c>
      <c r="M57" s="15">
        <v>60596.703999999998</v>
      </c>
      <c r="N57" s="15">
        <v>0</v>
      </c>
      <c r="O57" s="15">
        <v>-39903.968000000001</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21" t="s">
        <v>30</v>
      </c>
      <c r="B59" s="7" t="s">
        <v>86</v>
      </c>
      <c r="C59" s="13">
        <v>0</v>
      </c>
      <c r="D59" s="13">
        <v>11802.99145</v>
      </c>
      <c r="E59" s="13">
        <v>0</v>
      </c>
      <c r="F59" s="13">
        <v>0</v>
      </c>
      <c r="G59" s="13">
        <v>0</v>
      </c>
      <c r="H59" s="13">
        <v>712.19520999999997</v>
      </c>
      <c r="I59" s="13">
        <v>-43725.059299999994</v>
      </c>
      <c r="J59" s="13">
        <v>0</v>
      </c>
      <c r="K59" s="38">
        <v>32234.149000000001</v>
      </c>
      <c r="L59" s="13">
        <v>-2299</v>
      </c>
      <c r="M59" s="13">
        <v>1769.672</v>
      </c>
      <c r="N59" s="13">
        <v>0</v>
      </c>
      <c r="O59" s="13">
        <v>-321.46699999999998</v>
      </c>
      <c r="P59" s="29">
        <v>11.568</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18" t="s">
        <v>31</v>
      </c>
      <c r="B61" s="23" t="s">
        <v>88</v>
      </c>
      <c r="C61" s="31">
        <v>160680.22771999991</v>
      </c>
      <c r="D61" s="31">
        <v>1493435.0829000005</v>
      </c>
      <c r="E61" s="31">
        <v>24136.995189999969</v>
      </c>
      <c r="F61" s="31">
        <v>37780.58206000003</v>
      </c>
      <c r="G61" s="31">
        <v>11532.983789999998</v>
      </c>
      <c r="H61" s="31">
        <v>28534.572420000008</v>
      </c>
      <c r="I61" s="31">
        <v>407745.1939700002</v>
      </c>
      <c r="J61" s="31">
        <v>182888.00217999989</v>
      </c>
      <c r="K61" s="37">
        <v>1983720.1070000008</v>
      </c>
      <c r="L61" s="31">
        <v>755087.73</v>
      </c>
      <c r="M61" s="31">
        <v>695365.87199999974</v>
      </c>
      <c r="N61" s="31">
        <v>42074.951670000024</v>
      </c>
      <c r="O61" s="31">
        <v>1461670.2830000003</v>
      </c>
      <c r="P61" s="34">
        <v>26628.40400000002</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21" t="s">
        <v>32</v>
      </c>
      <c r="B63" s="7" t="s">
        <v>90</v>
      </c>
      <c r="C63" s="15">
        <v>56622.181490000003</v>
      </c>
      <c r="D63" s="15">
        <v>537384.75334000005</v>
      </c>
      <c r="E63" s="15">
        <v>8351.8309699999991</v>
      </c>
      <c r="F63" s="15">
        <v>10087.658230000001</v>
      </c>
      <c r="G63" s="15">
        <v>1181.4266499999999</v>
      </c>
      <c r="H63" s="15">
        <v>5766.4556500000008</v>
      </c>
      <c r="I63" s="15">
        <v>110144.48997</v>
      </c>
      <c r="J63" s="15">
        <v>50313.085700000003</v>
      </c>
      <c r="K63" s="38">
        <v>622131.07299999997</v>
      </c>
      <c r="L63" s="15">
        <v>3849</v>
      </c>
      <c r="M63" s="15">
        <v>171392.878</v>
      </c>
      <c r="N63" s="15">
        <v>12363.659590000001</v>
      </c>
      <c r="O63" s="15">
        <v>431110.10100000002</v>
      </c>
      <c r="P63" s="35">
        <v>8864.8420000000006</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18" t="s">
        <v>33</v>
      </c>
      <c r="B65" s="9" t="s">
        <v>92</v>
      </c>
      <c r="C65" s="31">
        <v>104058.04622999991</v>
      </c>
      <c r="D65" s="31">
        <v>956050.32956000045</v>
      </c>
      <c r="E65" s="31">
        <v>15785.16421999997</v>
      </c>
      <c r="F65" s="31">
        <v>27692.923830000029</v>
      </c>
      <c r="G65" s="31">
        <v>10351.557139999999</v>
      </c>
      <c r="H65" s="31">
        <v>22768.116770000008</v>
      </c>
      <c r="I65" s="31">
        <v>297600.7040000002</v>
      </c>
      <c r="J65" s="31">
        <v>132574.9164799999</v>
      </c>
      <c r="K65" s="37">
        <v>1361589.0340000009</v>
      </c>
      <c r="L65" s="31">
        <v>751238.73</v>
      </c>
      <c r="M65" s="31">
        <v>523972.99399999972</v>
      </c>
      <c r="N65" s="31">
        <v>29711.292080000021</v>
      </c>
      <c r="O65" s="31">
        <v>1030560.1820000003</v>
      </c>
      <c r="P65" s="34">
        <v>17763.56200000002</v>
      </c>
      <c r="Q65" s="27"/>
    </row>
    <row r="66" spans="1:19" ht="15" customHeight="1" x14ac:dyDescent="0.2">
      <c r="A66" s="18"/>
      <c r="B66" s="10" t="s">
        <v>93</v>
      </c>
      <c r="C66" s="13"/>
      <c r="D66" s="13"/>
      <c r="E66" s="13"/>
      <c r="F66" s="13"/>
      <c r="G66" s="13"/>
      <c r="H66" s="13"/>
      <c r="I66" s="13"/>
      <c r="J66" s="13"/>
      <c r="K66" s="38"/>
      <c r="L66" s="13"/>
      <c r="M66" s="13"/>
      <c r="N66" s="13"/>
      <c r="O66" s="13"/>
      <c r="P66" s="29"/>
      <c r="Q66" s="27"/>
    </row>
    <row r="67" spans="1:19" ht="15" customHeight="1" x14ac:dyDescent="0.2">
      <c r="A67" s="21" t="s">
        <v>94</v>
      </c>
      <c r="B67" s="7" t="s">
        <v>95</v>
      </c>
      <c r="C67" s="13">
        <v>0</v>
      </c>
      <c r="D67" s="13">
        <v>-2851.76341</v>
      </c>
      <c r="E67" s="13">
        <v>1238.26855</v>
      </c>
      <c r="F67" s="13">
        <v>0</v>
      </c>
      <c r="G67" s="13">
        <v>0</v>
      </c>
      <c r="H67" s="13">
        <v>0</v>
      </c>
      <c r="I67" s="13">
        <v>0</v>
      </c>
      <c r="J67" s="13">
        <v>-102466.82264</v>
      </c>
      <c r="K67" s="38">
        <v>0</v>
      </c>
      <c r="L67" s="13">
        <v>-412</v>
      </c>
      <c r="M67" s="13">
        <v>0</v>
      </c>
      <c r="N67" s="13">
        <v>0</v>
      </c>
      <c r="O67" s="13">
        <v>0</v>
      </c>
      <c r="P67" s="29">
        <v>0</v>
      </c>
      <c r="Q67" s="27"/>
    </row>
    <row r="68" spans="1:19" ht="15" customHeight="1" x14ac:dyDescent="0.2">
      <c r="A68" s="21"/>
      <c r="B68" s="8" t="s">
        <v>96</v>
      </c>
      <c r="C68" s="13"/>
      <c r="D68" s="13"/>
      <c r="E68" s="13"/>
      <c r="F68" s="13"/>
      <c r="G68" s="13"/>
      <c r="H68" s="13"/>
      <c r="I68" s="13"/>
      <c r="J68" s="13"/>
      <c r="K68" s="38"/>
      <c r="L68" s="13"/>
      <c r="M68" s="13"/>
      <c r="N68" s="13"/>
      <c r="O68" s="13"/>
      <c r="P68" s="29"/>
      <c r="Q68" s="13"/>
      <c r="R68" s="13"/>
      <c r="S68" s="13"/>
    </row>
    <row r="69" spans="1:19" ht="15" customHeight="1" x14ac:dyDescent="0.2">
      <c r="A69" s="18" t="s">
        <v>97</v>
      </c>
      <c r="B69" s="9" t="s">
        <v>98</v>
      </c>
      <c r="C69" s="31">
        <v>104058.04622999991</v>
      </c>
      <c r="D69" s="31">
        <v>953198.56615000044</v>
      </c>
      <c r="E69" s="31">
        <v>17023.43276999997</v>
      </c>
      <c r="F69" s="31">
        <v>27692.923830000029</v>
      </c>
      <c r="G69" s="31">
        <v>10351.557139999999</v>
      </c>
      <c r="H69" s="31">
        <v>22768.116770000008</v>
      </c>
      <c r="I69" s="31">
        <v>297600.7040000002</v>
      </c>
      <c r="J69" s="31">
        <v>30108.0938399999</v>
      </c>
      <c r="K69" s="37">
        <v>1361589.0340000009</v>
      </c>
      <c r="L69" s="31">
        <v>750826.73</v>
      </c>
      <c r="M69" s="31">
        <v>523972.99399999972</v>
      </c>
      <c r="N69" s="31">
        <v>29711.292080000021</v>
      </c>
      <c r="O69" s="31">
        <v>1030560.1820000003</v>
      </c>
      <c r="P69" s="34">
        <v>17763.56200000002</v>
      </c>
      <c r="Q69" s="13"/>
      <c r="R69" s="13"/>
      <c r="S69" s="13"/>
    </row>
    <row r="70" spans="1:19" ht="15" customHeight="1" x14ac:dyDescent="0.2">
      <c r="A70" s="18"/>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97148.700430000012</v>
      </c>
      <c r="E71" s="15">
        <v>0</v>
      </c>
      <c r="F71" s="15">
        <v>3497.8565199999998</v>
      </c>
      <c r="G71" s="15">
        <v>0</v>
      </c>
      <c r="H71" s="15">
        <v>1435.4619599999999</v>
      </c>
      <c r="I71" s="15">
        <v>4.1948299999999996</v>
      </c>
      <c r="J71" s="15">
        <v>1742.00386</v>
      </c>
      <c r="K71" s="38">
        <v>75782.801000000007</v>
      </c>
      <c r="L71" s="15">
        <v>4480.72</v>
      </c>
      <c r="M71" s="15">
        <v>0</v>
      </c>
      <c r="N71" s="15">
        <v>0</v>
      </c>
      <c r="O71" s="15">
        <v>364.44600000000003</v>
      </c>
      <c r="P71" s="35">
        <v>501.964</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104058.04622999991</v>
      </c>
      <c r="D73" s="15">
        <v>856049.86572000047</v>
      </c>
      <c r="E73" s="15">
        <v>17023.43276999997</v>
      </c>
      <c r="F73" s="15">
        <v>24195.067310000028</v>
      </c>
      <c r="G73" s="15">
        <v>10351.557139999999</v>
      </c>
      <c r="H73" s="15">
        <v>21332.654810000007</v>
      </c>
      <c r="I73" s="15">
        <v>297596.50917000021</v>
      </c>
      <c r="J73" s="15">
        <v>28366.089979999899</v>
      </c>
      <c r="K73" s="38">
        <v>1285806.2330000009</v>
      </c>
      <c r="L73" s="15">
        <v>746346.01</v>
      </c>
      <c r="M73" s="15">
        <v>523972.99399999972</v>
      </c>
      <c r="N73" s="15">
        <v>29711.292080000021</v>
      </c>
      <c r="O73" s="15">
        <v>1030195.7360000003</v>
      </c>
      <c r="P73" s="35">
        <v>17261.59800000002</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0.199999999999999" x14ac:dyDescent="0.2">
      <c r="A80" s="44" t="s">
        <v>117</v>
      </c>
      <c r="C80" s="17"/>
      <c r="D80" s="17"/>
      <c r="E80" s="17"/>
      <c r="F80" s="17"/>
      <c r="G80" s="17"/>
      <c r="H80" s="17"/>
      <c r="I80" s="17"/>
      <c r="J80" s="17"/>
      <c r="K80" s="17"/>
      <c r="L80" s="17"/>
      <c r="M80" s="17"/>
      <c r="N80" s="17"/>
      <c r="O80" s="17"/>
      <c r="P80" s="17"/>
      <c r="Q80" s="1"/>
    </row>
    <row r="81" spans="3:17" ht="10.199999999999999" x14ac:dyDescent="0.2">
      <c r="C81" s="17"/>
      <c r="D81" s="17"/>
      <c r="E81" s="17"/>
      <c r="F81" s="17"/>
      <c r="G81" s="17"/>
      <c r="H81" s="17"/>
      <c r="I81" s="17"/>
      <c r="J81" s="17"/>
      <c r="K81" s="17"/>
      <c r="L81" s="17"/>
      <c r="M81" s="17"/>
      <c r="N81" s="17"/>
      <c r="O81" s="17"/>
      <c r="P81" s="17"/>
      <c r="Q81" s="1"/>
    </row>
    <row r="82" spans="3:17" ht="10.199999999999999" x14ac:dyDescent="0.2">
      <c r="C82" s="17"/>
      <c r="D82" s="17"/>
      <c r="E82" s="17"/>
      <c r="F82" s="17"/>
      <c r="G82" s="17"/>
      <c r="H82" s="17"/>
      <c r="I82" s="17"/>
      <c r="J82" s="17"/>
      <c r="K82" s="17"/>
      <c r="L82" s="17"/>
      <c r="M82" s="17"/>
      <c r="N82" s="17"/>
      <c r="O82" s="17"/>
      <c r="P82" s="17"/>
      <c r="Q82" s="1"/>
    </row>
    <row r="83" spans="3:17" ht="10.199999999999999" x14ac:dyDescent="0.2">
      <c r="C83" s="17"/>
      <c r="D83" s="17"/>
      <c r="E83" s="17"/>
      <c r="F83" s="17"/>
      <c r="G83" s="17"/>
      <c r="H83" s="17"/>
      <c r="I83" s="17"/>
      <c r="J83" s="17"/>
      <c r="K83" s="17"/>
      <c r="L83" s="17"/>
      <c r="M83" s="17"/>
      <c r="N83" s="17"/>
      <c r="O83" s="17"/>
      <c r="P83" s="17"/>
      <c r="Q83" s="1"/>
    </row>
    <row r="84" spans="3:17" ht="10.199999999999999" x14ac:dyDescent="0.2">
      <c r="C84" s="17"/>
      <c r="D84" s="17"/>
      <c r="E84" s="17"/>
      <c r="F84" s="17"/>
      <c r="G84" s="17"/>
      <c r="H84" s="17"/>
      <c r="I84" s="17"/>
      <c r="J84" s="17"/>
      <c r="K84" s="17"/>
      <c r="L84" s="17"/>
      <c r="M84" s="17"/>
      <c r="N84" s="17"/>
      <c r="O84" s="17"/>
      <c r="P84" s="17"/>
      <c r="Q84" s="1"/>
    </row>
    <row r="85" spans="3:17" ht="10.199999999999999" x14ac:dyDescent="0.2">
      <c r="C85" s="17"/>
      <c r="D85" s="17"/>
      <c r="E85" s="17"/>
      <c r="F85" s="17"/>
      <c r="G85" s="17"/>
      <c r="H85" s="17"/>
      <c r="I85" s="17"/>
      <c r="J85" s="17"/>
      <c r="K85" s="17"/>
      <c r="L85" s="17"/>
      <c r="M85" s="17"/>
      <c r="N85" s="17"/>
      <c r="O85" s="17"/>
      <c r="P85" s="17"/>
      <c r="Q85" s="1"/>
    </row>
    <row r="87" spans="3:17" ht="10.199999999999999" x14ac:dyDescent="0.2">
      <c r="C87" s="17"/>
      <c r="D87" s="17"/>
      <c r="E87" s="17"/>
      <c r="F87" s="17"/>
      <c r="G87" s="17"/>
      <c r="H87" s="17"/>
      <c r="I87" s="17"/>
      <c r="J87" s="17"/>
      <c r="K87" s="17"/>
      <c r="L87" s="17"/>
      <c r="M87" s="17"/>
      <c r="N87" s="17"/>
      <c r="O87" s="17"/>
      <c r="P87" s="17"/>
      <c r="Q87" s="1"/>
    </row>
    <row r="120" spans="2:17" ht="10.199999999999999" x14ac:dyDescent="0.2">
      <c r="B120" s="2"/>
      <c r="Q120" s="1"/>
    </row>
  </sheetData>
  <pageMargins left="0.27559055118110237" right="0.35433070866141736" top="0.47244094488188981" bottom="0.43307086614173229" header="0.31496062992125984" footer="0.31496062992125984"/>
  <pageSetup paperSize="9" scale="70" orientation="landscape" r:id="rId1"/>
  <rowBreaks count="1" manualBreakCount="1">
    <brk id="7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20"/>
  <sheetViews>
    <sheetView showGridLines="0" zoomScaleNormal="100" workbookViewId="0"/>
  </sheetViews>
  <sheetFormatPr defaultColWidth="9.33203125" defaultRowHeight="14.4" x14ac:dyDescent="0.3"/>
  <cols>
    <col min="1" max="1" width="5.33203125" style="1" customWidth="1"/>
    <col min="2" max="2" width="119.33203125" style="1" bestFit="1" customWidth="1"/>
    <col min="3" max="16" width="12.6640625" style="4" customWidth="1"/>
    <col min="17" max="17" width="8.6640625" customWidth="1"/>
    <col min="18" max="16384" width="9.33203125" style="1"/>
  </cols>
  <sheetData>
    <row r="1" spans="1:17" s="4" customFormat="1" ht="15" customHeight="1" x14ac:dyDescent="0.3">
      <c r="A1" s="39" t="s">
        <v>34</v>
      </c>
      <c r="B1" s="3"/>
    </row>
    <row r="2" spans="1:17" s="4" customFormat="1" ht="15" customHeight="1" x14ac:dyDescent="0.3">
      <c r="A2" s="6" t="s">
        <v>254</v>
      </c>
      <c r="B2" s="5"/>
    </row>
    <row r="3" spans="1:17" s="4" customFormat="1" ht="15" customHeight="1" x14ac:dyDescent="0.3">
      <c r="A3" s="6" t="s">
        <v>113</v>
      </c>
      <c r="B3" s="6"/>
    </row>
    <row r="4" spans="1:17" s="54" customFormat="1" ht="30" customHeight="1" x14ac:dyDescent="0.2">
      <c r="A4" s="48"/>
      <c r="B4" s="66"/>
      <c r="C4" s="28" t="s">
        <v>122</v>
      </c>
      <c r="D4" s="28" t="s">
        <v>106</v>
      </c>
      <c r="E4" s="28" t="s">
        <v>105</v>
      </c>
      <c r="F4" s="28" t="s">
        <v>1</v>
      </c>
      <c r="G4" s="28" t="s">
        <v>3</v>
      </c>
      <c r="H4" s="28" t="s">
        <v>250</v>
      </c>
      <c r="I4" s="28" t="s">
        <v>251</v>
      </c>
      <c r="J4" s="28" t="s">
        <v>4</v>
      </c>
      <c r="K4" s="28" t="s">
        <v>0</v>
      </c>
      <c r="L4" s="28" t="s">
        <v>38</v>
      </c>
      <c r="M4" s="28" t="s">
        <v>2</v>
      </c>
      <c r="N4" s="28" t="s">
        <v>107</v>
      </c>
      <c r="O4" s="28" t="s">
        <v>140</v>
      </c>
      <c r="P4" s="43" t="s">
        <v>39</v>
      </c>
    </row>
    <row r="5" spans="1:17" ht="15" customHeight="1" x14ac:dyDescent="0.2">
      <c r="A5" s="18" t="s">
        <v>5</v>
      </c>
      <c r="B5" s="19" t="s">
        <v>40</v>
      </c>
      <c r="C5" s="12">
        <v>150944.74102000002</v>
      </c>
      <c r="D5" s="12">
        <v>2038795.3399899998</v>
      </c>
      <c r="E5" s="12">
        <v>56563.812550000002</v>
      </c>
      <c r="F5" s="12">
        <v>37608.783109999997</v>
      </c>
      <c r="G5" s="12">
        <v>49574.421499999997</v>
      </c>
      <c r="H5" s="12">
        <v>26348.622719999999</v>
      </c>
      <c r="I5" s="12">
        <v>389965.70172999997</v>
      </c>
      <c r="J5" s="12">
        <v>262773.84576999996</v>
      </c>
      <c r="K5" s="38">
        <v>1620038.7919999999</v>
      </c>
      <c r="L5" s="12">
        <v>850131</v>
      </c>
      <c r="M5" s="12">
        <v>625252.31700000004</v>
      </c>
      <c r="N5" s="12">
        <v>88466.795920000019</v>
      </c>
      <c r="O5" s="12">
        <v>1129539.75</v>
      </c>
      <c r="P5" s="32">
        <v>108890.633</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33780.872539999997</v>
      </c>
      <c r="D7" s="13">
        <v>664797.12164999999</v>
      </c>
      <c r="E7" s="13">
        <v>10626.881860000001</v>
      </c>
      <c r="F7" s="13">
        <v>17743.360410000001</v>
      </c>
      <c r="G7" s="13">
        <v>20675.670600000005</v>
      </c>
      <c r="H7" s="13">
        <v>7229.51854</v>
      </c>
      <c r="I7" s="13">
        <v>61460.064510000004</v>
      </c>
      <c r="J7" s="13">
        <v>68425.223489999989</v>
      </c>
      <c r="K7" s="38">
        <v>284424.44300000003</v>
      </c>
      <c r="L7" s="13">
        <v>326486</v>
      </c>
      <c r="M7" s="13">
        <v>186634.78</v>
      </c>
      <c r="N7" s="13">
        <v>32983.282269999996</v>
      </c>
      <c r="O7" s="13">
        <v>543736.38800000004</v>
      </c>
      <c r="P7" s="29">
        <v>92409.501000000004</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71.023449999999997</v>
      </c>
      <c r="D11" s="13">
        <v>1175.34854</v>
      </c>
      <c r="E11" s="13">
        <v>0</v>
      </c>
      <c r="F11" s="13">
        <v>56.837600000000002</v>
      </c>
      <c r="G11" s="13">
        <v>0</v>
      </c>
      <c r="H11" s="13">
        <v>0</v>
      </c>
      <c r="I11" s="13">
        <v>523.50037999999995</v>
      </c>
      <c r="J11" s="13">
        <v>806.95808999999997</v>
      </c>
      <c r="K11" s="38">
        <v>659.58600000000001</v>
      </c>
      <c r="L11" s="13">
        <v>1776</v>
      </c>
      <c r="M11" s="13">
        <v>74519.142999999996</v>
      </c>
      <c r="N11" s="13">
        <v>0</v>
      </c>
      <c r="O11" s="13">
        <v>1684.482</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24621.869030000002</v>
      </c>
      <c r="D13" s="13">
        <v>470748.62286</v>
      </c>
      <c r="E13" s="13">
        <v>13670.39208</v>
      </c>
      <c r="F13" s="13">
        <v>9596.4735799999999</v>
      </c>
      <c r="G13" s="13">
        <v>542.67462</v>
      </c>
      <c r="H13" s="13">
        <v>7920.5092500000001</v>
      </c>
      <c r="I13" s="13">
        <v>110139.12619</v>
      </c>
      <c r="J13" s="13">
        <v>78376.712109999993</v>
      </c>
      <c r="K13" s="38">
        <v>369050.321</v>
      </c>
      <c r="L13" s="13">
        <v>170144</v>
      </c>
      <c r="M13" s="13">
        <v>161212.63500000001</v>
      </c>
      <c r="N13" s="13">
        <v>8819.0779000000002</v>
      </c>
      <c r="O13" s="13">
        <v>277660.61700000003</v>
      </c>
      <c r="P13" s="29">
        <v>10303.942999999999</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5684.5421100000003</v>
      </c>
      <c r="D15" s="13">
        <v>82938.051989999993</v>
      </c>
      <c r="E15" s="13">
        <v>2364.3137200000001</v>
      </c>
      <c r="F15" s="13">
        <v>2122.9290000000001</v>
      </c>
      <c r="G15" s="13">
        <v>259.91656999999998</v>
      </c>
      <c r="H15" s="13">
        <v>811.00920999999994</v>
      </c>
      <c r="I15" s="13">
        <v>13070.74519</v>
      </c>
      <c r="J15" s="13">
        <v>13040.87866</v>
      </c>
      <c r="K15" s="38">
        <v>73062.644</v>
      </c>
      <c r="L15" s="13">
        <v>22993</v>
      </c>
      <c r="M15" s="13">
        <v>14247.8</v>
      </c>
      <c r="N15" s="13">
        <v>799.98863000000006</v>
      </c>
      <c r="O15" s="13">
        <v>44989.940999999999</v>
      </c>
      <c r="P15" s="29">
        <v>1448.931</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2.32917</v>
      </c>
      <c r="D17" s="13">
        <v>106231.29943000001</v>
      </c>
      <c r="E17" s="13">
        <v>0</v>
      </c>
      <c r="F17" s="13">
        <v>1414.4665600000001</v>
      </c>
      <c r="G17" s="13">
        <v>-6052.52621</v>
      </c>
      <c r="H17" s="13">
        <v>-2851.76604</v>
      </c>
      <c r="I17" s="13">
        <v>58.2622</v>
      </c>
      <c r="J17" s="13">
        <v>1466.9398700000002</v>
      </c>
      <c r="K17" s="38">
        <v>94136.043999999994</v>
      </c>
      <c r="L17" s="13">
        <v>11113</v>
      </c>
      <c r="M17" s="13">
        <v>2.6850000000000001</v>
      </c>
      <c r="N17" s="13">
        <v>0</v>
      </c>
      <c r="O17" s="13">
        <v>0</v>
      </c>
      <c r="P17" s="29">
        <v>1672.654</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550.55178999999998</v>
      </c>
      <c r="D19" s="13">
        <v>101446.82977</v>
      </c>
      <c r="E19" s="13">
        <v>-1791.8286499999999</v>
      </c>
      <c r="F19" s="13">
        <v>10616.5030299999</v>
      </c>
      <c r="G19" s="13">
        <v>1880.46955</v>
      </c>
      <c r="H19" s="13">
        <v>942.19641000000001</v>
      </c>
      <c r="I19" s="13">
        <v>3130.7026000000001</v>
      </c>
      <c r="J19" s="13">
        <v>1279.1410600000002</v>
      </c>
      <c r="K19" s="38">
        <v>-6456.0069999999996</v>
      </c>
      <c r="L19" s="13">
        <v>4274</v>
      </c>
      <c r="M19" s="13">
        <v>5839.5929999999998</v>
      </c>
      <c r="N19" s="13">
        <v>71.238189999999477</v>
      </c>
      <c r="O19" s="13">
        <v>817.29200000000003</v>
      </c>
      <c r="P19" s="29">
        <v>4000.0250000000001</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3575.9015499999996</v>
      </c>
      <c r="E21" s="13">
        <v>492.83211</v>
      </c>
      <c r="F21" s="13">
        <v>0</v>
      </c>
      <c r="G21" s="13">
        <v>-42.096539999999997</v>
      </c>
      <c r="H21" s="13">
        <v>1294.9313300000001</v>
      </c>
      <c r="I21" s="13">
        <v>1220.2161000000001</v>
      </c>
      <c r="J21" s="13">
        <v>1494.52531</v>
      </c>
      <c r="K21" s="38">
        <v>2950.5329999999999</v>
      </c>
      <c r="L21" s="13">
        <v>4645</v>
      </c>
      <c r="M21" s="13">
        <v>-1492.4290000000001</v>
      </c>
      <c r="N21" s="13">
        <v>0</v>
      </c>
      <c r="O21" s="13">
        <v>970.44799999999998</v>
      </c>
      <c r="P21" s="29">
        <v>606.80999999999995</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1697.54125</v>
      </c>
      <c r="D23" s="13">
        <v>-98375.530230000004</v>
      </c>
      <c r="E23" s="13">
        <v>0</v>
      </c>
      <c r="F23" s="13">
        <v>0</v>
      </c>
      <c r="G23" s="13">
        <v>0</v>
      </c>
      <c r="H23" s="13">
        <v>21.36373</v>
      </c>
      <c r="I23" s="13">
        <v>0</v>
      </c>
      <c r="J23" s="13">
        <v>1471.0985000000001</v>
      </c>
      <c r="K23" s="38">
        <v>0</v>
      </c>
      <c r="L23" s="13">
        <v>0</v>
      </c>
      <c r="M23" s="13">
        <v>0</v>
      </c>
      <c r="N23" s="13">
        <v>0</v>
      </c>
      <c r="O23" s="13">
        <v>0</v>
      </c>
      <c r="P23" s="29">
        <v>-738.1</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823.0210699999999</v>
      </c>
      <c r="E25" s="13">
        <v>0</v>
      </c>
      <c r="F25" s="13">
        <v>1668.3585</v>
      </c>
      <c r="G25" s="13">
        <v>-1571.4749899999999</v>
      </c>
      <c r="H25" s="13">
        <v>0</v>
      </c>
      <c r="I25" s="13">
        <v>3908.3869599999998</v>
      </c>
      <c r="J25" s="13">
        <v>322.11828000000003</v>
      </c>
      <c r="K25" s="38">
        <v>4818.1790000000001</v>
      </c>
      <c r="L25" s="13">
        <v>15883</v>
      </c>
      <c r="M25" s="13">
        <v>3574.9659999999999</v>
      </c>
      <c r="N25" s="13">
        <v>0</v>
      </c>
      <c r="O25" s="13">
        <v>0</v>
      </c>
      <c r="P25" s="29">
        <v>15.329000000000001</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56.182910000000007</v>
      </c>
      <c r="D27" s="13">
        <v>10644.751130000001</v>
      </c>
      <c r="E27" s="13">
        <v>2.9729999999999999E-2</v>
      </c>
      <c r="F27" s="13">
        <v>-808.23063000000002</v>
      </c>
      <c r="G27" s="13">
        <v>-7298.7784199999996</v>
      </c>
      <c r="H27" s="13">
        <v>-215.57441</v>
      </c>
      <c r="I27" s="13">
        <v>891.85264000000006</v>
      </c>
      <c r="J27" s="13">
        <v>-20134.699690000001</v>
      </c>
      <c r="K27" s="38">
        <v>66917.892999999996</v>
      </c>
      <c r="L27" s="13">
        <v>5761</v>
      </c>
      <c r="M27" s="13">
        <v>-33960.498</v>
      </c>
      <c r="N27" s="13">
        <v>0</v>
      </c>
      <c r="O27" s="13">
        <v>8694.1049999999996</v>
      </c>
      <c r="P27" s="29">
        <v>-962.35</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3.8277100000000002</v>
      </c>
      <c r="E29" s="13">
        <v>7.263E-2</v>
      </c>
      <c r="F29" s="13">
        <v>0</v>
      </c>
      <c r="G29" s="13">
        <v>67.569550000000007</v>
      </c>
      <c r="H29" s="13">
        <v>40.6524</v>
      </c>
      <c r="I29" s="13">
        <v>467.89688000000001</v>
      </c>
      <c r="J29" s="13">
        <v>4182.1540800000002</v>
      </c>
      <c r="K29" s="38">
        <v>209.363</v>
      </c>
      <c r="L29" s="13">
        <v>-765</v>
      </c>
      <c r="M29" s="13">
        <v>10334.235000000001</v>
      </c>
      <c r="N29" s="13">
        <v>0</v>
      </c>
      <c r="O29" s="13">
        <v>1235.173</v>
      </c>
      <c r="P29" s="29">
        <v>196.28700000000001</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4358.4459800000004</v>
      </c>
      <c r="D31" s="15">
        <v>48518.752460000003</v>
      </c>
      <c r="E31" s="15">
        <v>1474.5199399999999</v>
      </c>
      <c r="F31" s="15">
        <v>358.44458000000003</v>
      </c>
      <c r="G31" s="15">
        <v>220.16513</v>
      </c>
      <c r="H31" s="15">
        <v>631.25741000000005</v>
      </c>
      <c r="I31" s="15">
        <v>27053.254250000002</v>
      </c>
      <c r="J31" s="15">
        <v>17667.166940000003</v>
      </c>
      <c r="K31" s="38">
        <v>115983.569</v>
      </c>
      <c r="L31" s="15">
        <v>21714</v>
      </c>
      <c r="M31" s="15">
        <v>8049.0240000000003</v>
      </c>
      <c r="N31" s="15">
        <v>6625.9549799999986</v>
      </c>
      <c r="O31" s="15">
        <v>8765.7180000000008</v>
      </c>
      <c r="P31" s="35">
        <v>9204.9380000000001</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2398.5123599999997</v>
      </c>
      <c r="D33" s="13">
        <v>46979.275580000001</v>
      </c>
      <c r="E33" s="13">
        <v>1757.9001599999999</v>
      </c>
      <c r="F33" s="13">
        <v>502.47828999999996</v>
      </c>
      <c r="G33" s="13">
        <v>322.88022999999998</v>
      </c>
      <c r="H33" s="13">
        <v>688.52119999999991</v>
      </c>
      <c r="I33" s="13">
        <v>18252.21473</v>
      </c>
      <c r="J33" s="13">
        <v>26779.710930000001</v>
      </c>
      <c r="K33" s="38">
        <v>38256.623</v>
      </c>
      <c r="L33" s="13">
        <v>58301</v>
      </c>
      <c r="M33" s="13">
        <v>18309.806</v>
      </c>
      <c r="N33" s="13">
        <v>12815.443069999996</v>
      </c>
      <c r="O33" s="13">
        <v>4745.5010000000002</v>
      </c>
      <c r="P33" s="29">
        <v>1373.261</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140438.75759000002</v>
      </c>
      <c r="D35" s="31">
        <v>1888873.7150599998</v>
      </c>
      <c r="E35" s="31">
        <v>55660.734650000006</v>
      </c>
      <c r="F35" s="31">
        <v>40142.868629999903</v>
      </c>
      <c r="G35" s="31">
        <v>16061.956789999998</v>
      </c>
      <c r="H35" s="31">
        <v>25403.143849999997</v>
      </c>
      <c r="I35" s="31">
        <v>444575.87549999997</v>
      </c>
      <c r="J35" s="31">
        <v>241460.14723999996</v>
      </c>
      <c r="K35" s="37">
        <v>1872564.5629999996</v>
      </c>
      <c r="L35" s="31">
        <v>676896</v>
      </c>
      <c r="M35" s="31">
        <v>634139.28499999992</v>
      </c>
      <c r="N35" s="31">
        <v>57384.353020000024</v>
      </c>
      <c r="O35" s="31">
        <v>835895.75499999977</v>
      </c>
      <c r="P35" s="34">
        <v>37958.476000000002</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62552.953859999994</v>
      </c>
      <c r="D37" s="13">
        <v>492864.44538000005</v>
      </c>
      <c r="E37" s="13">
        <v>31206.733850000001</v>
      </c>
      <c r="F37" s="13">
        <v>17755.543089999992</v>
      </c>
      <c r="G37" s="13">
        <v>10737.614710000002</v>
      </c>
      <c r="H37" s="13">
        <v>10895.941339999999</v>
      </c>
      <c r="I37" s="13">
        <v>179158.44039</v>
      </c>
      <c r="J37" s="13">
        <v>108749.85047</v>
      </c>
      <c r="K37" s="38">
        <v>499149.69200000004</v>
      </c>
      <c r="L37" s="13">
        <v>206314</v>
      </c>
      <c r="M37" s="13">
        <v>215992.94500000001</v>
      </c>
      <c r="N37" s="13">
        <v>25973.108050000003</v>
      </c>
      <c r="O37" s="13">
        <v>231360.76199999999</v>
      </c>
      <c r="P37" s="29">
        <v>25935.272000000001</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37489.237649999995</v>
      </c>
      <c r="D39" s="13">
        <v>307970.63867000001</v>
      </c>
      <c r="E39" s="13">
        <v>13785.415010000001</v>
      </c>
      <c r="F39" s="13">
        <v>10551.06421</v>
      </c>
      <c r="G39" s="13">
        <v>6731.9472400000004</v>
      </c>
      <c r="H39" s="13">
        <v>7025.6863899999998</v>
      </c>
      <c r="I39" s="13">
        <v>118519.61914</v>
      </c>
      <c r="J39" s="13">
        <v>77343.483500000002</v>
      </c>
      <c r="K39" s="38">
        <v>358340.56</v>
      </c>
      <c r="L39" s="13">
        <v>120565</v>
      </c>
      <c r="M39" s="13">
        <v>122758.83</v>
      </c>
      <c r="N39" s="13">
        <v>13684.595260000002</v>
      </c>
      <c r="O39" s="13">
        <v>136248.954</v>
      </c>
      <c r="P39" s="29">
        <v>18908.036</v>
      </c>
      <c r="Q39" s="27"/>
    </row>
    <row r="40" spans="1:17" ht="15" customHeight="1" x14ac:dyDescent="0.2">
      <c r="A40" s="18"/>
      <c r="B40" s="40" t="s">
        <v>115</v>
      </c>
      <c r="C40" s="13">
        <v>25063.716210000002</v>
      </c>
      <c r="D40" s="13">
        <v>184893.80671</v>
      </c>
      <c r="E40" s="13">
        <v>17421.31884</v>
      </c>
      <c r="F40" s="13">
        <v>7204.4788799999897</v>
      </c>
      <c r="G40" s="13">
        <v>4005.6674700000003</v>
      </c>
      <c r="H40" s="13">
        <v>3870.25495</v>
      </c>
      <c r="I40" s="13">
        <v>60638.821250000001</v>
      </c>
      <c r="J40" s="13">
        <v>31406.366969999999</v>
      </c>
      <c r="K40" s="38">
        <v>140809.13200000001</v>
      </c>
      <c r="L40" s="13">
        <v>85749</v>
      </c>
      <c r="M40" s="13">
        <v>93234.115000000005</v>
      </c>
      <c r="N40" s="13">
        <v>12288.512790000002</v>
      </c>
      <c r="O40" s="13">
        <v>95111.808000000005</v>
      </c>
      <c r="P40" s="29">
        <v>7027.2359999999999</v>
      </c>
      <c r="Q40" s="27"/>
    </row>
    <row r="41" spans="1:17" ht="15" customHeight="1" x14ac:dyDescent="0.2">
      <c r="A41" s="18" t="s">
        <v>22</v>
      </c>
      <c r="B41" s="7" t="s">
        <v>120</v>
      </c>
      <c r="C41" s="13">
        <v>1753.8085900000001</v>
      </c>
      <c r="D41" s="13">
        <v>85603.466739999989</v>
      </c>
      <c r="E41" s="13">
        <v>366.97140999999999</v>
      </c>
      <c r="F41" s="13">
        <v>709.60744</v>
      </c>
      <c r="G41" s="13">
        <v>187.51779999999999</v>
      </c>
      <c r="H41" s="13">
        <v>246.30463</v>
      </c>
      <c r="I41" s="13">
        <v>3711.37264</v>
      </c>
      <c r="J41" s="13">
        <v>7624.8251200000004</v>
      </c>
      <c r="K41" s="38">
        <v>26940.934000000001</v>
      </c>
      <c r="L41" s="13">
        <v>22334</v>
      </c>
      <c r="M41" s="13">
        <v>37731.476000000002</v>
      </c>
      <c r="N41" s="13">
        <v>2258.5862499999998</v>
      </c>
      <c r="O41" s="13">
        <v>23643.998</v>
      </c>
      <c r="P41" s="29">
        <v>3162.1950000000002</v>
      </c>
      <c r="Q41" s="27"/>
    </row>
    <row r="42" spans="1:17" ht="15" customHeight="1" x14ac:dyDescent="0.2">
      <c r="A42" s="18"/>
      <c r="B42" s="8"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3806.5990200000001</v>
      </c>
      <c r="D43" s="13">
        <v>70127.029049999997</v>
      </c>
      <c r="E43" s="13">
        <v>3551.2921900000006</v>
      </c>
      <c r="F43" s="13">
        <v>1666.5173300000001</v>
      </c>
      <c r="G43" s="13">
        <v>715.81640999999991</v>
      </c>
      <c r="H43" s="13">
        <v>1022.4568</v>
      </c>
      <c r="I43" s="13">
        <v>15839.206010000002</v>
      </c>
      <c r="J43" s="13">
        <v>18015.027529999999</v>
      </c>
      <c r="K43" s="38">
        <v>67493.274000000005</v>
      </c>
      <c r="L43" s="13">
        <v>21426</v>
      </c>
      <c r="M43" s="13">
        <v>34542.900999999998</v>
      </c>
      <c r="N43" s="13">
        <v>2255.2687299999998</v>
      </c>
      <c r="O43" s="13">
        <v>22044.93</v>
      </c>
      <c r="P43" s="29">
        <v>2958.65</v>
      </c>
      <c r="Q43" s="27"/>
    </row>
    <row r="44" spans="1:17" ht="15" customHeight="1" x14ac:dyDescent="0.2">
      <c r="A44" s="18"/>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-11597.465310000001</v>
      </c>
      <c r="E45" s="13">
        <v>0</v>
      </c>
      <c r="F45" s="13">
        <v>0</v>
      </c>
      <c r="G45" s="13">
        <v>0</v>
      </c>
      <c r="H45" s="13">
        <v>0</v>
      </c>
      <c r="I45" s="13">
        <v>235.01585</v>
      </c>
      <c r="J45" s="13">
        <v>0</v>
      </c>
      <c r="K45" s="38">
        <v>0</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-1915.8092800000002</v>
      </c>
      <c r="D47" s="13">
        <v>388124.20978000003</v>
      </c>
      <c r="E47" s="13">
        <v>280.28386</v>
      </c>
      <c r="F47" s="13">
        <v>61.167760000000001</v>
      </c>
      <c r="G47" s="13">
        <v>64.112570000000005</v>
      </c>
      <c r="H47" s="13">
        <v>56.690080000000002</v>
      </c>
      <c r="I47" s="13">
        <v>-9254.8666899999989</v>
      </c>
      <c r="J47" s="13">
        <v>-4245.6219099999998</v>
      </c>
      <c r="K47" s="38">
        <v>154021.49299999999</v>
      </c>
      <c r="L47" s="13">
        <v>-778</v>
      </c>
      <c r="M47" s="13">
        <v>2076.7860000000001</v>
      </c>
      <c r="N47" s="13">
        <v>1942.1126200000001</v>
      </c>
      <c r="O47" s="13">
        <v>45065.834999999999</v>
      </c>
      <c r="P47" s="29">
        <v>-1889.165</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2606.39984</v>
      </c>
      <c r="D49" s="13">
        <v>146245.04966999998</v>
      </c>
      <c r="E49" s="13">
        <v>12342.83007</v>
      </c>
      <c r="F49" s="13">
        <v>-1063.3630299999998</v>
      </c>
      <c r="G49" s="13">
        <v>158.37497000000008</v>
      </c>
      <c r="H49" s="13">
        <v>-416.50210999999996</v>
      </c>
      <c r="I49" s="13">
        <v>35416.266200000005</v>
      </c>
      <c r="J49" s="13">
        <v>14310.264539999998</v>
      </c>
      <c r="K49" s="38">
        <v>174941.60699999999</v>
      </c>
      <c r="L49" s="13">
        <v>56517</v>
      </c>
      <c r="M49" s="13">
        <v>36895.904000000002</v>
      </c>
      <c r="N49" s="13">
        <v>6433.4750299999987</v>
      </c>
      <c r="O49" s="13">
        <v>35014.707999999999</v>
      </c>
      <c r="P49" s="29">
        <v>2317.0909999999999</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1208.2191399999999</v>
      </c>
      <c r="E51" s="13">
        <v>0</v>
      </c>
      <c r="F51" s="13">
        <v>0</v>
      </c>
      <c r="G51" s="13">
        <v>0</v>
      </c>
      <c r="H51" s="13">
        <v>0</v>
      </c>
      <c r="I51" s="13">
        <v>0</v>
      </c>
      <c r="J51" s="13">
        <v>0</v>
      </c>
      <c r="K51" s="38">
        <v>-5974.6620000000003</v>
      </c>
      <c r="L51" s="13">
        <v>-1</v>
      </c>
      <c r="M51" s="13">
        <v>1567.6869999999999</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31.26427</v>
      </c>
      <c r="D53" s="13">
        <v>12538.74833</v>
      </c>
      <c r="E53" s="13">
        <v>29.965789999999998</v>
      </c>
      <c r="F53" s="13">
        <v>6.5787800000000001</v>
      </c>
      <c r="G53" s="13">
        <v>3.4151599999999998</v>
      </c>
      <c r="H53" s="13">
        <v>30.445169999999997</v>
      </c>
      <c r="I53" s="13">
        <v>1795.15374</v>
      </c>
      <c r="J53" s="13">
        <v>9698.6096400000006</v>
      </c>
      <c r="K53" s="38">
        <v>12755.343999999999</v>
      </c>
      <c r="L53" s="13">
        <v>-9326</v>
      </c>
      <c r="M53" s="13">
        <v>0</v>
      </c>
      <c r="N53" s="13">
        <v>0</v>
      </c>
      <c r="O53" s="13">
        <v>-3734.857</v>
      </c>
      <c r="P53" s="29">
        <v>-53.695999999999998</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29517.699329999999</v>
      </c>
      <c r="E57" s="15">
        <v>-412.50175999999999</v>
      </c>
      <c r="F57" s="15">
        <v>0</v>
      </c>
      <c r="G57" s="15">
        <v>0</v>
      </c>
      <c r="H57" s="15">
        <v>81.430819999999798</v>
      </c>
      <c r="I57" s="15">
        <v>7912.7417300000006</v>
      </c>
      <c r="J57" s="15">
        <v>-208.99912</v>
      </c>
      <c r="K57" s="38">
        <v>12727.938</v>
      </c>
      <c r="L57" s="15">
        <v>2569.66</v>
      </c>
      <c r="M57" s="15">
        <v>27815.778999999999</v>
      </c>
      <c r="N57" s="15">
        <v>0</v>
      </c>
      <c r="O57" s="15">
        <v>14216.244000000001</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18" t="s">
        <v>30</v>
      </c>
      <c r="B59" s="7" t="s">
        <v>86</v>
      </c>
      <c r="C59" s="13">
        <v>0</v>
      </c>
      <c r="D59" s="13">
        <v>13074.563980000001</v>
      </c>
      <c r="E59" s="13">
        <v>0</v>
      </c>
      <c r="F59" s="13">
        <v>0</v>
      </c>
      <c r="G59" s="13">
        <v>0</v>
      </c>
      <c r="H59" s="13">
        <v>19.455590000000001</v>
      </c>
      <c r="I59" s="13">
        <v>-1962.0223500000002</v>
      </c>
      <c r="J59" s="13">
        <v>0</v>
      </c>
      <c r="K59" s="38">
        <v>20887.361000000001</v>
      </c>
      <c r="L59" s="13">
        <v>-2255</v>
      </c>
      <c r="M59" s="13">
        <v>2101.8470000000002</v>
      </c>
      <c r="N59" s="13">
        <v>0</v>
      </c>
      <c r="O59" s="13">
        <v>2409.4870000000001</v>
      </c>
      <c r="P59" s="29">
        <v>11.778</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21" t="s">
        <v>31</v>
      </c>
      <c r="B61" s="23" t="s">
        <v>88</v>
      </c>
      <c r="C61" s="31">
        <v>71603.541290000037</v>
      </c>
      <c r="D61" s="31">
        <v>723157.34496999986</v>
      </c>
      <c r="E61" s="31">
        <v>7470.1557200000052</v>
      </c>
      <c r="F61" s="31">
        <v>21006.817259999912</v>
      </c>
      <c r="G61" s="31">
        <v>4195.105169999998</v>
      </c>
      <c r="H61" s="31">
        <v>13668.694349999994</v>
      </c>
      <c r="I61" s="31">
        <v>224096.03843999995</v>
      </c>
      <c r="J61" s="31">
        <v>87098.192729999981</v>
      </c>
      <c r="K61" s="37">
        <v>976852.17999999959</v>
      </c>
      <c r="L61" s="31">
        <v>380724.66</v>
      </c>
      <c r="M61" s="31">
        <v>335249.21199999988</v>
      </c>
      <c r="N61" s="31">
        <v>18521.802340000024</v>
      </c>
      <c r="O61" s="31">
        <v>499126.10999999981</v>
      </c>
      <c r="P61" s="34">
        <v>5539.9070000000011</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18" t="s">
        <v>32</v>
      </c>
      <c r="B63" s="7" t="s">
        <v>90</v>
      </c>
      <c r="C63" s="15">
        <v>23227.287629999999</v>
      </c>
      <c r="D63" s="15">
        <v>246318.51566999999</v>
      </c>
      <c r="E63" s="15">
        <v>1313.90985</v>
      </c>
      <c r="F63" s="15">
        <v>6086.5276299999996</v>
      </c>
      <c r="G63" s="15">
        <v>1808.4526499999999</v>
      </c>
      <c r="H63" s="15">
        <v>3575.2070699999999</v>
      </c>
      <c r="I63" s="15">
        <v>51290.713170000003</v>
      </c>
      <c r="J63" s="15">
        <v>31248.496320000002</v>
      </c>
      <c r="K63" s="38">
        <v>328622.93199999997</v>
      </c>
      <c r="L63" s="15">
        <v>-366</v>
      </c>
      <c r="M63" s="15">
        <v>79067.989000000001</v>
      </c>
      <c r="N63" s="15">
        <v>8246.2949100000005</v>
      </c>
      <c r="O63" s="15">
        <v>165331.709</v>
      </c>
      <c r="P63" s="35">
        <v>1165.972</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21" t="s">
        <v>33</v>
      </c>
      <c r="B65" s="9" t="s">
        <v>92</v>
      </c>
      <c r="C65" s="31">
        <v>48376.253660000039</v>
      </c>
      <c r="D65" s="31">
        <v>476838.82929999987</v>
      </c>
      <c r="E65" s="31">
        <v>6156.2458700000052</v>
      </c>
      <c r="F65" s="31">
        <v>14920.289629999912</v>
      </c>
      <c r="G65" s="31">
        <v>2386.6525199999978</v>
      </c>
      <c r="H65" s="31">
        <v>10093.487279999994</v>
      </c>
      <c r="I65" s="31">
        <v>172805.32526999994</v>
      </c>
      <c r="J65" s="31">
        <v>55849.696409999975</v>
      </c>
      <c r="K65" s="37">
        <v>648229.24799999967</v>
      </c>
      <c r="L65" s="31">
        <v>381090.66</v>
      </c>
      <c r="M65" s="31">
        <v>256181.22299999988</v>
      </c>
      <c r="N65" s="31">
        <v>10275.507430000023</v>
      </c>
      <c r="O65" s="31">
        <v>333794.40099999984</v>
      </c>
      <c r="P65" s="34">
        <v>4373.9350000000013</v>
      </c>
      <c r="Q65" s="27"/>
    </row>
    <row r="66" spans="1:19" ht="15" customHeight="1" x14ac:dyDescent="0.2">
      <c r="A66" s="21"/>
      <c r="B66" s="10" t="s">
        <v>93</v>
      </c>
      <c r="C66" s="13"/>
      <c r="D66" s="13"/>
      <c r="E66" s="13"/>
      <c r="F66" s="13"/>
      <c r="G66" s="13"/>
      <c r="H66" s="13"/>
      <c r="I66" s="13"/>
      <c r="J66" s="13"/>
      <c r="K66" s="38"/>
      <c r="L66" s="13"/>
      <c r="M66" s="13"/>
      <c r="N66" s="13"/>
      <c r="O66" s="13"/>
      <c r="P66" s="29"/>
      <c r="Q66" s="27"/>
    </row>
    <row r="67" spans="1:19" ht="15" customHeight="1" x14ac:dyDescent="0.2">
      <c r="A67" s="18" t="s">
        <v>94</v>
      </c>
      <c r="B67" s="7" t="s">
        <v>95</v>
      </c>
      <c r="C67" s="13">
        <v>0</v>
      </c>
      <c r="D67" s="13">
        <v>-9.149280000000001</v>
      </c>
      <c r="E67" s="13">
        <v>1035.2181399999999</v>
      </c>
      <c r="F67" s="13">
        <v>0</v>
      </c>
      <c r="G67" s="13">
        <v>0</v>
      </c>
      <c r="H67" s="13">
        <v>0</v>
      </c>
      <c r="I67" s="13">
        <v>0</v>
      </c>
      <c r="J67" s="13">
        <v>-102358.08566</v>
      </c>
      <c r="K67" s="38">
        <v>0</v>
      </c>
      <c r="L67" s="13">
        <v>-97</v>
      </c>
      <c r="M67" s="13">
        <v>0</v>
      </c>
      <c r="N67" s="13">
        <v>0</v>
      </c>
      <c r="O67" s="13">
        <v>0</v>
      </c>
      <c r="P67" s="29">
        <v>0</v>
      </c>
      <c r="Q67" s="27"/>
    </row>
    <row r="68" spans="1:19" ht="15" customHeight="1" x14ac:dyDescent="0.2">
      <c r="A68" s="18"/>
      <c r="B68" s="8" t="s">
        <v>96</v>
      </c>
      <c r="C68" s="13"/>
      <c r="D68" s="13"/>
      <c r="E68" s="13"/>
      <c r="F68" s="13"/>
      <c r="G68" s="13"/>
      <c r="H68" s="13"/>
      <c r="I68" s="13"/>
      <c r="J68" s="13"/>
      <c r="K68" s="38"/>
      <c r="L68" s="13"/>
      <c r="M68" s="13"/>
      <c r="N68" s="13"/>
      <c r="O68" s="13"/>
      <c r="P68" s="29"/>
      <c r="Q68" s="13"/>
      <c r="R68" s="13"/>
      <c r="S68" s="13"/>
    </row>
    <row r="69" spans="1:19" ht="15" customHeight="1" x14ac:dyDescent="0.2">
      <c r="A69" s="21" t="s">
        <v>97</v>
      </c>
      <c r="B69" s="9" t="s">
        <v>98</v>
      </c>
      <c r="C69" s="31">
        <v>48376.253660000039</v>
      </c>
      <c r="D69" s="31">
        <v>476829.68001999985</v>
      </c>
      <c r="E69" s="31">
        <v>7191.4640100000051</v>
      </c>
      <c r="F69" s="31">
        <v>14920.289629999912</v>
      </c>
      <c r="G69" s="31">
        <v>2386.6525199999978</v>
      </c>
      <c r="H69" s="31">
        <v>10093.487279999994</v>
      </c>
      <c r="I69" s="31">
        <v>172805.32526999994</v>
      </c>
      <c r="J69" s="31">
        <v>-46508.389250000022</v>
      </c>
      <c r="K69" s="37">
        <v>648229.24799999967</v>
      </c>
      <c r="L69" s="31">
        <v>380993.66</v>
      </c>
      <c r="M69" s="31">
        <v>256181.22299999988</v>
      </c>
      <c r="N69" s="31">
        <v>10275.507430000023</v>
      </c>
      <c r="O69" s="31">
        <v>333794.40099999984</v>
      </c>
      <c r="P69" s="34">
        <v>4373.9350000000013</v>
      </c>
      <c r="Q69" s="13"/>
      <c r="R69" s="13"/>
      <c r="S69" s="13"/>
    </row>
    <row r="70" spans="1:19" ht="15" customHeight="1" x14ac:dyDescent="0.2">
      <c r="A70" s="21"/>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53580.445799999994</v>
      </c>
      <c r="E71" s="15">
        <v>0</v>
      </c>
      <c r="F71" s="15">
        <v>1908.4236100000001</v>
      </c>
      <c r="G71" s="15">
        <v>0</v>
      </c>
      <c r="H71" s="15">
        <v>813.84041000000002</v>
      </c>
      <c r="I71" s="15">
        <v>4.9106899999999998</v>
      </c>
      <c r="J71" s="15">
        <v>1742.00386</v>
      </c>
      <c r="K71" s="38">
        <v>39722.906000000003</v>
      </c>
      <c r="L71" s="15">
        <v>2564.79</v>
      </c>
      <c r="M71" s="15">
        <v>0</v>
      </c>
      <c r="N71" s="15">
        <v>0</v>
      </c>
      <c r="O71" s="15">
        <v>125.098</v>
      </c>
      <c r="P71" s="35">
        <v>-155.36000000000001</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48376.253660000039</v>
      </c>
      <c r="D73" s="15">
        <v>423249.23421999987</v>
      </c>
      <c r="E73" s="15">
        <v>7191.4640100000051</v>
      </c>
      <c r="F73" s="15">
        <v>13011.866019999912</v>
      </c>
      <c r="G73" s="15">
        <v>2386.6525199999978</v>
      </c>
      <c r="H73" s="15">
        <v>9279.6468699999932</v>
      </c>
      <c r="I73" s="15">
        <v>172800.41457999995</v>
      </c>
      <c r="J73" s="15">
        <v>-48250.393110000019</v>
      </c>
      <c r="K73" s="38">
        <v>608506.34199999971</v>
      </c>
      <c r="L73" s="15">
        <v>378428.87</v>
      </c>
      <c r="M73" s="15">
        <v>256181.22299999988</v>
      </c>
      <c r="N73" s="15">
        <v>10275.507430000023</v>
      </c>
      <c r="O73" s="15">
        <v>333669.30299999984</v>
      </c>
      <c r="P73" s="35">
        <v>4529.295000000001</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0.199999999999999" x14ac:dyDescent="0.2">
      <c r="A80" s="44" t="s">
        <v>117</v>
      </c>
      <c r="C80" s="17"/>
      <c r="D80" s="17"/>
      <c r="E80" s="17"/>
      <c r="F80" s="17"/>
      <c r="G80" s="17"/>
      <c r="H80" s="17"/>
      <c r="I80" s="17"/>
      <c r="J80" s="17"/>
      <c r="K80" s="17"/>
      <c r="L80" s="17"/>
      <c r="M80" s="17"/>
      <c r="N80" s="17"/>
      <c r="O80" s="17"/>
      <c r="P80" s="17"/>
      <c r="Q80" s="1"/>
    </row>
    <row r="81" spans="3:17" ht="10.199999999999999" x14ac:dyDescent="0.2">
      <c r="C81" s="17"/>
      <c r="D81" s="17"/>
      <c r="E81" s="17"/>
      <c r="F81" s="17"/>
      <c r="G81" s="17"/>
      <c r="H81" s="17"/>
      <c r="I81" s="17"/>
      <c r="J81" s="17"/>
      <c r="K81" s="17"/>
      <c r="L81" s="17"/>
      <c r="M81" s="17"/>
      <c r="N81" s="17"/>
      <c r="O81" s="17"/>
      <c r="P81" s="17"/>
      <c r="Q81" s="1"/>
    </row>
    <row r="82" spans="3:17" ht="10.199999999999999" x14ac:dyDescent="0.2">
      <c r="C82" s="17"/>
      <c r="D82" s="17"/>
      <c r="E82" s="17"/>
      <c r="F82" s="17"/>
      <c r="G82" s="17"/>
      <c r="H82" s="17"/>
      <c r="I82" s="17"/>
      <c r="J82" s="17"/>
      <c r="K82" s="17"/>
      <c r="L82" s="17"/>
      <c r="M82" s="17"/>
      <c r="N82" s="17"/>
      <c r="O82" s="17"/>
      <c r="P82" s="17"/>
      <c r="Q82" s="1"/>
    </row>
    <row r="83" spans="3:17" ht="10.199999999999999" x14ac:dyDescent="0.2">
      <c r="C83" s="17"/>
      <c r="D83" s="17"/>
      <c r="E83" s="17"/>
      <c r="F83" s="17"/>
      <c r="G83" s="17"/>
      <c r="H83" s="17"/>
      <c r="I83" s="17"/>
      <c r="J83" s="17"/>
      <c r="K83" s="17"/>
      <c r="L83" s="17"/>
      <c r="M83" s="17"/>
      <c r="N83" s="17"/>
      <c r="O83" s="17"/>
      <c r="P83" s="17"/>
      <c r="Q83" s="1"/>
    </row>
    <row r="84" spans="3:17" ht="10.199999999999999" x14ac:dyDescent="0.2">
      <c r="C84" s="17"/>
      <c r="D84" s="17"/>
      <c r="E84" s="17"/>
      <c r="F84" s="17"/>
      <c r="G84" s="17"/>
      <c r="H84" s="17"/>
      <c r="I84" s="17"/>
      <c r="J84" s="17"/>
      <c r="K84" s="17"/>
      <c r="L84" s="17"/>
      <c r="M84" s="17"/>
      <c r="N84" s="17"/>
      <c r="O84" s="17"/>
      <c r="P84" s="17"/>
      <c r="Q84" s="1"/>
    </row>
    <row r="85" spans="3:17" ht="10.199999999999999" x14ac:dyDescent="0.2">
      <c r="C85" s="17"/>
      <c r="D85" s="17"/>
      <c r="E85" s="17"/>
      <c r="F85" s="17"/>
      <c r="G85" s="17"/>
      <c r="H85" s="17"/>
      <c r="I85" s="17"/>
      <c r="J85" s="17"/>
      <c r="K85" s="17"/>
      <c r="L85" s="17"/>
      <c r="M85" s="17"/>
      <c r="N85" s="17"/>
      <c r="O85" s="17"/>
      <c r="P85" s="17"/>
      <c r="Q85" s="1"/>
    </row>
    <row r="87" spans="3:17" ht="10.199999999999999" x14ac:dyDescent="0.2">
      <c r="C87" s="17"/>
      <c r="D87" s="17"/>
      <c r="E87" s="17"/>
      <c r="F87" s="17"/>
      <c r="G87" s="17"/>
      <c r="H87" s="17"/>
      <c r="I87" s="17"/>
      <c r="J87" s="17"/>
      <c r="K87" s="17"/>
      <c r="L87" s="17"/>
      <c r="M87" s="17"/>
      <c r="N87" s="17"/>
      <c r="O87" s="17"/>
      <c r="P87" s="17"/>
      <c r="Q87" s="1"/>
    </row>
    <row r="120" spans="2:17" ht="10.199999999999999" x14ac:dyDescent="0.2">
      <c r="B120" s="2"/>
      <c r="Q120" s="1"/>
    </row>
  </sheetData>
  <pageMargins left="0.27559055118110237" right="0.35433070866141736" top="0.47244094488188981" bottom="0.43307086614173229" header="0.31496062992125984" footer="0.31496062992125984"/>
  <pageSetup paperSize="9" scale="45"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20"/>
  <sheetViews>
    <sheetView showGridLines="0" zoomScaleNormal="100" workbookViewId="0">
      <selection activeCell="A72" sqref="A72"/>
    </sheetView>
  </sheetViews>
  <sheetFormatPr defaultColWidth="9.109375" defaultRowHeight="14.4" x14ac:dyDescent="0.3"/>
  <cols>
    <col min="1" max="1" width="5.109375" style="1" customWidth="1"/>
    <col min="2" max="2" width="119.109375" style="1" bestFit="1" customWidth="1"/>
    <col min="3" max="7" width="12.6640625" style="4" customWidth="1"/>
    <col min="8" max="8" width="11.44140625" style="4" customWidth="1"/>
    <col min="9" max="16" width="12.6640625" style="4" customWidth="1"/>
    <col min="17" max="17" width="8.6640625" customWidth="1"/>
    <col min="18" max="16384" width="9.109375" style="1"/>
  </cols>
  <sheetData>
    <row r="1" spans="1:17" s="4" customFormat="1" ht="15" customHeight="1" x14ac:dyDescent="0.3">
      <c r="A1" s="39" t="s">
        <v>34</v>
      </c>
      <c r="B1" s="3"/>
    </row>
    <row r="2" spans="1:17" s="4" customFormat="1" ht="15" customHeight="1" x14ac:dyDescent="0.3">
      <c r="A2" s="6" t="s">
        <v>233</v>
      </c>
      <c r="B2" s="5"/>
    </row>
    <row r="3" spans="1:17" s="4" customFormat="1" ht="15" customHeight="1" x14ac:dyDescent="0.3">
      <c r="A3" s="6" t="s">
        <v>113</v>
      </c>
      <c r="B3" s="6"/>
    </row>
    <row r="4" spans="1:17" s="47" customFormat="1" ht="30" customHeight="1" x14ac:dyDescent="0.25">
      <c r="A4" s="45"/>
      <c r="B4" s="46"/>
      <c r="C4" s="28" t="s">
        <v>122</v>
      </c>
      <c r="D4" s="28" t="s">
        <v>106</v>
      </c>
      <c r="E4" s="28" t="s">
        <v>105</v>
      </c>
      <c r="F4" s="28" t="s">
        <v>1</v>
      </c>
      <c r="G4" s="28" t="s">
        <v>3</v>
      </c>
      <c r="H4" s="28" t="s">
        <v>118</v>
      </c>
      <c r="I4" s="28" t="s">
        <v>110</v>
      </c>
      <c r="J4" s="28" t="s">
        <v>4</v>
      </c>
      <c r="K4" s="28" t="s">
        <v>0</v>
      </c>
      <c r="L4" s="28" t="s">
        <v>38</v>
      </c>
      <c r="M4" s="28" t="s">
        <v>2</v>
      </c>
      <c r="N4" s="28" t="s">
        <v>107</v>
      </c>
      <c r="O4" s="28" t="s">
        <v>123</v>
      </c>
      <c r="P4" s="43" t="s">
        <v>39</v>
      </c>
    </row>
    <row r="5" spans="1:17" ht="15" customHeight="1" x14ac:dyDescent="0.2">
      <c r="A5" s="18" t="s">
        <v>5</v>
      </c>
      <c r="B5" s="19" t="s">
        <v>40</v>
      </c>
      <c r="C5" s="12">
        <v>136780.18189000001</v>
      </c>
      <c r="D5" s="12">
        <v>2793132.378</v>
      </c>
      <c r="E5" s="12">
        <v>79200.003580000004</v>
      </c>
      <c r="F5" s="12">
        <v>53656.559949999995</v>
      </c>
      <c r="G5" s="12">
        <v>67799.113079999996</v>
      </c>
      <c r="H5" s="12">
        <v>45182.572889999996</v>
      </c>
      <c r="I5" s="12">
        <v>481703.97388999996</v>
      </c>
      <c r="J5" s="12">
        <v>300851.92773</v>
      </c>
      <c r="K5" s="38">
        <v>1916055.375</v>
      </c>
      <c r="L5" s="12">
        <v>834443</v>
      </c>
      <c r="M5" s="12">
        <v>656696.51899999997</v>
      </c>
      <c r="N5" s="12">
        <v>143649.86784999995</v>
      </c>
      <c r="O5" s="12">
        <v>1174004.1880000001</v>
      </c>
      <c r="P5" s="32">
        <v>120908.963</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15644.479240000001</v>
      </c>
      <c r="D7" s="13">
        <v>643709.44299999997</v>
      </c>
      <c r="E7" s="13">
        <v>9964.6915900000004</v>
      </c>
      <c r="F7" s="13">
        <v>25268.22882</v>
      </c>
      <c r="G7" s="13">
        <v>17404.120009999999</v>
      </c>
      <c r="H7" s="13">
        <v>8359.0284700000011</v>
      </c>
      <c r="I7" s="13">
        <v>123851.71317</v>
      </c>
      <c r="J7" s="13">
        <v>49361.51814</v>
      </c>
      <c r="K7" s="38">
        <v>476451.60399999999</v>
      </c>
      <c r="L7" s="13">
        <v>209231</v>
      </c>
      <c r="M7" s="13">
        <v>97303.251000000004</v>
      </c>
      <c r="N7" s="13">
        <v>22618.171639999997</v>
      </c>
      <c r="O7" s="13">
        <v>391884.95199999999</v>
      </c>
      <c r="P7" s="29">
        <v>106508.825</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164.13655</v>
      </c>
      <c r="D11" s="13">
        <v>10085.859</v>
      </c>
      <c r="E11" s="13">
        <v>0</v>
      </c>
      <c r="F11" s="13">
        <v>128.86464999999998</v>
      </c>
      <c r="G11" s="13">
        <v>0</v>
      </c>
      <c r="H11" s="13">
        <v>0</v>
      </c>
      <c r="I11" s="13">
        <v>630.12171999999998</v>
      </c>
      <c r="J11" s="13">
        <v>976.98384999999996</v>
      </c>
      <c r="K11" s="38">
        <v>1527.732</v>
      </c>
      <c r="L11" s="13">
        <v>13006</v>
      </c>
      <c r="M11" s="13">
        <v>91488.773000000001</v>
      </c>
      <c r="N11" s="13">
        <v>0</v>
      </c>
      <c r="O11" s="13">
        <v>3824.9119999999998</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49536.987540000002</v>
      </c>
      <c r="D13" s="13">
        <v>945526.33299999998</v>
      </c>
      <c r="E13" s="13">
        <v>27990.88406</v>
      </c>
      <c r="F13" s="13">
        <v>21837.270270000001</v>
      </c>
      <c r="G13" s="13">
        <v>1221.6811299999999</v>
      </c>
      <c r="H13" s="13">
        <v>17543.11016</v>
      </c>
      <c r="I13" s="13">
        <v>212764.97774</v>
      </c>
      <c r="J13" s="13">
        <v>147017.18996000002</v>
      </c>
      <c r="K13" s="38">
        <v>765553.74300000002</v>
      </c>
      <c r="L13" s="13">
        <v>343660</v>
      </c>
      <c r="M13" s="13">
        <v>323304.09399999998</v>
      </c>
      <c r="N13" s="13">
        <v>13664.531569999999</v>
      </c>
      <c r="O13" s="13">
        <v>576208.09900000005</v>
      </c>
      <c r="P13" s="29">
        <v>45475.396999999997</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11495.776810000001</v>
      </c>
      <c r="D15" s="13">
        <v>171787.595</v>
      </c>
      <c r="E15" s="13">
        <v>4554.3987800000004</v>
      </c>
      <c r="F15" s="13">
        <v>4328.4331600000005</v>
      </c>
      <c r="G15" s="13">
        <v>543.50156000000004</v>
      </c>
      <c r="H15" s="13">
        <v>2499.63067</v>
      </c>
      <c r="I15" s="13">
        <v>27940.582429999999</v>
      </c>
      <c r="J15" s="13">
        <v>26521.109039999999</v>
      </c>
      <c r="K15" s="38">
        <v>147242.45300000001</v>
      </c>
      <c r="L15" s="13">
        <v>45626</v>
      </c>
      <c r="M15" s="13">
        <v>27560.278999999999</v>
      </c>
      <c r="N15" s="13">
        <v>1397.7436099999998</v>
      </c>
      <c r="O15" s="13">
        <v>100618.45299999999</v>
      </c>
      <c r="P15" s="29">
        <v>4317.4470000000001</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876.82560000000001</v>
      </c>
      <c r="D17" s="13">
        <v>5654.6530000000002</v>
      </c>
      <c r="E17" s="13">
        <v>-1.4861600000000001</v>
      </c>
      <c r="F17" s="13">
        <v>499.55402000000004</v>
      </c>
      <c r="G17" s="13">
        <v>2312.5924500000001</v>
      </c>
      <c r="H17" s="13">
        <v>2244.0247100000001</v>
      </c>
      <c r="I17" s="13">
        <v>345.84598999999997</v>
      </c>
      <c r="J17" s="13">
        <v>18928.813010000002</v>
      </c>
      <c r="K17" s="38">
        <v>14255.978999999999</v>
      </c>
      <c r="L17" s="13">
        <v>-88255</v>
      </c>
      <c r="M17" s="13">
        <v>739.971</v>
      </c>
      <c r="N17" s="13">
        <v>0</v>
      </c>
      <c r="O17" s="13">
        <v>753.52099999999996</v>
      </c>
      <c r="P17" s="29">
        <v>1316.9780000000001</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-2318.7737900000002</v>
      </c>
      <c r="D19" s="13">
        <v>-150704.06400000001</v>
      </c>
      <c r="E19" s="13">
        <v>-13113.417439999999</v>
      </c>
      <c r="F19" s="13">
        <v>2344.52789999999</v>
      </c>
      <c r="G19" s="13">
        <v>11665.417720000001</v>
      </c>
      <c r="H19" s="13">
        <v>-8102.7290400000002</v>
      </c>
      <c r="I19" s="13">
        <v>1004.81839</v>
      </c>
      <c r="J19" s="13">
        <v>-1159.5804900000001</v>
      </c>
      <c r="K19" s="38">
        <v>81492.377999999997</v>
      </c>
      <c r="L19" s="13">
        <v>149212</v>
      </c>
      <c r="M19" s="13">
        <v>14843.462</v>
      </c>
      <c r="N19" s="13">
        <v>198.54693999999762</v>
      </c>
      <c r="O19" s="13">
        <v>9731.5650000000005</v>
      </c>
      <c r="P19" s="29">
        <v>25384.932000000001</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1207.0619999999999</v>
      </c>
      <c r="E21" s="13">
        <v>1479.3868200000002</v>
      </c>
      <c r="F21" s="13">
        <v>0</v>
      </c>
      <c r="G21" s="13">
        <v>-98.848609999999994</v>
      </c>
      <c r="H21" s="13">
        <v>1212.24667</v>
      </c>
      <c r="I21" s="13">
        <v>-2314.4592900000002</v>
      </c>
      <c r="J21" s="13">
        <v>-650.05869999999993</v>
      </c>
      <c r="K21" s="38">
        <v>39816.231</v>
      </c>
      <c r="L21" s="13">
        <v>8194</v>
      </c>
      <c r="M21" s="13">
        <v>-3050.643</v>
      </c>
      <c r="N21" s="13">
        <v>0</v>
      </c>
      <c r="O21" s="13">
        <v>2529.9549999999999</v>
      </c>
      <c r="P21" s="29">
        <v>-595.19399999999996</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-2211.5286499999997</v>
      </c>
      <c r="D23" s="13">
        <v>170258.65</v>
      </c>
      <c r="E23" s="13">
        <v>0</v>
      </c>
      <c r="F23" s="13">
        <v>0</v>
      </c>
      <c r="G23" s="13">
        <v>0</v>
      </c>
      <c r="H23" s="13">
        <v>21.728529999999999</v>
      </c>
      <c r="I23" s="13">
        <v>0</v>
      </c>
      <c r="J23" s="13">
        <v>2246.2573500000003</v>
      </c>
      <c r="K23" s="38">
        <v>0</v>
      </c>
      <c r="L23" s="13">
        <v>116</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-2232.89</v>
      </c>
      <c r="E25" s="13">
        <v>0</v>
      </c>
      <c r="F25" s="13">
        <v>-121.29939999999</v>
      </c>
      <c r="G25" s="13">
        <v>-2574.6635499999998</v>
      </c>
      <c r="H25" s="13">
        <v>1365.0662600000001</v>
      </c>
      <c r="I25" s="13">
        <v>-697.34699000000001</v>
      </c>
      <c r="J25" s="13">
        <v>-653.80852000000004</v>
      </c>
      <c r="K25" s="38">
        <v>-3813.0430000000001</v>
      </c>
      <c r="L25" s="13">
        <v>-1713</v>
      </c>
      <c r="M25" s="13">
        <v>-3021.2730000000001</v>
      </c>
      <c r="N25" s="13">
        <v>0</v>
      </c>
      <c r="O25" s="13">
        <v>0</v>
      </c>
      <c r="P25" s="29">
        <v>0</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320.41309000000001</v>
      </c>
      <c r="D27" s="13">
        <v>19389.674999999999</v>
      </c>
      <c r="E27" s="13">
        <v>0</v>
      </c>
      <c r="F27" s="13">
        <v>7494.8458300000002</v>
      </c>
      <c r="G27" s="13">
        <v>-9839.442289999999</v>
      </c>
      <c r="H27" s="13">
        <v>1478.4360900000001</v>
      </c>
      <c r="I27" s="13">
        <v>2296.6707999999999</v>
      </c>
      <c r="J27" s="13">
        <v>10355.774029999999</v>
      </c>
      <c r="K27" s="38">
        <v>81493.865000000005</v>
      </c>
      <c r="L27" s="13">
        <v>6789</v>
      </c>
      <c r="M27" s="13">
        <v>28147.451000000001</v>
      </c>
      <c r="N27" s="13">
        <v>0</v>
      </c>
      <c r="O27" s="13">
        <v>19959.079000000002</v>
      </c>
      <c r="P27" s="29">
        <v>-6359.509</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-441.86399999999998</v>
      </c>
      <c r="E29" s="13">
        <v>-154.04338000000001</v>
      </c>
      <c r="F29" s="13">
        <v>1.12975</v>
      </c>
      <c r="G29" s="13">
        <v>193.85238000000001</v>
      </c>
      <c r="H29" s="13">
        <v>553.56790000000001</v>
      </c>
      <c r="I29" s="13">
        <v>1817.29818</v>
      </c>
      <c r="J29" s="13">
        <v>16253.84491</v>
      </c>
      <c r="K29" s="38">
        <v>30514.885999999999</v>
      </c>
      <c r="L29" s="13">
        <v>81380</v>
      </c>
      <c r="M29" s="13">
        <v>-733.88699999999994</v>
      </c>
      <c r="N29" s="13">
        <v>0</v>
      </c>
      <c r="O29" s="13">
        <v>55312.466</v>
      </c>
      <c r="P29" s="29">
        <v>635.33600000000001</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11548.811830000001</v>
      </c>
      <c r="D31" s="15">
        <v>93537.444000000003</v>
      </c>
      <c r="E31" s="15">
        <v>5699.8215199999995</v>
      </c>
      <c r="F31" s="15">
        <v>1514.33251</v>
      </c>
      <c r="G31" s="15">
        <v>283.70672999999999</v>
      </c>
      <c r="H31" s="15">
        <v>1554.19542</v>
      </c>
      <c r="I31" s="15">
        <v>47967.853450000002</v>
      </c>
      <c r="J31" s="15">
        <v>42096.857520000005</v>
      </c>
      <c r="K31" s="38">
        <v>196788.698</v>
      </c>
      <c r="L31" s="15">
        <v>63508</v>
      </c>
      <c r="M31" s="15">
        <v>28132.29</v>
      </c>
      <c r="N31" s="15">
        <v>26724.805869999997</v>
      </c>
      <c r="O31" s="15">
        <v>17643.721000000001</v>
      </c>
      <c r="P31" s="35">
        <v>3044.5120000000002</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6619.7071299999998</v>
      </c>
      <c r="D33" s="13">
        <v>78502.767999999996</v>
      </c>
      <c r="E33" s="13">
        <v>2878.9954199999997</v>
      </c>
      <c r="F33" s="13">
        <v>1319.46253</v>
      </c>
      <c r="G33" s="13">
        <v>545.26624000000004</v>
      </c>
      <c r="H33" s="13">
        <v>598.0704300000001</v>
      </c>
      <c r="I33" s="13">
        <v>36986.247770000002</v>
      </c>
      <c r="J33" s="13">
        <v>68177.526750000005</v>
      </c>
      <c r="K33" s="38">
        <v>91301.876000000004</v>
      </c>
      <c r="L33" s="13">
        <v>73292</v>
      </c>
      <c r="M33" s="13">
        <v>31180.971000000001</v>
      </c>
      <c r="N33" s="13">
        <v>5058.8608100000001</v>
      </c>
      <c r="O33" s="13">
        <v>8261.4140000000007</v>
      </c>
      <c r="P33" s="29">
        <v>3565.1210000000001</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160937.09087999997</v>
      </c>
      <c r="D35" s="31">
        <v>2991413.4299999997</v>
      </c>
      <c r="E35" s="31">
        <v>83703.063209999978</v>
      </c>
      <c r="F35" s="31">
        <v>56439.660969999997</v>
      </c>
      <c r="G35" s="31">
        <v>52470.521229999998</v>
      </c>
      <c r="H35" s="31">
        <v>51595.49001999999</v>
      </c>
      <c r="I35" s="31">
        <v>556741.21051</v>
      </c>
      <c r="J35" s="31">
        <v>392204.04671999993</v>
      </c>
      <c r="K35" s="37">
        <v>2408689.9110000003</v>
      </c>
      <c r="L35" s="31">
        <v>1082191</v>
      </c>
      <c r="M35" s="31">
        <v>980502.25600000005</v>
      </c>
      <c r="N35" s="31">
        <v>155162.97616999995</v>
      </c>
      <c r="O35" s="31">
        <v>1359202.6869999997</v>
      </c>
      <c r="P35" s="34">
        <v>75420.021999999997</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120093.73465999999</v>
      </c>
      <c r="D37" s="13">
        <v>933689.83400000003</v>
      </c>
      <c r="E37" s="13">
        <v>56744.429550000001</v>
      </c>
      <c r="F37" s="13">
        <v>34824.066400000003</v>
      </c>
      <c r="G37" s="13">
        <v>22150.374110000001</v>
      </c>
      <c r="H37" s="13">
        <v>21394.312620000001</v>
      </c>
      <c r="I37" s="13">
        <v>345697.83305999998</v>
      </c>
      <c r="J37" s="13">
        <v>212356.17832000001</v>
      </c>
      <c r="K37" s="38">
        <v>1091618.7990000001</v>
      </c>
      <c r="L37" s="13">
        <v>397861</v>
      </c>
      <c r="M37" s="13">
        <v>399260.67700000003</v>
      </c>
      <c r="N37" s="13">
        <v>54376.612950000002</v>
      </c>
      <c r="O37" s="13">
        <v>434531.52399999998</v>
      </c>
      <c r="P37" s="29">
        <v>54999.929000000004</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77122.792589999997</v>
      </c>
      <c r="D39" s="13">
        <v>580806.84</v>
      </c>
      <c r="E39" s="13">
        <v>24870.965670000001</v>
      </c>
      <c r="F39" s="13">
        <v>21233.057850000001</v>
      </c>
      <c r="G39" s="13">
        <v>13230.56819</v>
      </c>
      <c r="H39" s="13">
        <v>13304.04744</v>
      </c>
      <c r="I39" s="13">
        <v>223069.15883</v>
      </c>
      <c r="J39" s="13">
        <v>152616.69471000001</v>
      </c>
      <c r="K39" s="38">
        <v>830922.85100000002</v>
      </c>
      <c r="L39" s="13">
        <v>233707</v>
      </c>
      <c r="M39" s="13">
        <v>259576.56700000001</v>
      </c>
      <c r="N39" s="13">
        <v>28799.190669999996</v>
      </c>
      <c r="O39" s="13">
        <v>261103.99799999999</v>
      </c>
      <c r="P39" s="29">
        <v>39603.947</v>
      </c>
      <c r="Q39" s="27"/>
    </row>
    <row r="40" spans="1:17" ht="15" customHeight="1" x14ac:dyDescent="0.2">
      <c r="A40" s="18"/>
      <c r="B40" s="40" t="s">
        <v>115</v>
      </c>
      <c r="C40" s="13">
        <v>42970.942069999997</v>
      </c>
      <c r="D40" s="13">
        <v>352882.99400000001</v>
      </c>
      <c r="E40" s="13">
        <v>31873.463879999999</v>
      </c>
      <c r="F40" s="13">
        <v>13591.00855</v>
      </c>
      <c r="G40" s="13">
        <v>8919.8059200000007</v>
      </c>
      <c r="H40" s="13">
        <v>8090.2651799999994</v>
      </c>
      <c r="I40" s="13">
        <v>122628.67423</v>
      </c>
      <c r="J40" s="13">
        <v>59739.483610000003</v>
      </c>
      <c r="K40" s="38">
        <v>260695.948</v>
      </c>
      <c r="L40" s="13">
        <v>164154</v>
      </c>
      <c r="M40" s="13">
        <v>139684.10999999999</v>
      </c>
      <c r="N40" s="13">
        <v>25577.422280000006</v>
      </c>
      <c r="O40" s="13">
        <v>173427.52600000001</v>
      </c>
      <c r="P40" s="29">
        <v>15395.982</v>
      </c>
      <c r="Q40" s="27"/>
    </row>
    <row r="41" spans="1:17" ht="15" customHeight="1" x14ac:dyDescent="0.2">
      <c r="A41" s="18" t="s">
        <v>22</v>
      </c>
      <c r="B41" s="22" t="s">
        <v>120</v>
      </c>
      <c r="C41" s="13">
        <v>5388.3379500000001</v>
      </c>
      <c r="D41" s="13">
        <v>209704.05300000001</v>
      </c>
      <c r="E41" s="13">
        <v>350.79987</v>
      </c>
      <c r="F41" s="13">
        <v>1164.7824599999999</v>
      </c>
      <c r="G41" s="13">
        <v>266.29307</v>
      </c>
      <c r="H41" s="13">
        <v>0</v>
      </c>
      <c r="I41" s="13">
        <v>9903.0605399999986</v>
      </c>
      <c r="J41" s="13">
        <v>13627.90697</v>
      </c>
      <c r="K41" s="38">
        <v>36466.981</v>
      </c>
      <c r="L41" s="13">
        <v>41155</v>
      </c>
      <c r="M41" s="13">
        <v>44653.123</v>
      </c>
      <c r="N41" s="13">
        <v>2693.50398</v>
      </c>
      <c r="O41" s="13">
        <v>41658.245000000003</v>
      </c>
      <c r="P41" s="29">
        <v>2827.1480000000001</v>
      </c>
      <c r="Q41" s="27"/>
    </row>
    <row r="42" spans="1:17" ht="15" customHeight="1" x14ac:dyDescent="0.2">
      <c r="A42" s="18"/>
      <c r="B42" s="22"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12144.89214</v>
      </c>
      <c r="D43" s="13">
        <v>142222.09</v>
      </c>
      <c r="E43" s="13">
        <v>7175.5285400000002</v>
      </c>
      <c r="F43" s="13">
        <v>3473.1418499999995</v>
      </c>
      <c r="G43" s="13">
        <v>1574.4765500000001</v>
      </c>
      <c r="H43" s="13">
        <v>1915.1482800000001</v>
      </c>
      <c r="I43" s="13">
        <v>30906.514510000001</v>
      </c>
      <c r="J43" s="13">
        <v>34005.715730000004</v>
      </c>
      <c r="K43" s="38">
        <v>137621.14300000001</v>
      </c>
      <c r="L43" s="13">
        <v>56018</v>
      </c>
      <c r="M43" s="13">
        <v>67544.165999999997</v>
      </c>
      <c r="N43" s="13">
        <v>4121.13922</v>
      </c>
      <c r="O43" s="13">
        <v>45315.805999999997</v>
      </c>
      <c r="P43" s="29">
        <v>6360.2529999999997</v>
      </c>
      <c r="Q43" s="27"/>
    </row>
    <row r="44" spans="1:17" ht="15" customHeight="1" x14ac:dyDescent="0.2">
      <c r="A44" s="21"/>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-309865.30699999997</v>
      </c>
      <c r="E45" s="13">
        <v>0</v>
      </c>
      <c r="F45" s="13">
        <v>0</v>
      </c>
      <c r="G45" s="13">
        <v>0</v>
      </c>
      <c r="H45" s="13">
        <v>0</v>
      </c>
      <c r="I45" s="13">
        <v>5855.3175300000003</v>
      </c>
      <c r="J45" s="13">
        <v>0</v>
      </c>
      <c r="K45" s="38">
        <v>-0.93200000000000005</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-13442.563689999999</v>
      </c>
      <c r="D47" s="13">
        <v>568297.66099999996</v>
      </c>
      <c r="E47" s="13">
        <v>306.91909999999996</v>
      </c>
      <c r="F47" s="13">
        <v>-319.05901</v>
      </c>
      <c r="G47" s="13">
        <v>4.2260399999999994</v>
      </c>
      <c r="H47" s="13">
        <v>2712.4050000000002</v>
      </c>
      <c r="I47" s="13">
        <v>10095.07913</v>
      </c>
      <c r="J47" s="13">
        <v>3919.9368200000004</v>
      </c>
      <c r="K47" s="38">
        <v>-25755.969000000001</v>
      </c>
      <c r="L47" s="13">
        <v>15731</v>
      </c>
      <c r="M47" s="13">
        <v>9893.1200000000008</v>
      </c>
      <c r="N47" s="13">
        <v>10310.55917</v>
      </c>
      <c r="O47" s="13">
        <v>32133.592000000001</v>
      </c>
      <c r="P47" s="29">
        <v>-2160.4270000000001</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-21183.963449999999</v>
      </c>
      <c r="D49" s="13">
        <v>295805.20400000003</v>
      </c>
      <c r="E49" s="13">
        <v>24724.260770000004</v>
      </c>
      <c r="F49" s="13">
        <v>2694.1371200000003</v>
      </c>
      <c r="G49" s="13">
        <v>32651.579699000002</v>
      </c>
      <c r="H49" s="13">
        <v>5564.3815799999993</v>
      </c>
      <c r="I49" s="13">
        <v>47291.22666</v>
      </c>
      <c r="J49" s="13">
        <v>24216.148739999997</v>
      </c>
      <c r="K49" s="38">
        <v>82543.025999999998</v>
      </c>
      <c r="L49" s="13">
        <v>101063</v>
      </c>
      <c r="M49" s="13">
        <v>66334.331000000006</v>
      </c>
      <c r="N49" s="13">
        <v>12095.266350000002</v>
      </c>
      <c r="O49" s="13">
        <v>-11984.99</v>
      </c>
      <c r="P49" s="29">
        <v>956.08600000000001</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5745.8389999999999</v>
      </c>
      <c r="E51" s="13">
        <v>0</v>
      </c>
      <c r="F51" s="13">
        <v>0</v>
      </c>
      <c r="G51" s="13">
        <v>0</v>
      </c>
      <c r="H51" s="13">
        <v>0</v>
      </c>
      <c r="I51" s="13">
        <v>0</v>
      </c>
      <c r="J51" s="13">
        <v>0</v>
      </c>
      <c r="K51" s="38">
        <v>-27822.256000000001</v>
      </c>
      <c r="L51" s="13">
        <v>-18955</v>
      </c>
      <c r="M51" s="13">
        <v>0</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285.71520000000004</v>
      </c>
      <c r="D53" s="13">
        <v>169163.42499999999</v>
      </c>
      <c r="E53" s="13">
        <v>-112.61645</v>
      </c>
      <c r="F53" s="13">
        <v>1.4785400000000009</v>
      </c>
      <c r="G53" s="13">
        <v>-13.169639999999999</v>
      </c>
      <c r="H53" s="13">
        <v>123.34094999999999</v>
      </c>
      <c r="I53" s="13">
        <v>26.347150000000024</v>
      </c>
      <c r="J53" s="13">
        <v>24881.149829999998</v>
      </c>
      <c r="K53" s="38">
        <v>-7468.9759999999997</v>
      </c>
      <c r="L53" s="13">
        <v>-8325</v>
      </c>
      <c r="M53" s="13">
        <v>-904.46</v>
      </c>
      <c r="N53" s="13">
        <v>0</v>
      </c>
      <c r="O53" s="13">
        <v>-26287.123</v>
      </c>
      <c r="P53" s="29">
        <v>1049.471</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68786.095000000001</v>
      </c>
      <c r="E57" s="15">
        <v>17783.294519999999</v>
      </c>
      <c r="F57" s="15">
        <v>0</v>
      </c>
      <c r="G57" s="15">
        <v>0</v>
      </c>
      <c r="H57" s="15">
        <v>-6125.34908</v>
      </c>
      <c r="I57" s="15">
        <v>58379.269460000003</v>
      </c>
      <c r="J57" s="15">
        <v>494.79669999999999</v>
      </c>
      <c r="K57" s="38">
        <v>48566.535000000003</v>
      </c>
      <c r="L57" s="15">
        <v>7153.51</v>
      </c>
      <c r="M57" s="15">
        <v>67347.104000000007</v>
      </c>
      <c r="N57" s="15">
        <v>0</v>
      </c>
      <c r="O57" s="15">
        <v>23152.267</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21" t="s">
        <v>30</v>
      </c>
      <c r="B59" s="7" t="s">
        <v>86</v>
      </c>
      <c r="C59" s="13">
        <v>0</v>
      </c>
      <c r="D59" s="13">
        <v>7562.1030000000001</v>
      </c>
      <c r="E59" s="13">
        <v>0</v>
      </c>
      <c r="F59" s="13">
        <v>0</v>
      </c>
      <c r="G59" s="13">
        <v>0</v>
      </c>
      <c r="H59" s="13">
        <v>328.52809999999999</v>
      </c>
      <c r="I59" s="13">
        <v>3195.6627100000001</v>
      </c>
      <c r="J59" s="13">
        <v>0</v>
      </c>
      <c r="K59" s="38">
        <v>17782.328000000001</v>
      </c>
      <c r="L59" s="13">
        <v>-1</v>
      </c>
      <c r="M59" s="13">
        <v>-283.09800000000001</v>
      </c>
      <c r="N59" s="13">
        <v>0</v>
      </c>
      <c r="O59" s="13">
        <v>6482.9650000000001</v>
      </c>
      <c r="P59" s="29">
        <v>1466.979</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18" t="s">
        <v>31</v>
      </c>
      <c r="B61" s="23" t="s">
        <v>88</v>
      </c>
      <c r="C61" s="31">
        <v>57650.938069999982</v>
      </c>
      <c r="D61" s="31">
        <v>433268.21499999956</v>
      </c>
      <c r="E61" s="31">
        <v>12297.036349999975</v>
      </c>
      <c r="F61" s="31">
        <v>14601.113609999995</v>
      </c>
      <c r="G61" s="31">
        <v>-4163.2585990000043</v>
      </c>
      <c r="H61" s="31">
        <v>14089.08060999999</v>
      </c>
      <c r="I61" s="31">
        <v>180251.39916000003</v>
      </c>
      <c r="J61" s="31">
        <v>79691.807009999931</v>
      </c>
      <c r="K61" s="37">
        <v>1187835.0940000003</v>
      </c>
      <c r="L61" s="31">
        <v>504795.51</v>
      </c>
      <c r="M61" s="31">
        <v>460785.30500000005</v>
      </c>
      <c r="N61" s="31">
        <v>71565.894499999937</v>
      </c>
      <c r="O61" s="31">
        <v>873470.86499999976</v>
      </c>
      <c r="P61" s="34">
        <v>12854.541999999994</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21" t="s">
        <v>32</v>
      </c>
      <c r="B63" s="7" t="s">
        <v>90</v>
      </c>
      <c r="C63" s="15">
        <v>17391.291570000001</v>
      </c>
      <c r="D63" s="15">
        <v>304109.54800000001</v>
      </c>
      <c r="E63" s="15">
        <v>-663.52344999999991</v>
      </c>
      <c r="F63" s="15">
        <v>3880.6683399999997</v>
      </c>
      <c r="G63" s="15">
        <v>-4410.7615609999993</v>
      </c>
      <c r="H63" s="15">
        <v>2993.6269600000001</v>
      </c>
      <c r="I63" s="15">
        <v>35711.284169999999</v>
      </c>
      <c r="J63" s="15">
        <v>35590.478490000001</v>
      </c>
      <c r="K63" s="38">
        <v>269786.83199999999</v>
      </c>
      <c r="L63" s="15">
        <v>-53511</v>
      </c>
      <c r="M63" s="15">
        <v>95738.97</v>
      </c>
      <c r="N63" s="15">
        <v>22182.901880000001</v>
      </c>
      <c r="O63" s="15">
        <v>266515.82900000003</v>
      </c>
      <c r="P63" s="35">
        <v>1911.75</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18" t="s">
        <v>33</v>
      </c>
      <c r="B65" s="9" t="s">
        <v>92</v>
      </c>
      <c r="C65" s="31">
        <v>40259.646499999981</v>
      </c>
      <c r="D65" s="31">
        <v>129158.66699999955</v>
      </c>
      <c r="E65" s="31">
        <v>12960.559799999975</v>
      </c>
      <c r="F65" s="31">
        <v>10720.445269999995</v>
      </c>
      <c r="G65" s="31">
        <v>247.50296199999502</v>
      </c>
      <c r="H65" s="31">
        <v>11095.45364999999</v>
      </c>
      <c r="I65" s="31">
        <v>144540.11499000003</v>
      </c>
      <c r="J65" s="31">
        <v>44101.32851999993</v>
      </c>
      <c r="K65" s="37">
        <v>918048.26200000034</v>
      </c>
      <c r="L65" s="31">
        <v>558306.51</v>
      </c>
      <c r="M65" s="31">
        <v>365046.33500000008</v>
      </c>
      <c r="N65" s="31">
        <v>49382.992619999932</v>
      </c>
      <c r="O65" s="31">
        <v>606955.03599999973</v>
      </c>
      <c r="P65" s="34">
        <v>10942.791999999994</v>
      </c>
      <c r="Q65" s="27"/>
    </row>
    <row r="66" spans="1:19" ht="15" customHeight="1" x14ac:dyDescent="0.2">
      <c r="A66" s="18"/>
      <c r="B66" s="10" t="s">
        <v>93</v>
      </c>
      <c r="C66" s="13"/>
      <c r="D66" s="13"/>
      <c r="E66" s="13"/>
      <c r="F66" s="13"/>
      <c r="G66" s="13"/>
      <c r="H66" s="13"/>
      <c r="I66" s="13"/>
      <c r="J66" s="13"/>
      <c r="K66" s="38"/>
      <c r="L66" s="13"/>
      <c r="M66" s="13"/>
      <c r="N66" s="13"/>
      <c r="O66" s="13"/>
      <c r="P66" s="29"/>
      <c r="Q66" s="27"/>
    </row>
    <row r="67" spans="1:19" ht="15" customHeight="1" x14ac:dyDescent="0.2">
      <c r="A67" s="21" t="s">
        <v>94</v>
      </c>
      <c r="B67" s="7" t="s">
        <v>95</v>
      </c>
      <c r="C67" s="13">
        <v>0</v>
      </c>
      <c r="D67" s="13">
        <v>5536.643</v>
      </c>
      <c r="E67" s="13">
        <v>1755.0056599999998</v>
      </c>
      <c r="F67" s="13">
        <v>0</v>
      </c>
      <c r="G67" s="13">
        <v>0</v>
      </c>
      <c r="H67" s="13">
        <v>0</v>
      </c>
      <c r="I67" s="13">
        <v>0</v>
      </c>
      <c r="J67" s="13">
        <v>-12973.52175</v>
      </c>
      <c r="K67" s="38">
        <v>0</v>
      </c>
      <c r="L67" s="13">
        <v>-270</v>
      </c>
      <c r="M67" s="13">
        <v>0</v>
      </c>
      <c r="N67" s="13">
        <v>0</v>
      </c>
      <c r="O67" s="13">
        <v>0</v>
      </c>
      <c r="P67" s="29">
        <v>0</v>
      </c>
      <c r="Q67" s="27"/>
    </row>
    <row r="68" spans="1:19" ht="15" customHeight="1" x14ac:dyDescent="0.2">
      <c r="A68" s="21"/>
      <c r="B68" s="8" t="s">
        <v>96</v>
      </c>
      <c r="C68" s="13"/>
      <c r="D68" s="13"/>
      <c r="E68" s="13"/>
      <c r="F68" s="13"/>
      <c r="G68" s="13"/>
      <c r="H68" s="13"/>
      <c r="I68" s="13"/>
      <c r="J68" s="13"/>
      <c r="K68" s="38"/>
      <c r="L68" s="13"/>
      <c r="M68" s="13"/>
      <c r="N68" s="13"/>
      <c r="O68" s="13"/>
      <c r="P68" s="29"/>
      <c r="Q68" s="13"/>
      <c r="R68" s="13"/>
      <c r="S68" s="13"/>
    </row>
    <row r="69" spans="1:19" ht="15" customHeight="1" x14ac:dyDescent="0.2">
      <c r="A69" s="18" t="s">
        <v>97</v>
      </c>
      <c r="B69" s="9" t="s">
        <v>98</v>
      </c>
      <c r="C69" s="31">
        <v>40259.646499999981</v>
      </c>
      <c r="D69" s="31">
        <v>134695.30999999956</v>
      </c>
      <c r="E69" s="31">
        <v>14715.565459999976</v>
      </c>
      <c r="F69" s="31">
        <v>10720.445269999995</v>
      </c>
      <c r="G69" s="31">
        <v>247.50296199999502</v>
      </c>
      <c r="H69" s="31">
        <v>11095.45364999999</v>
      </c>
      <c r="I69" s="31">
        <v>144540.11499000003</v>
      </c>
      <c r="J69" s="31">
        <v>31127.80676999993</v>
      </c>
      <c r="K69" s="37">
        <v>918048.26200000034</v>
      </c>
      <c r="L69" s="31">
        <v>558036.51</v>
      </c>
      <c r="M69" s="31">
        <v>365046.33500000008</v>
      </c>
      <c r="N69" s="31">
        <v>49382.992619999932</v>
      </c>
      <c r="O69" s="31">
        <v>606955.03599999973</v>
      </c>
      <c r="P69" s="34">
        <v>10942.791999999994</v>
      </c>
      <c r="Q69" s="13"/>
      <c r="R69" s="13"/>
      <c r="S69" s="13"/>
    </row>
    <row r="70" spans="1:19" ht="15" customHeight="1" x14ac:dyDescent="0.2">
      <c r="A70" s="18"/>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-72801.236000000004</v>
      </c>
      <c r="E71" s="15">
        <v>0</v>
      </c>
      <c r="F71" s="15">
        <v>478.95850000000002</v>
      </c>
      <c r="G71" s="15">
        <v>0</v>
      </c>
      <c r="H71" s="15">
        <v>144.63104000000001</v>
      </c>
      <c r="I71" s="15">
        <v>4.4582799999999994</v>
      </c>
      <c r="J71" s="15">
        <v>-2666.0795400000002</v>
      </c>
      <c r="K71" s="38">
        <v>80289.062000000005</v>
      </c>
      <c r="L71" s="15">
        <v>1895.93</v>
      </c>
      <c r="M71" s="15">
        <v>0</v>
      </c>
      <c r="N71" s="15">
        <v>0</v>
      </c>
      <c r="O71" s="15">
        <v>228.49</v>
      </c>
      <c r="P71" s="35">
        <v>-164.38499999999999</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40259.646499999981</v>
      </c>
      <c r="D73" s="15">
        <v>207496.54599999957</v>
      </c>
      <c r="E73" s="15">
        <v>14715.565459999976</v>
      </c>
      <c r="F73" s="15">
        <v>10241.486769999994</v>
      </c>
      <c r="G73" s="15">
        <v>247.50296199999502</v>
      </c>
      <c r="H73" s="15">
        <v>10950.82260999999</v>
      </c>
      <c r="I73" s="15">
        <v>144535.65671000004</v>
      </c>
      <c r="J73" s="15">
        <v>33793.886309999929</v>
      </c>
      <c r="K73" s="38">
        <v>837759.2000000003</v>
      </c>
      <c r="L73" s="15">
        <v>556140.57999999996</v>
      </c>
      <c r="M73" s="15">
        <v>365046.33500000008</v>
      </c>
      <c r="N73" s="15">
        <v>49382.992619999932</v>
      </c>
      <c r="O73" s="15">
        <v>606726.54599999974</v>
      </c>
      <c r="P73" s="35">
        <v>11107.176999999994</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0.199999999999999" x14ac:dyDescent="0.2">
      <c r="A80" s="44" t="s">
        <v>117</v>
      </c>
      <c r="C80" s="17"/>
      <c r="D80" s="17"/>
      <c r="E80" s="17"/>
      <c r="F80" s="17"/>
      <c r="G80" s="17"/>
      <c r="H80" s="17"/>
      <c r="I80" s="17"/>
      <c r="J80" s="17"/>
      <c r="K80" s="17"/>
      <c r="L80" s="17"/>
      <c r="M80" s="17"/>
      <c r="N80" s="17"/>
      <c r="O80" s="17"/>
      <c r="P80" s="17"/>
      <c r="Q80" s="1"/>
    </row>
    <row r="81" spans="3:17" ht="10.199999999999999" x14ac:dyDescent="0.2">
      <c r="C81" s="17"/>
      <c r="D81" s="17"/>
      <c r="E81" s="17"/>
      <c r="F81" s="17"/>
      <c r="G81" s="17"/>
      <c r="H81" s="17"/>
      <c r="I81" s="17"/>
      <c r="J81" s="17"/>
      <c r="K81" s="17"/>
      <c r="L81" s="17"/>
      <c r="M81" s="17"/>
      <c r="N81" s="17"/>
      <c r="O81" s="17"/>
      <c r="P81" s="17"/>
      <c r="Q81" s="1"/>
    </row>
    <row r="82" spans="3:17" ht="10.199999999999999" x14ac:dyDescent="0.2">
      <c r="C82" s="17"/>
      <c r="D82" s="17"/>
      <c r="E82" s="17"/>
      <c r="F82" s="17"/>
      <c r="G82" s="17"/>
      <c r="H82" s="17"/>
      <c r="I82" s="17"/>
      <c r="J82" s="17"/>
      <c r="K82" s="17"/>
      <c r="L82" s="17"/>
      <c r="M82" s="17"/>
      <c r="N82" s="17"/>
      <c r="O82" s="17"/>
      <c r="P82" s="17"/>
      <c r="Q82" s="1"/>
    </row>
    <row r="83" spans="3:17" ht="10.199999999999999" x14ac:dyDescent="0.2">
      <c r="C83" s="17"/>
      <c r="D83" s="17"/>
      <c r="E83" s="17"/>
      <c r="F83" s="17"/>
      <c r="G83" s="17"/>
      <c r="H83" s="17"/>
      <c r="I83" s="17"/>
      <c r="J83" s="17"/>
      <c r="K83" s="17"/>
      <c r="L83" s="17"/>
      <c r="M83" s="17"/>
      <c r="N83" s="17"/>
      <c r="O83" s="17"/>
      <c r="P83" s="17"/>
      <c r="Q83" s="1"/>
    </row>
    <row r="84" spans="3:17" ht="10.199999999999999" x14ac:dyDescent="0.2">
      <c r="C84" s="17"/>
      <c r="D84" s="17"/>
      <c r="E84" s="17"/>
      <c r="F84" s="17"/>
      <c r="G84" s="17"/>
      <c r="H84" s="17"/>
      <c r="I84" s="17"/>
      <c r="J84" s="17"/>
      <c r="K84" s="17"/>
      <c r="L84" s="17"/>
      <c r="M84" s="17"/>
      <c r="N84" s="17"/>
      <c r="O84" s="17"/>
      <c r="P84" s="17"/>
      <c r="Q84" s="1"/>
    </row>
    <row r="85" spans="3:17" ht="10.199999999999999" x14ac:dyDescent="0.2">
      <c r="C85" s="17"/>
      <c r="D85" s="17"/>
      <c r="E85" s="17"/>
      <c r="F85" s="17"/>
      <c r="G85" s="17"/>
      <c r="H85" s="17"/>
      <c r="I85" s="17"/>
      <c r="J85" s="17"/>
      <c r="K85" s="17"/>
      <c r="L85" s="17"/>
      <c r="M85" s="17"/>
      <c r="N85" s="17"/>
      <c r="O85" s="17"/>
      <c r="P85" s="17"/>
      <c r="Q85" s="1"/>
    </row>
    <row r="87" spans="3:17" ht="10.199999999999999" x14ac:dyDescent="0.2">
      <c r="C87" s="17"/>
      <c r="D87" s="17"/>
      <c r="E87" s="17"/>
      <c r="F87" s="17"/>
      <c r="G87" s="17"/>
      <c r="H87" s="17"/>
      <c r="I87" s="17"/>
      <c r="J87" s="17"/>
      <c r="K87" s="17"/>
      <c r="L87" s="17"/>
      <c r="M87" s="17"/>
      <c r="N87" s="17"/>
      <c r="O87" s="17"/>
      <c r="P87" s="17"/>
      <c r="Q87" s="1"/>
    </row>
    <row r="120" spans="2:17" ht="10.199999999999999" x14ac:dyDescent="0.2">
      <c r="B120" s="2"/>
      <c r="Q120" s="1"/>
    </row>
  </sheetData>
  <pageMargins left="0.27559055118110237" right="0.35433070866141736" top="0.47244094488188981" bottom="0.43307086614173229" header="0.31496062992125984" footer="0.31496062992125984"/>
  <pageSetup paperSize="9" scale="70" orientation="landscape" r:id="rId1"/>
  <rowBreaks count="1" manualBreakCount="1">
    <brk id="7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20"/>
  <sheetViews>
    <sheetView showGridLines="0" topLeftCell="C1" zoomScaleNormal="100" workbookViewId="0">
      <selection activeCell="L71" sqref="L71"/>
    </sheetView>
  </sheetViews>
  <sheetFormatPr defaultColWidth="9.33203125" defaultRowHeight="14.4" x14ac:dyDescent="0.3"/>
  <cols>
    <col min="1" max="1" width="5.33203125" style="1" customWidth="1"/>
    <col min="2" max="2" width="119.33203125" style="1" bestFit="1" customWidth="1"/>
    <col min="3" max="16" width="12.6640625" style="4" customWidth="1"/>
    <col min="17" max="17" width="8.6640625" customWidth="1"/>
    <col min="18" max="16384" width="9.33203125" style="1"/>
  </cols>
  <sheetData>
    <row r="1" spans="1:17" s="4" customFormat="1" ht="15" customHeight="1" x14ac:dyDescent="0.3">
      <c r="A1" s="39" t="s">
        <v>34</v>
      </c>
      <c r="B1" s="3"/>
    </row>
    <row r="2" spans="1:17" s="4" customFormat="1" ht="15" customHeight="1" x14ac:dyDescent="0.3">
      <c r="A2" s="6" t="s">
        <v>253</v>
      </c>
      <c r="B2" s="5"/>
    </row>
    <row r="3" spans="1:17" s="4" customFormat="1" ht="15" customHeight="1" x14ac:dyDescent="0.3">
      <c r="A3" s="6" t="s">
        <v>113</v>
      </c>
      <c r="B3" s="6"/>
    </row>
    <row r="4" spans="1:17" s="54" customFormat="1" ht="30" customHeight="1" x14ac:dyDescent="0.2">
      <c r="A4" s="48"/>
      <c r="B4" s="66"/>
      <c r="C4" s="28" t="s">
        <v>122</v>
      </c>
      <c r="D4" s="28" t="s">
        <v>106</v>
      </c>
      <c r="E4" s="28" t="s">
        <v>105</v>
      </c>
      <c r="F4" s="28" t="s">
        <v>1</v>
      </c>
      <c r="G4" s="28" t="s">
        <v>3</v>
      </c>
      <c r="H4" s="28" t="s">
        <v>250</v>
      </c>
      <c r="I4" s="28" t="s">
        <v>251</v>
      </c>
      <c r="J4" s="28" t="s">
        <v>4</v>
      </c>
      <c r="K4" s="28" t="s">
        <v>0</v>
      </c>
      <c r="L4" s="28" t="s">
        <v>38</v>
      </c>
      <c r="M4" s="28" t="s">
        <v>2</v>
      </c>
      <c r="N4" s="28" t="s">
        <v>107</v>
      </c>
      <c r="O4" s="28" t="s">
        <v>140</v>
      </c>
      <c r="P4" s="43" t="s">
        <v>39</v>
      </c>
    </row>
    <row r="5" spans="1:17" ht="15" customHeight="1" x14ac:dyDescent="0.2">
      <c r="A5" s="18" t="s">
        <v>5</v>
      </c>
      <c r="B5" s="19" t="s">
        <v>40</v>
      </c>
      <c r="C5" s="12">
        <v>58711.277620000001</v>
      </c>
      <c r="D5" s="12">
        <v>1197831.5060000001</v>
      </c>
      <c r="E5" s="12">
        <v>35504.859230000002</v>
      </c>
      <c r="F5" s="12">
        <v>26363.552839999997</v>
      </c>
      <c r="G5" s="12">
        <v>32555.64086</v>
      </c>
      <c r="H5" s="12">
        <v>22460.989889999997</v>
      </c>
      <c r="I5" s="12">
        <v>217668.56703999999</v>
      </c>
      <c r="J5" s="12">
        <v>146036.43925999998</v>
      </c>
      <c r="K5" s="38">
        <v>854865.90099999995</v>
      </c>
      <c r="L5" s="12">
        <v>365617</v>
      </c>
      <c r="M5" s="12">
        <v>271408.967</v>
      </c>
      <c r="N5" s="12">
        <v>71403.299910000016</v>
      </c>
      <c r="O5" s="12">
        <v>544855.57799999998</v>
      </c>
      <c r="P5" s="32">
        <v>48171.197</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7865.76685</v>
      </c>
      <c r="D7" s="13">
        <v>212828.45300000001</v>
      </c>
      <c r="E7" s="13">
        <v>3070.0047000000004</v>
      </c>
      <c r="F7" s="13">
        <v>11450.22682</v>
      </c>
      <c r="G7" s="13">
        <v>10234.490890000001</v>
      </c>
      <c r="H7" s="13">
        <v>4080.3915299999999</v>
      </c>
      <c r="I7" s="13">
        <v>68263.961319999988</v>
      </c>
      <c r="J7" s="13">
        <v>25413.751989999997</v>
      </c>
      <c r="K7" s="38">
        <v>261819.63</v>
      </c>
      <c r="L7" s="13">
        <v>97729</v>
      </c>
      <c r="M7" s="13">
        <v>30574.391</v>
      </c>
      <c r="N7" s="13">
        <v>8462.3665199999996</v>
      </c>
      <c r="O7" s="13">
        <v>174900.97500000001</v>
      </c>
      <c r="P7" s="29">
        <v>40270.457000000002</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104.64382000000001</v>
      </c>
      <c r="D11" s="13">
        <v>12872.775</v>
      </c>
      <c r="E11" s="13">
        <v>0</v>
      </c>
      <c r="F11" s="13">
        <v>105.42405000000001</v>
      </c>
      <c r="G11" s="13">
        <v>0</v>
      </c>
      <c r="H11" s="13">
        <v>0</v>
      </c>
      <c r="I11" s="13">
        <v>6487.4813800000002</v>
      </c>
      <c r="J11" s="13">
        <v>951.49549999999999</v>
      </c>
      <c r="K11" s="38">
        <v>877.76700000000005</v>
      </c>
      <c r="L11" s="13">
        <v>2826</v>
      </c>
      <c r="M11" s="13">
        <v>91292.047000000006</v>
      </c>
      <c r="N11" s="13">
        <v>0</v>
      </c>
      <c r="O11" s="13">
        <v>3655.7869999999998</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23535.117010000002</v>
      </c>
      <c r="D13" s="13">
        <v>469859.527</v>
      </c>
      <c r="E13" s="13">
        <v>13262.96624</v>
      </c>
      <c r="F13" s="13">
        <v>11018.65977</v>
      </c>
      <c r="G13" s="13">
        <v>469.35897999999997</v>
      </c>
      <c r="H13" s="13">
        <v>8413.3495700000003</v>
      </c>
      <c r="I13" s="13">
        <v>97337.637220000004</v>
      </c>
      <c r="J13" s="13">
        <v>73764.108080000005</v>
      </c>
      <c r="K13" s="38">
        <v>378030.24400000001</v>
      </c>
      <c r="L13" s="13">
        <v>168644</v>
      </c>
      <c r="M13" s="13">
        <v>158326.33799999999</v>
      </c>
      <c r="N13" s="13">
        <v>6821.32233</v>
      </c>
      <c r="O13" s="13">
        <v>292881.41700000002</v>
      </c>
      <c r="P13" s="29">
        <v>13262.439</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4973.5522699999992</v>
      </c>
      <c r="D15" s="13">
        <v>81332.982999999993</v>
      </c>
      <c r="E15" s="13">
        <v>2132.2783799999997</v>
      </c>
      <c r="F15" s="13">
        <v>2526.7300699999996</v>
      </c>
      <c r="G15" s="13">
        <v>235.74173999999999</v>
      </c>
      <c r="H15" s="13">
        <v>1682.90292</v>
      </c>
      <c r="I15" s="13">
        <v>12785.49375</v>
      </c>
      <c r="J15" s="13">
        <v>14136.862880000001</v>
      </c>
      <c r="K15" s="38">
        <v>67130.519</v>
      </c>
      <c r="L15" s="13">
        <v>22140</v>
      </c>
      <c r="M15" s="13">
        <v>13749.366</v>
      </c>
      <c r="N15" s="13">
        <v>641.28064000000006</v>
      </c>
      <c r="O15" s="13">
        <v>50474.542000000001</v>
      </c>
      <c r="P15" s="29">
        <v>3043.4009999999998</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876.82560000000001</v>
      </c>
      <c r="D17" s="13">
        <v>24122.292000000001</v>
      </c>
      <c r="E17" s="13">
        <v>0</v>
      </c>
      <c r="F17" s="13">
        <v>992.85685999999998</v>
      </c>
      <c r="G17" s="13">
        <v>4347.6528600000001</v>
      </c>
      <c r="H17" s="13">
        <v>2623.5999100000004</v>
      </c>
      <c r="I17" s="13">
        <v>35.57978</v>
      </c>
      <c r="J17" s="13">
        <v>5350.7937099999999</v>
      </c>
      <c r="K17" s="38">
        <v>-6999.8810000000003</v>
      </c>
      <c r="L17" s="13">
        <v>-52582</v>
      </c>
      <c r="M17" s="13">
        <v>19.297000000000001</v>
      </c>
      <c r="N17" s="13">
        <v>0</v>
      </c>
      <c r="O17" s="13">
        <v>753.51900000000001</v>
      </c>
      <c r="P17" s="29">
        <v>569.42100000000005</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-1036.1459</v>
      </c>
      <c r="D19" s="13">
        <v>-156776.84400000001</v>
      </c>
      <c r="E19" s="13">
        <v>-3283.2117799999996</v>
      </c>
      <c r="F19" s="13">
        <v>-215.22151000000002</v>
      </c>
      <c r="G19" s="13">
        <v>6124.4415799999997</v>
      </c>
      <c r="H19" s="13">
        <v>-7873.8815199999999</v>
      </c>
      <c r="I19" s="13">
        <v>-4312.4951500000006</v>
      </c>
      <c r="J19" s="13">
        <v>-5763.2420599999996</v>
      </c>
      <c r="K19" s="38">
        <v>78935.562000000005</v>
      </c>
      <c r="L19" s="13">
        <v>148420</v>
      </c>
      <c r="M19" s="13">
        <v>7857.5330000000004</v>
      </c>
      <c r="N19" s="13">
        <v>107.77403000000119</v>
      </c>
      <c r="O19" s="13">
        <v>6269.3130000000001</v>
      </c>
      <c r="P19" s="29">
        <v>7581.3729999999996</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38.542999999999999</v>
      </c>
      <c r="E21" s="13">
        <v>892.60771999999997</v>
      </c>
      <c r="F21" s="13">
        <v>0</v>
      </c>
      <c r="G21" s="13">
        <v>-47.224719999999998</v>
      </c>
      <c r="H21" s="13">
        <v>826.38281999999992</v>
      </c>
      <c r="I21" s="13">
        <v>212.93314999999998</v>
      </c>
      <c r="J21" s="13">
        <v>1904.9195300000001</v>
      </c>
      <c r="K21" s="38">
        <v>9923.3289999999997</v>
      </c>
      <c r="L21" s="13">
        <v>34714</v>
      </c>
      <c r="M21" s="13">
        <v>926.89700000000005</v>
      </c>
      <c r="N21" s="13">
        <v>0</v>
      </c>
      <c r="O21" s="13">
        <v>3833.6550000000002</v>
      </c>
      <c r="P21" s="29">
        <v>-232.345</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-2484.13967</v>
      </c>
      <c r="D23" s="13">
        <v>162103.43100000001</v>
      </c>
      <c r="E23" s="13">
        <v>0</v>
      </c>
      <c r="F23" s="13">
        <v>0</v>
      </c>
      <c r="G23" s="13">
        <v>0</v>
      </c>
      <c r="H23" s="13">
        <v>16.66235</v>
      </c>
      <c r="I23" s="13">
        <v>0</v>
      </c>
      <c r="J23" s="13">
        <v>736.60599999999999</v>
      </c>
      <c r="K23" s="38">
        <v>0</v>
      </c>
      <c r="L23" s="13">
        <v>4</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-3673.3319999999999</v>
      </c>
      <c r="E25" s="13">
        <v>0</v>
      </c>
      <c r="F25" s="13">
        <v>-2320.6512000000002</v>
      </c>
      <c r="G25" s="13">
        <v>-473.07446000000004</v>
      </c>
      <c r="H25" s="13">
        <v>1365.0662600000001</v>
      </c>
      <c r="I25" s="13">
        <v>1598.9939999999999</v>
      </c>
      <c r="J25" s="13">
        <v>-492.49227000000002</v>
      </c>
      <c r="K25" s="38">
        <v>914.99900000000002</v>
      </c>
      <c r="L25" s="13">
        <v>113</v>
      </c>
      <c r="M25" s="13">
        <v>1053.6769999999999</v>
      </c>
      <c r="N25" s="13">
        <v>0</v>
      </c>
      <c r="O25" s="13">
        <v>0</v>
      </c>
      <c r="P25" s="29">
        <v>0</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168.04686999999998</v>
      </c>
      <c r="D27" s="13">
        <v>14810.514999999999</v>
      </c>
      <c r="E27" s="13">
        <v>0</v>
      </c>
      <c r="F27" s="13">
        <v>8222.09447</v>
      </c>
      <c r="G27" s="13">
        <v>-2047.0860500000001</v>
      </c>
      <c r="H27" s="13">
        <v>1575.0836899999999</v>
      </c>
      <c r="I27" s="13">
        <v>1016.6944599999999</v>
      </c>
      <c r="J27" s="13">
        <v>23084.23259</v>
      </c>
      <c r="K27" s="38">
        <v>-5172.799</v>
      </c>
      <c r="L27" s="13">
        <v>-964</v>
      </c>
      <c r="M27" s="13">
        <v>27101.846000000001</v>
      </c>
      <c r="N27" s="13">
        <v>0</v>
      </c>
      <c r="O27" s="13">
        <v>8872.7459999999992</v>
      </c>
      <c r="P27" s="29">
        <v>-1311.6880000000001</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-1366.3309999999999</v>
      </c>
      <c r="E29" s="13">
        <v>11.92431</v>
      </c>
      <c r="F29" s="13">
        <v>1.0925100000000001</v>
      </c>
      <c r="G29" s="13">
        <v>99.141779999999997</v>
      </c>
      <c r="H29" s="13">
        <v>435.40467999999998</v>
      </c>
      <c r="I29" s="13">
        <v>1342.1325099999999</v>
      </c>
      <c r="J29" s="13">
        <v>9432.2736000000004</v>
      </c>
      <c r="K29" s="38">
        <v>36515.826000000001</v>
      </c>
      <c r="L29" s="13">
        <v>1392</v>
      </c>
      <c r="M29" s="13">
        <v>66.332999999999998</v>
      </c>
      <c r="N29" s="13">
        <v>0</v>
      </c>
      <c r="O29" s="13">
        <v>-409.77499999999998</v>
      </c>
      <c r="P29" s="29">
        <v>250.06200000000001</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6651.4889000000003</v>
      </c>
      <c r="D31" s="15">
        <v>49137.165999999997</v>
      </c>
      <c r="E31" s="15">
        <v>1701.94805</v>
      </c>
      <c r="F31" s="15">
        <v>309.09237999999999</v>
      </c>
      <c r="G31" s="15">
        <v>17.554259999999999</v>
      </c>
      <c r="H31" s="15">
        <v>695.05548999999996</v>
      </c>
      <c r="I31" s="15">
        <v>22083.85038</v>
      </c>
      <c r="J31" s="15">
        <v>20287.824100000002</v>
      </c>
      <c r="K31" s="38">
        <v>84654.05</v>
      </c>
      <c r="L31" s="15">
        <v>29067</v>
      </c>
      <c r="M31" s="15">
        <v>15985.004000000001</v>
      </c>
      <c r="N31" s="15">
        <v>27770.58784</v>
      </c>
      <c r="O31" s="15">
        <v>9280.3050000000003</v>
      </c>
      <c r="P31" s="35">
        <v>1167.8779999999999</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2521.0268799999999</v>
      </c>
      <c r="D33" s="13">
        <v>33626.595000000001</v>
      </c>
      <c r="E33" s="13">
        <v>1488.5944</v>
      </c>
      <c r="F33" s="13">
        <v>195.88273999999998</v>
      </c>
      <c r="G33" s="13">
        <v>291.25778000000003</v>
      </c>
      <c r="H33" s="13">
        <v>799.09017000000006</v>
      </c>
      <c r="I33" s="13">
        <v>16727.963670000001</v>
      </c>
      <c r="J33" s="13">
        <v>40230.342400000001</v>
      </c>
      <c r="K33" s="38">
        <v>33693.072999999997</v>
      </c>
      <c r="L33" s="13">
        <v>48536</v>
      </c>
      <c r="M33" s="13">
        <v>20508.401999999998</v>
      </c>
      <c r="N33" s="13">
        <v>4133.18552</v>
      </c>
      <c r="O33" s="13">
        <v>3651.8649999999998</v>
      </c>
      <c r="P33" s="29">
        <v>1610.8910000000001</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71166.768249999994</v>
      </c>
      <c r="D35" s="31">
        <v>1441171.2169999999</v>
      </c>
      <c r="E35" s="31">
        <v>41400.216290000004</v>
      </c>
      <c r="F35" s="31">
        <v>30304.060539999991</v>
      </c>
      <c r="G35" s="31">
        <v>30284.914680000002</v>
      </c>
      <c r="H35" s="31">
        <v>23975.328519999992</v>
      </c>
      <c r="I35" s="31">
        <v>245693.95603000003</v>
      </c>
      <c r="J35" s="31">
        <v>195512.00077000004</v>
      </c>
      <c r="K35" s="37">
        <v>1069901.7759999998</v>
      </c>
      <c r="L35" s="31">
        <v>528846</v>
      </c>
      <c r="M35" s="31">
        <v>509205.78</v>
      </c>
      <c r="N35" s="31">
        <v>92866.151430000027</v>
      </c>
      <c r="O35" s="31">
        <v>640965.16300000006</v>
      </c>
      <c r="P35" s="34">
        <v>24533.588</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57740.215100000001</v>
      </c>
      <c r="D37" s="13">
        <v>446683.95499999996</v>
      </c>
      <c r="E37" s="13">
        <v>26841.442449999999</v>
      </c>
      <c r="F37" s="13">
        <v>16854.12497999999</v>
      </c>
      <c r="G37" s="13">
        <v>10408.498610000001</v>
      </c>
      <c r="H37" s="13">
        <v>10293.230169999999</v>
      </c>
      <c r="I37" s="13">
        <v>163454.31706</v>
      </c>
      <c r="J37" s="13">
        <v>103866.60875</v>
      </c>
      <c r="K37" s="38">
        <v>438299.3</v>
      </c>
      <c r="L37" s="13">
        <v>190080</v>
      </c>
      <c r="M37" s="13">
        <v>188717.73300000001</v>
      </c>
      <c r="N37" s="13">
        <v>26843.344670000002</v>
      </c>
      <c r="O37" s="13">
        <v>216696.595</v>
      </c>
      <c r="P37" s="29">
        <v>27238.37</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34471.097549999999</v>
      </c>
      <c r="D39" s="13">
        <v>284152.24099999998</v>
      </c>
      <c r="E39" s="13">
        <v>12022.001539999999</v>
      </c>
      <c r="F39" s="13">
        <v>10634.517189999999</v>
      </c>
      <c r="G39" s="13">
        <v>6581.1475</v>
      </c>
      <c r="H39" s="13">
        <v>6272.6822099999999</v>
      </c>
      <c r="I39" s="13">
        <v>108429.76995999999</v>
      </c>
      <c r="J39" s="13">
        <v>72768.523050000003</v>
      </c>
      <c r="K39" s="38">
        <v>329615.788</v>
      </c>
      <c r="L39" s="13">
        <v>111844</v>
      </c>
      <c r="M39" s="13">
        <v>113612.65700000001</v>
      </c>
      <c r="N39" s="13">
        <v>13966.615150000001</v>
      </c>
      <c r="O39" s="13">
        <v>129379.3</v>
      </c>
      <c r="P39" s="29">
        <v>19752.017</v>
      </c>
      <c r="Q39" s="27"/>
    </row>
    <row r="40" spans="1:17" ht="15" customHeight="1" x14ac:dyDescent="0.2">
      <c r="A40" s="18"/>
      <c r="B40" s="40" t="s">
        <v>115</v>
      </c>
      <c r="C40" s="13">
        <v>23269.117549999999</v>
      </c>
      <c r="D40" s="13">
        <v>162531.71400000001</v>
      </c>
      <c r="E40" s="13">
        <v>14819.440909999999</v>
      </c>
      <c r="F40" s="13">
        <v>6219.60778999999</v>
      </c>
      <c r="G40" s="13">
        <v>3827.3511100000001</v>
      </c>
      <c r="H40" s="13">
        <v>4020.5479599999999</v>
      </c>
      <c r="I40" s="13">
        <v>55024.547100000003</v>
      </c>
      <c r="J40" s="13">
        <v>31098.0857</v>
      </c>
      <c r="K40" s="38">
        <v>108683.512</v>
      </c>
      <c r="L40" s="13">
        <v>78236</v>
      </c>
      <c r="M40" s="13">
        <v>75105.076000000001</v>
      </c>
      <c r="N40" s="13">
        <v>12876.729520000001</v>
      </c>
      <c r="O40" s="13">
        <v>87317.294999999998</v>
      </c>
      <c r="P40" s="29">
        <v>7486.3530000000001</v>
      </c>
      <c r="Q40" s="27"/>
    </row>
    <row r="41" spans="1:17" ht="15" customHeight="1" x14ac:dyDescent="0.2">
      <c r="A41" s="18" t="s">
        <v>22</v>
      </c>
      <c r="B41" s="7" t="s">
        <v>120</v>
      </c>
      <c r="C41" s="13">
        <v>2719.6500099999998</v>
      </c>
      <c r="D41" s="13">
        <v>205315.679</v>
      </c>
      <c r="E41" s="13">
        <v>348.16856000000001</v>
      </c>
      <c r="F41" s="13">
        <v>647.97334999999998</v>
      </c>
      <c r="G41" s="13">
        <v>362.06666999999999</v>
      </c>
      <c r="H41" s="13">
        <v>12.08033</v>
      </c>
      <c r="I41" s="13">
        <v>5032.5932300000004</v>
      </c>
      <c r="J41" s="13">
        <v>13614.890289999999</v>
      </c>
      <c r="K41" s="38">
        <v>36590.483999999997</v>
      </c>
      <c r="L41" s="13">
        <v>41155</v>
      </c>
      <c r="M41" s="13">
        <v>44653.123</v>
      </c>
      <c r="N41" s="13">
        <v>2723.9050400000001</v>
      </c>
      <c r="O41" s="13">
        <v>41438.122000000003</v>
      </c>
      <c r="P41" s="29">
        <v>2827.1480000000001</v>
      </c>
      <c r="Q41" s="27"/>
    </row>
    <row r="42" spans="1:17" ht="15" customHeight="1" x14ac:dyDescent="0.2">
      <c r="A42" s="18"/>
      <c r="B42" s="8"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4121.3890700000002</v>
      </c>
      <c r="D43" s="13">
        <v>71101.335999999996</v>
      </c>
      <c r="E43" s="13">
        <v>3582.3934399999998</v>
      </c>
      <c r="F43" s="13">
        <v>1738.63788</v>
      </c>
      <c r="G43" s="13">
        <v>740.04185000000007</v>
      </c>
      <c r="H43" s="13">
        <v>1023.9493100000001</v>
      </c>
      <c r="I43" s="13">
        <v>15143.981300000001</v>
      </c>
      <c r="J43" s="13">
        <v>17513.358319999999</v>
      </c>
      <c r="K43" s="38">
        <v>65109.03</v>
      </c>
      <c r="L43" s="13">
        <v>21361</v>
      </c>
      <c r="M43" s="13">
        <v>32839.050000000003</v>
      </c>
      <c r="N43" s="13">
        <v>1829.4143799999999</v>
      </c>
      <c r="O43" s="13">
        <v>22893.120999999999</v>
      </c>
      <c r="P43" s="29">
        <v>3237.4459999999999</v>
      </c>
      <c r="Q43" s="27"/>
    </row>
    <row r="44" spans="1:17" ht="15" customHeight="1" x14ac:dyDescent="0.2">
      <c r="A44" s="18"/>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0</v>
      </c>
      <c r="E45" s="13">
        <v>0</v>
      </c>
      <c r="F45" s="13">
        <v>0</v>
      </c>
      <c r="G45" s="13">
        <v>0</v>
      </c>
      <c r="H45" s="13">
        <v>0</v>
      </c>
      <c r="I45" s="13">
        <v>537.61566000000005</v>
      </c>
      <c r="J45" s="13">
        <v>0</v>
      </c>
      <c r="K45" s="38">
        <v>-0.93200000000000005</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-6209.65949</v>
      </c>
      <c r="D47" s="13">
        <v>244410.94099999999</v>
      </c>
      <c r="E47" s="13">
        <v>169.18956</v>
      </c>
      <c r="F47" s="13">
        <v>0</v>
      </c>
      <c r="G47" s="13">
        <v>-3.5477700000000185</v>
      </c>
      <c r="H47" s="13">
        <v>1074.22372</v>
      </c>
      <c r="I47" s="13">
        <v>1348.9869100000001</v>
      </c>
      <c r="J47" s="13">
        <v>-3493.2777500000002</v>
      </c>
      <c r="K47" s="38">
        <v>-74968.422999999995</v>
      </c>
      <c r="L47" s="13">
        <v>-56278</v>
      </c>
      <c r="M47" s="13">
        <v>2558.23</v>
      </c>
      <c r="N47" s="13">
        <v>7069.1537299999991</v>
      </c>
      <c r="O47" s="13">
        <v>36633.665000000001</v>
      </c>
      <c r="P47" s="29">
        <v>-3418.3180000000002</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-24517.348579999998</v>
      </c>
      <c r="D49" s="13">
        <v>181837.06200000001</v>
      </c>
      <c r="E49" s="13">
        <v>10727.801579999999</v>
      </c>
      <c r="F49" s="13">
        <v>997.24513999999999</v>
      </c>
      <c r="G49" s="13">
        <v>15370.10648</v>
      </c>
      <c r="H49" s="13">
        <v>4248.1841699999995</v>
      </c>
      <c r="I49" s="13">
        <v>5563.8970799999997</v>
      </c>
      <c r="J49" s="13">
        <v>8506.3987799999995</v>
      </c>
      <c r="K49" s="38">
        <v>-102996.56</v>
      </c>
      <c r="L49" s="13">
        <v>59980</v>
      </c>
      <c r="M49" s="13">
        <v>26657.444</v>
      </c>
      <c r="N49" s="13">
        <v>17774.198069999999</v>
      </c>
      <c r="O49" s="13">
        <v>-1172.7760000000001</v>
      </c>
      <c r="P49" s="29">
        <v>-1155.73</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0</v>
      </c>
      <c r="E51" s="13">
        <v>0</v>
      </c>
      <c r="F51" s="13">
        <v>0</v>
      </c>
      <c r="G51" s="13">
        <v>0</v>
      </c>
      <c r="H51" s="13">
        <v>0</v>
      </c>
      <c r="I51" s="13">
        <v>0</v>
      </c>
      <c r="J51" s="13">
        <v>0</v>
      </c>
      <c r="K51" s="38">
        <v>-27742.013999999999</v>
      </c>
      <c r="L51" s="13">
        <v>-18426</v>
      </c>
      <c r="M51" s="13">
        <v>0</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57.022970000000001</v>
      </c>
      <c r="D53" s="13">
        <v>122803.19</v>
      </c>
      <c r="E53" s="13">
        <v>32.862590000000004</v>
      </c>
      <c r="F53" s="13">
        <v>31.703240000000005</v>
      </c>
      <c r="G53" s="13">
        <v>-6.5848199999999997</v>
      </c>
      <c r="H53" s="13">
        <v>136.13048000000001</v>
      </c>
      <c r="I53" s="13">
        <v>-443.68218999999999</v>
      </c>
      <c r="J53" s="13">
        <v>10329.42266</v>
      </c>
      <c r="K53" s="38">
        <v>-14260.903</v>
      </c>
      <c r="L53" s="13">
        <v>793</v>
      </c>
      <c r="M53" s="13">
        <v>0</v>
      </c>
      <c r="N53" s="13">
        <v>0</v>
      </c>
      <c r="O53" s="13">
        <v>-7432.92</v>
      </c>
      <c r="P53" s="29">
        <v>993.75</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32853.258999999998</v>
      </c>
      <c r="E57" s="15">
        <v>6953.0536600000005</v>
      </c>
      <c r="F57" s="15">
        <v>0</v>
      </c>
      <c r="G57" s="15">
        <v>0</v>
      </c>
      <c r="H57" s="15">
        <v>102.542</v>
      </c>
      <c r="I57" s="15">
        <v>25351.408820000001</v>
      </c>
      <c r="J57" s="15">
        <v>-167.29465999999999</v>
      </c>
      <c r="K57" s="38">
        <v>22837.923999999999</v>
      </c>
      <c r="L57" s="15">
        <v>2315.1</v>
      </c>
      <c r="M57" s="15">
        <v>29559</v>
      </c>
      <c r="N57" s="15">
        <v>0</v>
      </c>
      <c r="O57" s="15">
        <v>10215.816999999999</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18" t="s">
        <v>30</v>
      </c>
      <c r="B59" s="7" t="s">
        <v>86</v>
      </c>
      <c r="C59" s="13">
        <v>0</v>
      </c>
      <c r="D59" s="13">
        <v>14380.736999999999</v>
      </c>
      <c r="E59" s="13">
        <v>0</v>
      </c>
      <c r="F59" s="13">
        <v>0</v>
      </c>
      <c r="G59" s="13">
        <v>0</v>
      </c>
      <c r="H59" s="13">
        <v>199.75039000000001</v>
      </c>
      <c r="I59" s="13">
        <v>812.89404999999999</v>
      </c>
      <c r="J59" s="13">
        <v>0</v>
      </c>
      <c r="K59" s="38">
        <v>8726.8269999999993</v>
      </c>
      <c r="L59" s="13">
        <v>0</v>
      </c>
      <c r="M59" s="13">
        <v>819.74300000000005</v>
      </c>
      <c r="N59" s="13">
        <v>0</v>
      </c>
      <c r="O59" s="13">
        <v>7526.009</v>
      </c>
      <c r="P59" s="29">
        <v>0</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21" t="s">
        <v>31</v>
      </c>
      <c r="B61" s="23" t="s">
        <v>88</v>
      </c>
      <c r="C61" s="31">
        <v>37255.499169999996</v>
      </c>
      <c r="D61" s="31">
        <v>216253.05</v>
      </c>
      <c r="E61" s="31">
        <v>6651.4117700000061</v>
      </c>
      <c r="F61" s="31">
        <v>10034.37595</v>
      </c>
      <c r="G61" s="31">
        <v>3414.3336599999984</v>
      </c>
      <c r="H61" s="31">
        <v>7489.8227299999944</v>
      </c>
      <c r="I61" s="31">
        <v>82295.781170000017</v>
      </c>
      <c r="J61" s="31">
        <v>45007.305060000042</v>
      </c>
      <c r="K61" s="37">
        <v>781434.68099999987</v>
      </c>
      <c r="L61" s="31">
        <v>292496.09999999998</v>
      </c>
      <c r="M61" s="31">
        <v>244158.94300000012</v>
      </c>
      <c r="N61" s="31">
        <v>36626.135540000025</v>
      </c>
      <c r="O61" s="31">
        <v>349651.18200000015</v>
      </c>
      <c r="P61" s="34">
        <v>-5189.0779999999995</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18" t="s">
        <v>32</v>
      </c>
      <c r="B63" s="7" t="s">
        <v>90</v>
      </c>
      <c r="C63" s="15">
        <v>12445.12983</v>
      </c>
      <c r="D63" s="15">
        <v>156000.03400000001</v>
      </c>
      <c r="E63" s="15">
        <v>-81.536079999999998</v>
      </c>
      <c r="F63" s="15">
        <v>2703.4584300000001</v>
      </c>
      <c r="G63" s="15">
        <v>1799.1814299999999</v>
      </c>
      <c r="H63" s="15">
        <v>1826.6711699999998</v>
      </c>
      <c r="I63" s="15">
        <v>12316.029980000001</v>
      </c>
      <c r="J63" s="15">
        <v>21480.33339</v>
      </c>
      <c r="K63" s="38">
        <v>251854.32699999999</v>
      </c>
      <c r="L63" s="15">
        <v>18918</v>
      </c>
      <c r="M63" s="15">
        <v>42952.32</v>
      </c>
      <c r="N63" s="15">
        <v>10944.442080000001</v>
      </c>
      <c r="O63" s="15">
        <v>108216.905</v>
      </c>
      <c r="P63" s="35">
        <v>-715.36900000000003</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21" t="s">
        <v>33</v>
      </c>
      <c r="B65" s="9" t="s">
        <v>92</v>
      </c>
      <c r="C65" s="31">
        <v>24810.369339999997</v>
      </c>
      <c r="D65" s="31">
        <v>60253.015999999974</v>
      </c>
      <c r="E65" s="31">
        <v>6732.9478500000059</v>
      </c>
      <c r="F65" s="31">
        <v>7330.9175199999991</v>
      </c>
      <c r="G65" s="31">
        <v>1615.1522299999986</v>
      </c>
      <c r="H65" s="31">
        <v>5663.1515599999948</v>
      </c>
      <c r="I65" s="31">
        <v>69979.75119000001</v>
      </c>
      <c r="J65" s="31">
        <v>23526.971670000043</v>
      </c>
      <c r="K65" s="37">
        <v>529580.35399999982</v>
      </c>
      <c r="L65" s="31">
        <v>273578.09999999998</v>
      </c>
      <c r="M65" s="31">
        <v>201206.62300000011</v>
      </c>
      <c r="N65" s="31">
        <v>25681.693460000024</v>
      </c>
      <c r="O65" s="31">
        <v>241434.27700000015</v>
      </c>
      <c r="P65" s="34">
        <v>-4473.7089999999998</v>
      </c>
      <c r="Q65" s="27"/>
    </row>
    <row r="66" spans="1:19" ht="15" customHeight="1" x14ac:dyDescent="0.2">
      <c r="A66" s="21"/>
      <c r="B66" s="10" t="s">
        <v>93</v>
      </c>
      <c r="C66" s="13"/>
      <c r="D66" s="13"/>
      <c r="E66" s="13"/>
      <c r="F66" s="13"/>
      <c r="G66" s="13"/>
      <c r="H66" s="13"/>
      <c r="I66" s="13"/>
      <c r="J66" s="13"/>
      <c r="K66" s="38"/>
      <c r="L66" s="13"/>
      <c r="M66" s="13"/>
      <c r="N66" s="13"/>
      <c r="O66" s="13"/>
      <c r="P66" s="29"/>
      <c r="Q66" s="27"/>
    </row>
    <row r="67" spans="1:19" ht="15" customHeight="1" x14ac:dyDescent="0.2">
      <c r="A67" s="18" t="s">
        <v>94</v>
      </c>
      <c r="B67" s="7" t="s">
        <v>95</v>
      </c>
      <c r="C67" s="13">
        <v>0</v>
      </c>
      <c r="D67" s="13">
        <v>1478.616</v>
      </c>
      <c r="E67" s="13">
        <v>730.17912000000001</v>
      </c>
      <c r="F67" s="13">
        <v>0</v>
      </c>
      <c r="G67" s="13">
        <v>0</v>
      </c>
      <c r="H67" s="13">
        <v>0</v>
      </c>
      <c r="I67" s="13">
        <v>0</v>
      </c>
      <c r="J67" s="13">
        <v>-7.7311199999999998</v>
      </c>
      <c r="K67" s="38">
        <v>0</v>
      </c>
      <c r="L67" s="13">
        <v>-270</v>
      </c>
      <c r="M67" s="13">
        <v>0</v>
      </c>
      <c r="N67" s="13">
        <v>0</v>
      </c>
      <c r="O67" s="13">
        <v>0</v>
      </c>
      <c r="P67" s="29">
        <v>0</v>
      </c>
      <c r="Q67" s="27"/>
    </row>
    <row r="68" spans="1:19" ht="15" customHeight="1" x14ac:dyDescent="0.2">
      <c r="A68" s="18"/>
      <c r="B68" s="8" t="s">
        <v>96</v>
      </c>
      <c r="C68" s="13"/>
      <c r="D68" s="13"/>
      <c r="E68" s="13"/>
      <c r="F68" s="13"/>
      <c r="G68" s="13"/>
      <c r="H68" s="13"/>
      <c r="I68" s="13"/>
      <c r="J68" s="13"/>
      <c r="K68" s="38"/>
      <c r="L68" s="13"/>
      <c r="M68" s="13"/>
      <c r="N68" s="13"/>
      <c r="O68" s="13"/>
      <c r="P68" s="29"/>
      <c r="Q68" s="13"/>
      <c r="R68" s="13"/>
      <c r="S68" s="13"/>
    </row>
    <row r="69" spans="1:19" ht="15" customHeight="1" x14ac:dyDescent="0.2">
      <c r="A69" s="21" t="s">
        <v>97</v>
      </c>
      <c r="B69" s="9" t="s">
        <v>98</v>
      </c>
      <c r="C69" s="31">
        <v>24810.369339999997</v>
      </c>
      <c r="D69" s="31">
        <v>61731.631999999976</v>
      </c>
      <c r="E69" s="31">
        <v>7463.1269700000057</v>
      </c>
      <c r="F69" s="31">
        <v>7330.9175199999991</v>
      </c>
      <c r="G69" s="31">
        <v>1615.1522299999986</v>
      </c>
      <c r="H69" s="31">
        <v>5663.1515599999948</v>
      </c>
      <c r="I69" s="31">
        <v>69979.75119000001</v>
      </c>
      <c r="J69" s="31">
        <v>23519.240550000042</v>
      </c>
      <c r="K69" s="37">
        <v>529580.35399999982</v>
      </c>
      <c r="L69" s="31">
        <v>273308.09999999998</v>
      </c>
      <c r="M69" s="31">
        <v>201206.62300000011</v>
      </c>
      <c r="N69" s="31">
        <v>25681.693460000024</v>
      </c>
      <c r="O69" s="31">
        <v>241434.27700000015</v>
      </c>
      <c r="P69" s="34">
        <v>-4473.7089999999998</v>
      </c>
      <c r="Q69" s="13"/>
      <c r="R69" s="13"/>
      <c r="S69" s="13"/>
    </row>
    <row r="70" spans="1:19" ht="15" customHeight="1" x14ac:dyDescent="0.2">
      <c r="A70" s="21"/>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-12777.414000000001</v>
      </c>
      <c r="E71" s="15">
        <v>0</v>
      </c>
      <c r="F71" s="15">
        <v>722.24176999999997</v>
      </c>
      <c r="G71" s="15">
        <v>0</v>
      </c>
      <c r="H71" s="15">
        <v>-27.981240000000003</v>
      </c>
      <c r="I71" s="15">
        <v>3.5371799999999998</v>
      </c>
      <c r="J71" s="15">
        <v>191.65885</v>
      </c>
      <c r="K71" s="38">
        <v>41765.485000000001</v>
      </c>
      <c r="L71" s="15">
        <v>848</v>
      </c>
      <c r="M71" s="15">
        <v>0</v>
      </c>
      <c r="N71" s="15">
        <v>0</v>
      </c>
      <c r="O71" s="15">
        <v>89.849000000000004</v>
      </c>
      <c r="P71" s="35">
        <v>49.898000000000003</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24810.369339999997</v>
      </c>
      <c r="D73" s="15">
        <v>74509.045999999973</v>
      </c>
      <c r="E73" s="15">
        <v>7463.1269700000057</v>
      </c>
      <c r="F73" s="15">
        <v>6608.6757499999994</v>
      </c>
      <c r="G73" s="15">
        <v>1615.1522299999986</v>
      </c>
      <c r="H73" s="15">
        <v>5691.1327999999949</v>
      </c>
      <c r="I73" s="15">
        <v>69976.214010000011</v>
      </c>
      <c r="J73" s="15">
        <v>23327.581700000042</v>
      </c>
      <c r="K73" s="38">
        <v>487814.86899999983</v>
      </c>
      <c r="L73" s="15">
        <v>272459.50999999995</v>
      </c>
      <c r="M73" s="15">
        <v>201206.62300000011</v>
      </c>
      <c r="N73" s="15">
        <v>25681.693460000024</v>
      </c>
      <c r="O73" s="15">
        <v>241344.42800000016</v>
      </c>
      <c r="P73" s="35">
        <v>-4523.607</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0.199999999999999" x14ac:dyDescent="0.2">
      <c r="A80" s="44" t="s">
        <v>117</v>
      </c>
      <c r="C80" s="17"/>
      <c r="D80" s="17"/>
      <c r="E80" s="17"/>
      <c r="F80" s="17"/>
      <c r="G80" s="17"/>
      <c r="H80" s="17"/>
      <c r="I80" s="17"/>
      <c r="J80" s="17"/>
      <c r="K80" s="17"/>
      <c r="L80" s="17"/>
      <c r="M80" s="17"/>
      <c r="N80" s="17"/>
      <c r="O80" s="17"/>
      <c r="P80" s="17"/>
      <c r="Q80" s="1"/>
    </row>
    <row r="81" spans="3:17" ht="10.199999999999999" x14ac:dyDescent="0.2">
      <c r="C81" s="17"/>
      <c r="D81" s="17"/>
      <c r="E81" s="17"/>
      <c r="F81" s="17"/>
      <c r="G81" s="17"/>
      <c r="H81" s="17"/>
      <c r="I81" s="17"/>
      <c r="J81" s="17"/>
      <c r="K81" s="17"/>
      <c r="L81" s="17"/>
      <c r="M81" s="17"/>
      <c r="N81" s="17"/>
      <c r="O81" s="17"/>
      <c r="P81" s="17"/>
      <c r="Q81" s="1"/>
    </row>
    <row r="82" spans="3:17" ht="10.199999999999999" x14ac:dyDescent="0.2">
      <c r="C82" s="17"/>
      <c r="D82" s="17"/>
      <c r="E82" s="17"/>
      <c r="F82" s="17"/>
      <c r="G82" s="17"/>
      <c r="H82" s="17"/>
      <c r="I82" s="17"/>
      <c r="J82" s="17"/>
      <c r="K82" s="17"/>
      <c r="L82" s="17"/>
      <c r="M82" s="17"/>
      <c r="N82" s="17"/>
      <c r="O82" s="17"/>
      <c r="P82" s="17"/>
      <c r="Q82" s="1"/>
    </row>
    <row r="83" spans="3:17" ht="10.199999999999999" x14ac:dyDescent="0.2">
      <c r="C83" s="17"/>
      <c r="D83" s="17"/>
      <c r="E83" s="17"/>
      <c r="F83" s="17"/>
      <c r="G83" s="17"/>
      <c r="H83" s="17"/>
      <c r="I83" s="17"/>
      <c r="J83" s="17"/>
      <c r="K83" s="17"/>
      <c r="L83" s="17"/>
      <c r="M83" s="17"/>
      <c r="N83" s="17"/>
      <c r="O83" s="17"/>
      <c r="P83" s="17"/>
      <c r="Q83" s="1"/>
    </row>
    <row r="84" spans="3:17" ht="10.199999999999999" x14ac:dyDescent="0.2">
      <c r="C84" s="17"/>
      <c r="D84" s="17"/>
      <c r="E84" s="17"/>
      <c r="F84" s="17"/>
      <c r="G84" s="17"/>
      <c r="H84" s="17"/>
      <c r="I84" s="17"/>
      <c r="J84" s="17"/>
      <c r="K84" s="17"/>
      <c r="L84" s="17"/>
      <c r="M84" s="17"/>
      <c r="N84" s="17"/>
      <c r="O84" s="17"/>
      <c r="P84" s="17"/>
      <c r="Q84" s="1"/>
    </row>
    <row r="85" spans="3:17" ht="10.199999999999999" x14ac:dyDescent="0.2">
      <c r="C85" s="17"/>
      <c r="D85" s="17"/>
      <c r="E85" s="17"/>
      <c r="F85" s="17"/>
      <c r="G85" s="17"/>
      <c r="H85" s="17"/>
      <c r="I85" s="17"/>
      <c r="J85" s="17"/>
      <c r="K85" s="17"/>
      <c r="L85" s="17"/>
      <c r="M85" s="17"/>
      <c r="N85" s="17"/>
      <c r="O85" s="17"/>
      <c r="P85" s="17"/>
      <c r="Q85" s="1"/>
    </row>
    <row r="87" spans="3:17" ht="10.199999999999999" x14ac:dyDescent="0.2">
      <c r="C87" s="17"/>
      <c r="D87" s="17"/>
      <c r="E87" s="17"/>
      <c r="F87" s="17"/>
      <c r="G87" s="17"/>
      <c r="H87" s="17"/>
      <c r="I87" s="17"/>
      <c r="J87" s="17"/>
      <c r="K87" s="17"/>
      <c r="L87" s="17"/>
      <c r="M87" s="17"/>
      <c r="N87" s="17"/>
      <c r="O87" s="17"/>
      <c r="P87" s="17"/>
      <c r="Q87" s="1"/>
    </row>
    <row r="120" spans="2:17" ht="10.199999999999999" x14ac:dyDescent="0.2">
      <c r="B120" s="2"/>
      <c r="Q120" s="1"/>
    </row>
  </sheetData>
  <pageMargins left="0.27559055118110237" right="0.35433070866141736" top="0.47244094488188981" bottom="0.43307086614173229" header="0.31496062992125984" footer="0.31496062992125984"/>
  <pageSetup paperSize="9" scale="45" orientation="landscape"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20"/>
  <sheetViews>
    <sheetView showGridLines="0" zoomScaleNormal="100" workbookViewId="0"/>
  </sheetViews>
  <sheetFormatPr defaultColWidth="9.109375" defaultRowHeight="14.4" x14ac:dyDescent="0.3"/>
  <cols>
    <col min="1" max="1" width="5.109375" style="1" customWidth="1"/>
    <col min="2" max="2" width="119.109375" style="1" bestFit="1" customWidth="1"/>
    <col min="3" max="7" width="12.6640625" style="4" customWidth="1"/>
    <col min="8" max="8" width="11.44140625" style="4" customWidth="1"/>
    <col min="9" max="16" width="12.6640625" style="4" customWidth="1"/>
    <col min="17" max="17" width="8.6640625" customWidth="1"/>
    <col min="18" max="16384" width="9.109375" style="1"/>
  </cols>
  <sheetData>
    <row r="1" spans="1:17" s="4" customFormat="1" ht="15" customHeight="1" x14ac:dyDescent="0.3">
      <c r="A1" s="39" t="s">
        <v>34</v>
      </c>
      <c r="B1" s="3"/>
    </row>
    <row r="2" spans="1:17" s="4" customFormat="1" ht="15" customHeight="1" x14ac:dyDescent="0.3">
      <c r="A2" s="6" t="s">
        <v>232</v>
      </c>
      <c r="B2" s="5"/>
    </row>
    <row r="3" spans="1:17" s="4" customFormat="1" ht="15" customHeight="1" x14ac:dyDescent="0.3">
      <c r="A3" s="6" t="s">
        <v>113</v>
      </c>
      <c r="B3" s="6"/>
    </row>
    <row r="4" spans="1:17" s="47" customFormat="1" ht="30" customHeight="1" x14ac:dyDescent="0.25">
      <c r="A4" s="45"/>
      <c r="B4" s="46"/>
      <c r="C4" s="28" t="s">
        <v>122</v>
      </c>
      <c r="D4" s="28" t="s">
        <v>106</v>
      </c>
      <c r="E4" s="28" t="s">
        <v>105</v>
      </c>
      <c r="F4" s="28" t="s">
        <v>1</v>
      </c>
      <c r="G4" s="28" t="s">
        <v>3</v>
      </c>
      <c r="H4" s="28" t="s">
        <v>118</v>
      </c>
      <c r="I4" s="28" t="s">
        <v>110</v>
      </c>
      <c r="J4" s="28" t="s">
        <v>4</v>
      </c>
      <c r="K4" s="28" t="s">
        <v>0</v>
      </c>
      <c r="L4" s="28" t="s">
        <v>38</v>
      </c>
      <c r="M4" s="28" t="s">
        <v>2</v>
      </c>
      <c r="N4" s="28" t="s">
        <v>107</v>
      </c>
      <c r="O4" s="28" t="s">
        <v>123</v>
      </c>
      <c r="P4" s="43" t="s">
        <v>39</v>
      </c>
    </row>
    <row r="5" spans="1:17" ht="15" customHeight="1" x14ac:dyDescent="0.2">
      <c r="A5" s="18" t="s">
        <v>5</v>
      </c>
      <c r="B5" s="19" t="s">
        <v>40</v>
      </c>
      <c r="C5" s="12">
        <v>122852.91154</v>
      </c>
      <c r="D5" s="12">
        <v>1809486.7139999999</v>
      </c>
      <c r="E5" s="12">
        <v>56378.10039</v>
      </c>
      <c r="F5" s="12">
        <v>36794.352930000001</v>
      </c>
      <c r="G5" s="12">
        <v>65634.202539999998</v>
      </c>
      <c r="H5" s="12">
        <v>39891.101200000005</v>
      </c>
      <c r="I5" s="12">
        <v>426771.78087999998</v>
      </c>
      <c r="J5" s="12">
        <v>307048.54813999997</v>
      </c>
      <c r="K5" s="38">
        <v>1467262.5449999999</v>
      </c>
      <c r="L5" s="12">
        <v>739629</v>
      </c>
      <c r="M5" s="12">
        <v>507987.98300000001</v>
      </c>
      <c r="N5" s="12">
        <v>129935.02845999994</v>
      </c>
      <c r="O5" s="12">
        <v>1009320.317</v>
      </c>
      <c r="P5" s="32">
        <v>76877.960000000006</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17087.02576</v>
      </c>
      <c r="D7" s="13">
        <v>221235.177</v>
      </c>
      <c r="E7" s="13">
        <v>2925.5250000000001</v>
      </c>
      <c r="F7" s="13">
        <v>16851.413459999989</v>
      </c>
      <c r="G7" s="13">
        <v>22883.01815</v>
      </c>
      <c r="H7" s="13">
        <v>8435.963459999999</v>
      </c>
      <c r="I7" s="13">
        <v>123952.32603</v>
      </c>
      <c r="J7" s="13">
        <v>63545.628549999994</v>
      </c>
      <c r="K7" s="38">
        <v>457509.27600000001</v>
      </c>
      <c r="L7" s="13">
        <v>167070</v>
      </c>
      <c r="M7" s="13">
        <v>47522.697</v>
      </c>
      <c r="N7" s="13">
        <v>13660.815940000002</v>
      </c>
      <c r="O7" s="13">
        <v>280166.49</v>
      </c>
      <c r="P7" s="29">
        <v>47251.082000000002</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79.493009999999998</v>
      </c>
      <c r="D11" s="13">
        <v>937.88800000000003</v>
      </c>
      <c r="E11" s="13">
        <v>0</v>
      </c>
      <c r="F11" s="13">
        <v>47.206559999999996</v>
      </c>
      <c r="G11" s="13">
        <v>0</v>
      </c>
      <c r="H11" s="13">
        <v>0</v>
      </c>
      <c r="I11" s="13">
        <v>391.34737999999999</v>
      </c>
      <c r="J11" s="13">
        <v>1801.4193500000001</v>
      </c>
      <c r="K11" s="38">
        <v>905.673</v>
      </c>
      <c r="L11" s="13">
        <v>11096</v>
      </c>
      <c r="M11" s="13">
        <v>99836.770999999993</v>
      </c>
      <c r="N11" s="13">
        <v>0</v>
      </c>
      <c r="O11" s="13">
        <v>1536.752</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40726.22754</v>
      </c>
      <c r="D13" s="13">
        <v>877230.82700000005</v>
      </c>
      <c r="E13" s="13">
        <v>31980.243620000001</v>
      </c>
      <c r="F13" s="13">
        <v>19569.998530000001</v>
      </c>
      <c r="G13" s="13">
        <v>2799.5313500000002</v>
      </c>
      <c r="H13" s="13">
        <v>17469.050859999999</v>
      </c>
      <c r="I13" s="13">
        <v>185889.10602000001</v>
      </c>
      <c r="J13" s="13">
        <v>142031.92816000001</v>
      </c>
      <c r="K13" s="38">
        <v>694472.11</v>
      </c>
      <c r="L13" s="13">
        <v>332695</v>
      </c>
      <c r="M13" s="13">
        <v>308184.77769999998</v>
      </c>
      <c r="N13" s="13">
        <v>11278.469270000001</v>
      </c>
      <c r="O13" s="13">
        <v>533691.20600000001</v>
      </c>
      <c r="P13" s="29">
        <v>60148.517</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8631.2993399999996</v>
      </c>
      <c r="D15" s="13">
        <v>147518.601</v>
      </c>
      <c r="E15" s="13">
        <v>6351.4339800000007</v>
      </c>
      <c r="F15" s="13">
        <v>3867.7612999999997</v>
      </c>
      <c r="G15" s="13">
        <v>810.34593000000007</v>
      </c>
      <c r="H15" s="13">
        <v>3202.7498799999998</v>
      </c>
      <c r="I15" s="13">
        <v>25166.199410000001</v>
      </c>
      <c r="J15" s="13">
        <v>25696.381450000001</v>
      </c>
      <c r="K15" s="38">
        <v>122044.198</v>
      </c>
      <c r="L15" s="13">
        <v>45897</v>
      </c>
      <c r="M15" s="13">
        <v>20010.64543</v>
      </c>
      <c r="N15" s="13">
        <v>1216.8382399999998</v>
      </c>
      <c r="O15" s="13">
        <v>101546.88099999999</v>
      </c>
      <c r="P15" s="29">
        <v>4339.4040000000005</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220.11828</v>
      </c>
      <c r="D17" s="13">
        <v>62794.334000000003</v>
      </c>
      <c r="E17" s="13">
        <v>17776.526140000002</v>
      </c>
      <c r="F17" s="13">
        <v>16650.614300000001</v>
      </c>
      <c r="G17" s="13">
        <v>16632.142</v>
      </c>
      <c r="H17" s="13">
        <v>451.36879999999996</v>
      </c>
      <c r="I17" s="13">
        <v>50937.010329999997</v>
      </c>
      <c r="J17" s="13">
        <v>18602.711660000001</v>
      </c>
      <c r="K17" s="38">
        <v>10718.281999999999</v>
      </c>
      <c r="L17" s="13">
        <v>-5123</v>
      </c>
      <c r="M17" s="13">
        <v>222.46799999999999</v>
      </c>
      <c r="N17" s="13">
        <v>0</v>
      </c>
      <c r="O17" s="13">
        <v>129179.609</v>
      </c>
      <c r="P17" s="29">
        <v>10122.522999999999</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36.996290000000002</v>
      </c>
      <c r="D19" s="13">
        <v>198705.49</v>
      </c>
      <c r="E19" s="13">
        <v>0</v>
      </c>
      <c r="F19" s="13">
        <v>2730.8778299999999</v>
      </c>
      <c r="G19" s="13">
        <v>1731.05924</v>
      </c>
      <c r="H19" s="13">
        <v>-796.9775699999999</v>
      </c>
      <c r="I19" s="13">
        <v>2244.5379800000001</v>
      </c>
      <c r="J19" s="13">
        <v>1881.4404999999999</v>
      </c>
      <c r="K19" s="38">
        <v>64117.146000000001</v>
      </c>
      <c r="L19" s="13">
        <v>50896</v>
      </c>
      <c r="M19" s="13">
        <v>5419.9809999999998</v>
      </c>
      <c r="N19" s="13">
        <v>-736.12382000000025</v>
      </c>
      <c r="O19" s="13">
        <v>-4408.8670000000002</v>
      </c>
      <c r="P19" s="29">
        <v>-18938.808000000001</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-23270.437000000002</v>
      </c>
      <c r="E21" s="13">
        <v>-0.83484000000000003</v>
      </c>
      <c r="F21" s="13">
        <v>0</v>
      </c>
      <c r="G21" s="13">
        <v>1.5046600000000001</v>
      </c>
      <c r="H21" s="13">
        <v>6274.9534899999999</v>
      </c>
      <c r="I21" s="13">
        <v>2171.6377699999998</v>
      </c>
      <c r="J21" s="13">
        <v>-1797.4294499999999</v>
      </c>
      <c r="K21" s="38">
        <v>104691.266</v>
      </c>
      <c r="L21" s="13">
        <v>33352</v>
      </c>
      <c r="M21" s="13">
        <v>-5168.7030000000004</v>
      </c>
      <c r="N21" s="13">
        <v>0</v>
      </c>
      <c r="O21" s="13">
        <v>2991.0349999999999</v>
      </c>
      <c r="P21" s="29">
        <v>6371.2049999999999</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-494.33289000000002</v>
      </c>
      <c r="D23" s="13">
        <v>-192348.77</v>
      </c>
      <c r="E23" s="13">
        <v>0</v>
      </c>
      <c r="F23" s="13">
        <v>0</v>
      </c>
      <c r="G23" s="13">
        <v>0</v>
      </c>
      <c r="H23" s="13">
        <v>0.53200000000000003</v>
      </c>
      <c r="I23" s="13">
        <v>0</v>
      </c>
      <c r="J23" s="13">
        <v>-114.3802</v>
      </c>
      <c r="K23" s="38">
        <v>0</v>
      </c>
      <c r="L23" s="13">
        <v>28</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-76.399160000000009</v>
      </c>
      <c r="D25" s="13">
        <v>4286.1120000000001</v>
      </c>
      <c r="E25" s="13">
        <v>0</v>
      </c>
      <c r="F25" s="13">
        <v>-1497.0653699999</v>
      </c>
      <c r="G25" s="13">
        <v>-4856.0917499999996</v>
      </c>
      <c r="H25" s="13">
        <v>-200.52432999999999</v>
      </c>
      <c r="I25" s="13">
        <v>-2304.0048999999999</v>
      </c>
      <c r="J25" s="13">
        <v>-232.91285999999999</v>
      </c>
      <c r="K25" s="38">
        <v>-3901.7139999999999</v>
      </c>
      <c r="L25" s="13">
        <v>14195</v>
      </c>
      <c r="M25" s="13">
        <v>-2124.8339999999998</v>
      </c>
      <c r="N25" s="13">
        <v>0</v>
      </c>
      <c r="O25" s="13">
        <v>0</v>
      </c>
      <c r="P25" s="29">
        <v>0</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333.55399</v>
      </c>
      <c r="D27" s="13">
        <v>17494.61</v>
      </c>
      <c r="E27" s="13">
        <v>0</v>
      </c>
      <c r="F27" s="13">
        <v>8534.9129300000004</v>
      </c>
      <c r="G27" s="13">
        <v>-5180.0038199999999</v>
      </c>
      <c r="H27" s="13">
        <v>1623.29348</v>
      </c>
      <c r="I27" s="13">
        <v>1989.4888700000001</v>
      </c>
      <c r="J27" s="13">
        <v>8904.9825799999999</v>
      </c>
      <c r="K27" s="38">
        <v>-10674.593000000001</v>
      </c>
      <c r="L27" s="13">
        <v>10805</v>
      </c>
      <c r="M27" s="13">
        <v>28192.422999999999</v>
      </c>
      <c r="N27" s="13">
        <v>0</v>
      </c>
      <c r="O27" s="13">
        <v>13504.550999999999</v>
      </c>
      <c r="P27" s="29">
        <v>8161.2129999999997</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-1186.932</v>
      </c>
      <c r="E29" s="13">
        <v>-80.03146000000001</v>
      </c>
      <c r="F29" s="13">
        <v>28.825869999999998</v>
      </c>
      <c r="G29" s="13">
        <v>192.91845000000001</v>
      </c>
      <c r="H29" s="13">
        <v>175.84884</v>
      </c>
      <c r="I29" s="13">
        <v>39.974830000000004</v>
      </c>
      <c r="J29" s="13">
        <v>13303.460999999999</v>
      </c>
      <c r="K29" s="38">
        <v>1452.4469999999999</v>
      </c>
      <c r="L29" s="13">
        <v>-5710</v>
      </c>
      <c r="M29" s="13">
        <v>1.47</v>
      </c>
      <c r="N29" s="13">
        <v>0</v>
      </c>
      <c r="O29" s="13">
        <v>20.364000000000001</v>
      </c>
      <c r="P29" s="29">
        <v>-329.71600000000001</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7794.4972800000005</v>
      </c>
      <c r="D31" s="15">
        <v>108499.875</v>
      </c>
      <c r="E31" s="15">
        <v>3913.7637100000002</v>
      </c>
      <c r="F31" s="15">
        <v>538.79842000000008</v>
      </c>
      <c r="G31" s="15">
        <v>183.68507</v>
      </c>
      <c r="H31" s="15">
        <v>1518.529</v>
      </c>
      <c r="I31" s="15">
        <v>51568.083720000002</v>
      </c>
      <c r="J31" s="15">
        <v>47164.618640000001</v>
      </c>
      <c r="K31" s="38">
        <v>228620.495</v>
      </c>
      <c r="L31" s="15">
        <v>88302</v>
      </c>
      <c r="M31" s="15">
        <v>29303.743999999999</v>
      </c>
      <c r="N31" s="15">
        <v>13524.452739999999</v>
      </c>
      <c r="O31" s="15">
        <v>19612.373</v>
      </c>
      <c r="P31" s="35">
        <v>4200.3180000000002</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2881.6496899999997</v>
      </c>
      <c r="D33" s="13">
        <v>66812.800000000003</v>
      </c>
      <c r="E33" s="13">
        <v>2902.32134</v>
      </c>
      <c r="F33" s="13">
        <v>244.53720999999999</v>
      </c>
      <c r="G33" s="13">
        <v>471.89409999999998</v>
      </c>
      <c r="H33" s="13">
        <v>934.41340000000002</v>
      </c>
      <c r="I33" s="13">
        <v>32318.794180000001</v>
      </c>
      <c r="J33" s="13">
        <v>53062.459069999997</v>
      </c>
      <c r="K33" s="38">
        <v>57195.982000000004</v>
      </c>
      <c r="L33" s="13">
        <v>145992</v>
      </c>
      <c r="M33" s="13">
        <v>26555.985000000001</v>
      </c>
      <c r="N33" s="13">
        <v>4064.4134300000001</v>
      </c>
      <c r="O33" s="13">
        <v>9988.9580000000005</v>
      </c>
      <c r="P33" s="29">
        <v>3700.4110000000001</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142873.09109000003</v>
      </c>
      <c r="D35" s="31">
        <v>2427063.1330000008</v>
      </c>
      <c r="E35" s="31">
        <v>97788.479760000017</v>
      </c>
      <c r="F35" s="31">
        <v>62434.81003000011</v>
      </c>
      <c r="G35" s="31">
        <v>52973.689559999992</v>
      </c>
      <c r="H35" s="31">
        <v>53834.049030000002</v>
      </c>
      <c r="I35" s="31">
        <v>538261.64326000004</v>
      </c>
      <c r="J35" s="31">
        <v>396289.91845000006</v>
      </c>
      <c r="K35" s="37">
        <v>1920914.2009999992</v>
      </c>
      <c r="L35" s="31">
        <v>911206</v>
      </c>
      <c r="M35" s="31">
        <v>877766.75326999987</v>
      </c>
      <c r="N35" s="31">
        <v>135059.75903999998</v>
      </c>
      <c r="O35" s="31">
        <v>1313745.0109999997</v>
      </c>
      <c r="P35" s="34">
        <v>91322.407000000007</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121503.35529000001</v>
      </c>
      <c r="D37" s="13">
        <v>978360.42400000012</v>
      </c>
      <c r="E37" s="13">
        <v>56106.477759999994</v>
      </c>
      <c r="F37" s="13">
        <v>33618.155409999999</v>
      </c>
      <c r="G37" s="13">
        <v>22359.003929999999</v>
      </c>
      <c r="H37" s="13">
        <v>19770.978629999998</v>
      </c>
      <c r="I37" s="13">
        <v>320484.92636000004</v>
      </c>
      <c r="J37" s="13">
        <v>228832.9811</v>
      </c>
      <c r="K37" s="38">
        <v>673153.81599999999</v>
      </c>
      <c r="L37" s="13">
        <v>375883</v>
      </c>
      <c r="M37" s="13">
        <v>396468.54000000004</v>
      </c>
      <c r="N37" s="13">
        <v>50537.252969999994</v>
      </c>
      <c r="O37" s="13">
        <v>473181.97900000005</v>
      </c>
      <c r="P37" s="29">
        <v>54100.758999999998</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74712.237930000003</v>
      </c>
      <c r="D39" s="13">
        <v>654270.39300000004</v>
      </c>
      <c r="E39" s="13">
        <v>25170.76815</v>
      </c>
      <c r="F39" s="13">
        <v>21070.352070000001</v>
      </c>
      <c r="G39" s="13">
        <v>14073.07893</v>
      </c>
      <c r="H39" s="13">
        <v>12585.106949999999</v>
      </c>
      <c r="I39" s="13">
        <v>210828.62374000001</v>
      </c>
      <c r="J39" s="13">
        <v>164153.75286000001</v>
      </c>
      <c r="K39" s="38">
        <v>436082.32199999999</v>
      </c>
      <c r="L39" s="13">
        <v>233261</v>
      </c>
      <c r="M39" s="13">
        <v>260892.625</v>
      </c>
      <c r="N39" s="13">
        <v>25192.176729999999</v>
      </c>
      <c r="O39" s="13">
        <v>279584.09600000002</v>
      </c>
      <c r="P39" s="29">
        <v>37326.358999999997</v>
      </c>
      <c r="Q39" s="27"/>
    </row>
    <row r="40" spans="1:17" ht="15" customHeight="1" x14ac:dyDescent="0.2">
      <c r="A40" s="18"/>
      <c r="B40" s="40" t="s">
        <v>115</v>
      </c>
      <c r="C40" s="13">
        <v>46791.117359999997</v>
      </c>
      <c r="D40" s="13">
        <v>324090.03100000002</v>
      </c>
      <c r="E40" s="13">
        <v>30935.709609999998</v>
      </c>
      <c r="F40" s="13">
        <v>12547.80334</v>
      </c>
      <c r="G40" s="13">
        <v>8285.9249999999993</v>
      </c>
      <c r="H40" s="13">
        <v>7185.8716799999993</v>
      </c>
      <c r="I40" s="13">
        <v>109656.30262</v>
      </c>
      <c r="J40" s="13">
        <v>64679.228240000004</v>
      </c>
      <c r="K40" s="38">
        <v>237071.49400000001</v>
      </c>
      <c r="L40" s="13">
        <v>142622</v>
      </c>
      <c r="M40" s="13">
        <v>135575.91500000001</v>
      </c>
      <c r="N40" s="13">
        <v>25345.076239999995</v>
      </c>
      <c r="O40" s="13">
        <v>193597.883</v>
      </c>
      <c r="P40" s="29">
        <v>16774.400000000001</v>
      </c>
      <c r="Q40" s="27"/>
    </row>
    <row r="41" spans="1:17" ht="15" customHeight="1" x14ac:dyDescent="0.2">
      <c r="A41" s="18" t="s">
        <v>22</v>
      </c>
      <c r="B41" s="22" t="s">
        <v>120</v>
      </c>
      <c r="C41" s="13">
        <v>4436.78316</v>
      </c>
      <c r="D41" s="13">
        <v>171704.93599999999</v>
      </c>
      <c r="E41" s="13">
        <v>235.03542000000002</v>
      </c>
      <c r="F41" s="13">
        <v>1228.4164099999998</v>
      </c>
      <c r="G41" s="13">
        <v>1012.6921600000001</v>
      </c>
      <c r="H41" s="13">
        <v>202.04923000000002</v>
      </c>
      <c r="I41" s="13">
        <v>6825.3834400000005</v>
      </c>
      <c r="J41" s="13">
        <v>12426.02339</v>
      </c>
      <c r="K41" s="38">
        <v>30305.539000000001</v>
      </c>
      <c r="L41" s="13">
        <v>40535</v>
      </c>
      <c r="M41" s="13">
        <v>38019.893459999999</v>
      </c>
      <c r="N41" s="13">
        <v>2493.0602200000003</v>
      </c>
      <c r="O41" s="13">
        <v>37678.928</v>
      </c>
      <c r="P41" s="29">
        <v>2350.9360000000001</v>
      </c>
      <c r="Q41" s="27"/>
    </row>
    <row r="42" spans="1:17" ht="15" customHeight="1" x14ac:dyDescent="0.2">
      <c r="A42" s="18"/>
      <c r="B42" s="22"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11500.307219999999</v>
      </c>
      <c r="D43" s="13">
        <v>140582.092</v>
      </c>
      <c r="E43" s="13">
        <v>7690.7715499999995</v>
      </c>
      <c r="F43" s="13">
        <v>3187.1376100000002</v>
      </c>
      <c r="G43" s="13">
        <v>1596.5648299999998</v>
      </c>
      <c r="H43" s="13">
        <v>1696.3583700000001</v>
      </c>
      <c r="I43" s="13">
        <v>29849.952359999999</v>
      </c>
      <c r="J43" s="13">
        <v>35291.973019999998</v>
      </c>
      <c r="K43" s="38">
        <v>108895.162</v>
      </c>
      <c r="L43" s="13">
        <v>36851</v>
      </c>
      <c r="M43" s="13">
        <v>61219.724999999999</v>
      </c>
      <c r="N43" s="13">
        <v>3043.09807</v>
      </c>
      <c r="O43" s="13">
        <v>49299.661999999997</v>
      </c>
      <c r="P43" s="29">
        <v>6296.232</v>
      </c>
      <c r="Q43" s="27"/>
    </row>
    <row r="44" spans="1:17" ht="15" customHeight="1" x14ac:dyDescent="0.2">
      <c r="A44" s="21"/>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0</v>
      </c>
      <c r="E45" s="13">
        <v>0</v>
      </c>
      <c r="F45" s="13">
        <v>0</v>
      </c>
      <c r="G45" s="13">
        <v>0</v>
      </c>
      <c r="H45" s="13">
        <v>0</v>
      </c>
      <c r="I45" s="13">
        <v>-1146.85996</v>
      </c>
      <c r="J45" s="13">
        <v>0</v>
      </c>
      <c r="K45" s="38">
        <v>0</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-11585.739039999999</v>
      </c>
      <c r="D47" s="13">
        <v>642726.39500000002</v>
      </c>
      <c r="E47" s="13">
        <v>-507.37088</v>
      </c>
      <c r="F47" s="13">
        <v>-1055.5</v>
      </c>
      <c r="G47" s="13">
        <v>-11.493100000000036</v>
      </c>
      <c r="H47" s="13">
        <v>1799.3607799999997</v>
      </c>
      <c r="I47" s="13">
        <v>-5091.5455299999994</v>
      </c>
      <c r="J47" s="13">
        <v>-4620.7310500000003</v>
      </c>
      <c r="K47" s="38">
        <v>91979.611000000004</v>
      </c>
      <c r="L47" s="13">
        <v>110591</v>
      </c>
      <c r="M47" s="13">
        <v>5295.384</v>
      </c>
      <c r="N47" s="13">
        <v>6946.9592899999998</v>
      </c>
      <c r="O47" s="13">
        <v>278486.679</v>
      </c>
      <c r="P47" s="29">
        <v>9434.3289999999997</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-3544.3863499999998</v>
      </c>
      <c r="D49" s="13">
        <v>357459.76500000001</v>
      </c>
      <c r="E49" s="13">
        <v>14042.43338</v>
      </c>
      <c r="F49" s="13">
        <v>506.90141000000006</v>
      </c>
      <c r="G49" s="13">
        <v>1070.40642</v>
      </c>
      <c r="H49" s="13">
        <v>3870.4842000000003</v>
      </c>
      <c r="I49" s="13">
        <v>1510.02673</v>
      </c>
      <c r="J49" s="13">
        <v>58929.676390000001</v>
      </c>
      <c r="K49" s="38">
        <v>195495.011</v>
      </c>
      <c r="L49" s="13">
        <v>198286</v>
      </c>
      <c r="M49" s="13">
        <v>45580.608</v>
      </c>
      <c r="N49" s="13">
        <v>17436.573590000007</v>
      </c>
      <c r="O49" s="13">
        <v>73523.232000000004</v>
      </c>
      <c r="P49" s="29">
        <v>9331.2360000000008</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0</v>
      </c>
      <c r="E51" s="13">
        <v>0</v>
      </c>
      <c r="F51" s="13">
        <v>0</v>
      </c>
      <c r="G51" s="13">
        <v>0</v>
      </c>
      <c r="H51" s="13">
        <v>0</v>
      </c>
      <c r="I51" s="13">
        <v>0</v>
      </c>
      <c r="J51" s="13">
        <v>0</v>
      </c>
      <c r="K51" s="38">
        <v>-1462.855</v>
      </c>
      <c r="L51" s="13">
        <v>-155</v>
      </c>
      <c r="M51" s="13">
        <v>200.501</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-161.72784000000001</v>
      </c>
      <c r="D53" s="13">
        <v>45507.178999999996</v>
      </c>
      <c r="E53" s="13">
        <v>-12.434779999999998</v>
      </c>
      <c r="F53" s="13">
        <v>118.276</v>
      </c>
      <c r="G53" s="13">
        <v>-13.169639999999999</v>
      </c>
      <c r="H53" s="13">
        <v>330.77015999999998</v>
      </c>
      <c r="I53" s="13">
        <v>1441.2407100000003</v>
      </c>
      <c r="J53" s="13">
        <v>31013.851920000001</v>
      </c>
      <c r="K53" s="38">
        <v>19043.686000000002</v>
      </c>
      <c r="L53" s="13">
        <v>12963</v>
      </c>
      <c r="M53" s="13">
        <v>904.46</v>
      </c>
      <c r="N53" s="13">
        <v>0</v>
      </c>
      <c r="O53" s="13">
        <v>10473.882</v>
      </c>
      <c r="P53" s="29">
        <v>1652.5509999999999</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265.24799999999999</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56928.618999999999</v>
      </c>
      <c r="E57" s="15">
        <v>845.80292000000009</v>
      </c>
      <c r="F57" s="15">
        <v>0</v>
      </c>
      <c r="G57" s="15">
        <v>0</v>
      </c>
      <c r="H57" s="15">
        <v>-1556.2235000000001</v>
      </c>
      <c r="I57" s="15">
        <v>11755.872029999999</v>
      </c>
      <c r="J57" s="15">
        <v>2.7526700000000002</v>
      </c>
      <c r="K57" s="38">
        <v>57129.146999999997</v>
      </c>
      <c r="L57" s="15">
        <v>3432.09</v>
      </c>
      <c r="M57" s="15">
        <v>47755.298000000003</v>
      </c>
      <c r="N57" s="15">
        <v>0</v>
      </c>
      <c r="O57" s="15">
        <v>30868.128000000001</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21" t="s">
        <v>30</v>
      </c>
      <c r="B59" s="7" t="s">
        <v>86</v>
      </c>
      <c r="C59" s="13">
        <v>0</v>
      </c>
      <c r="D59" s="13">
        <v>8033.7650000000003</v>
      </c>
      <c r="E59" s="13">
        <v>0</v>
      </c>
      <c r="F59" s="13">
        <v>0</v>
      </c>
      <c r="G59" s="13">
        <v>0</v>
      </c>
      <c r="H59" s="13">
        <v>156.52233999999999</v>
      </c>
      <c r="I59" s="13">
        <v>613.63004000000001</v>
      </c>
      <c r="J59" s="13">
        <v>0</v>
      </c>
      <c r="K59" s="38">
        <v>24878.918000000001</v>
      </c>
      <c r="L59" s="13">
        <v>-108</v>
      </c>
      <c r="M59" s="13">
        <v>542.18451000000005</v>
      </c>
      <c r="N59" s="13">
        <v>0</v>
      </c>
      <c r="O59" s="13">
        <v>7702.54</v>
      </c>
      <c r="P59" s="29">
        <v>0</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18" t="s">
        <v>31</v>
      </c>
      <c r="B61" s="23" t="s">
        <v>88</v>
      </c>
      <c r="C61" s="31">
        <v>20724.498650000023</v>
      </c>
      <c r="D61" s="31">
        <v>155684.72600000078</v>
      </c>
      <c r="E61" s="31">
        <v>21079.370230000022</v>
      </c>
      <c r="F61" s="31">
        <v>24831.42319000011</v>
      </c>
      <c r="G61" s="31">
        <v>26959.684959999995</v>
      </c>
      <c r="H61" s="31">
        <v>24764.346500000003</v>
      </c>
      <c r="I61" s="31">
        <v>194464.30129999996</v>
      </c>
      <c r="J61" s="31">
        <v>34418.896350000039</v>
      </c>
      <c r="K61" s="37">
        <v>885512.29599999927</v>
      </c>
      <c r="L61" s="31">
        <v>139576.09</v>
      </c>
      <c r="M61" s="31">
        <v>378375.12431999983</v>
      </c>
      <c r="N61" s="31">
        <v>54602.814899999961</v>
      </c>
      <c r="O61" s="31">
        <v>429671.31699999963</v>
      </c>
      <c r="P61" s="34">
        <v>8421.7030000000068</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21" t="s">
        <v>32</v>
      </c>
      <c r="B63" s="7" t="s">
        <v>90</v>
      </c>
      <c r="C63" s="15">
        <v>13240.13363</v>
      </c>
      <c r="D63" s="15">
        <v>201773.867</v>
      </c>
      <c r="E63" s="15">
        <v>4931.2677199999998</v>
      </c>
      <c r="F63" s="15">
        <v>3083.8742400000001</v>
      </c>
      <c r="G63" s="15">
        <v>2713.7066</v>
      </c>
      <c r="H63" s="15">
        <v>7633.4173099999998</v>
      </c>
      <c r="I63" s="15">
        <v>37153.978459999998</v>
      </c>
      <c r="J63" s="15">
        <v>25259.228579999999</v>
      </c>
      <c r="K63" s="38">
        <v>266975.45799999998</v>
      </c>
      <c r="L63" s="15">
        <v>-16072</v>
      </c>
      <c r="M63" s="15">
        <v>71551.788</v>
      </c>
      <c r="N63" s="15">
        <v>15450.277000000002</v>
      </c>
      <c r="O63" s="15">
        <v>130943.32399999999</v>
      </c>
      <c r="P63" s="35">
        <v>4065.3229999999999</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18" t="s">
        <v>33</v>
      </c>
      <c r="B65" s="9" t="s">
        <v>92</v>
      </c>
      <c r="C65" s="31">
        <v>7484.3650200000229</v>
      </c>
      <c r="D65" s="31">
        <v>-46089.140999999217</v>
      </c>
      <c r="E65" s="31">
        <v>16148.102510000022</v>
      </c>
      <c r="F65" s="31">
        <v>21747.548950000109</v>
      </c>
      <c r="G65" s="31">
        <v>24245.978359999994</v>
      </c>
      <c r="H65" s="31">
        <v>17130.929190000003</v>
      </c>
      <c r="I65" s="31">
        <v>157310.32283999998</v>
      </c>
      <c r="J65" s="31">
        <v>9159.66777000004</v>
      </c>
      <c r="K65" s="37">
        <v>618536.83799999929</v>
      </c>
      <c r="L65" s="31">
        <v>155648.09</v>
      </c>
      <c r="M65" s="31">
        <v>306823.33631999983</v>
      </c>
      <c r="N65" s="31">
        <v>39152.537899999959</v>
      </c>
      <c r="O65" s="31">
        <v>298727.99299999967</v>
      </c>
      <c r="P65" s="34">
        <v>4356.3800000000065</v>
      </c>
      <c r="Q65" s="27"/>
    </row>
    <row r="66" spans="1:19" ht="15" customHeight="1" x14ac:dyDescent="0.2">
      <c r="A66" s="18"/>
      <c r="B66" s="10" t="s">
        <v>93</v>
      </c>
      <c r="C66" s="13"/>
      <c r="D66" s="13"/>
      <c r="E66" s="13"/>
      <c r="F66" s="13"/>
      <c r="G66" s="13"/>
      <c r="H66" s="13"/>
      <c r="I66" s="13"/>
      <c r="J66" s="13"/>
      <c r="K66" s="38"/>
      <c r="L66" s="13"/>
      <c r="M66" s="13"/>
      <c r="N66" s="13"/>
      <c r="O66" s="13"/>
      <c r="P66" s="29"/>
      <c r="Q66" s="27"/>
    </row>
    <row r="67" spans="1:19" ht="15" customHeight="1" x14ac:dyDescent="0.2">
      <c r="A67" s="21" t="s">
        <v>94</v>
      </c>
      <c r="B67" s="7" t="s">
        <v>95</v>
      </c>
      <c r="C67" s="13">
        <v>0</v>
      </c>
      <c r="D67" s="13">
        <v>70337.312000000005</v>
      </c>
      <c r="E67" s="13">
        <v>0</v>
      </c>
      <c r="F67" s="13">
        <v>0</v>
      </c>
      <c r="G67" s="13">
        <v>0</v>
      </c>
      <c r="H67" s="13">
        <v>0</v>
      </c>
      <c r="I67" s="13">
        <v>0</v>
      </c>
      <c r="J67" s="13">
        <v>-1465.0686599999999</v>
      </c>
      <c r="K67" s="38">
        <v>0</v>
      </c>
      <c r="L67" s="13">
        <v>5258</v>
      </c>
      <c r="M67" s="13">
        <v>0</v>
      </c>
      <c r="N67" s="13">
        <v>0</v>
      </c>
      <c r="O67" s="13">
        <v>0</v>
      </c>
      <c r="P67" s="29">
        <v>0</v>
      </c>
      <c r="Q67" s="27"/>
    </row>
    <row r="68" spans="1:19" ht="15" customHeight="1" x14ac:dyDescent="0.2">
      <c r="A68" s="21"/>
      <c r="B68" s="8" t="s">
        <v>96</v>
      </c>
      <c r="C68" s="13"/>
      <c r="D68" s="13"/>
      <c r="E68" s="13"/>
      <c r="F68" s="13"/>
      <c r="G68" s="13"/>
      <c r="H68" s="13"/>
      <c r="I68" s="13"/>
      <c r="J68" s="13"/>
      <c r="K68" s="38"/>
      <c r="L68" s="13"/>
      <c r="M68" s="13"/>
      <c r="N68" s="13"/>
      <c r="O68" s="13"/>
      <c r="P68" s="29"/>
      <c r="Q68" s="13"/>
      <c r="R68" s="13"/>
      <c r="S68" s="13"/>
    </row>
    <row r="69" spans="1:19" ht="15" customHeight="1" x14ac:dyDescent="0.2">
      <c r="A69" s="18" t="s">
        <v>97</v>
      </c>
      <c r="B69" s="9" t="s">
        <v>98</v>
      </c>
      <c r="C69" s="31">
        <v>7484.3650200000229</v>
      </c>
      <c r="D69" s="31">
        <v>24248.171000000788</v>
      </c>
      <c r="E69" s="31">
        <v>16148.102510000022</v>
      </c>
      <c r="F69" s="31">
        <v>21747.548950000109</v>
      </c>
      <c r="G69" s="31">
        <v>24245.978359999994</v>
      </c>
      <c r="H69" s="31">
        <v>17130.929190000003</v>
      </c>
      <c r="I69" s="31">
        <v>157310.32283999998</v>
      </c>
      <c r="J69" s="31">
        <v>7694.5991100000401</v>
      </c>
      <c r="K69" s="37">
        <v>618536.83799999929</v>
      </c>
      <c r="L69" s="31">
        <v>160906.09</v>
      </c>
      <c r="M69" s="31">
        <v>306823.33631999983</v>
      </c>
      <c r="N69" s="31">
        <v>39152.537899999959</v>
      </c>
      <c r="O69" s="31">
        <v>298727.99299999967</v>
      </c>
      <c r="P69" s="34">
        <v>4356.3800000000065</v>
      </c>
      <c r="Q69" s="13"/>
      <c r="R69" s="13"/>
      <c r="S69" s="13"/>
    </row>
    <row r="70" spans="1:19" ht="15" customHeight="1" x14ac:dyDescent="0.2">
      <c r="A70" s="18"/>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-113834.042</v>
      </c>
      <c r="E71" s="15">
        <v>0</v>
      </c>
      <c r="F71" s="15">
        <v>546.34242000000006</v>
      </c>
      <c r="G71" s="15">
        <v>0</v>
      </c>
      <c r="H71" s="15">
        <v>132.328749999986</v>
      </c>
      <c r="I71" s="15">
        <v>3.5070399999999999</v>
      </c>
      <c r="J71" s="15">
        <v>1124.9536499999999</v>
      </c>
      <c r="K71" s="38">
        <v>48088.06</v>
      </c>
      <c r="L71" s="15">
        <v>2067.9699999999998</v>
      </c>
      <c r="M71" s="15">
        <v>0</v>
      </c>
      <c r="N71" s="15">
        <v>0</v>
      </c>
      <c r="O71" s="15">
        <v>113.497</v>
      </c>
      <c r="P71" s="35">
        <v>804.05</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7484.3650200000229</v>
      </c>
      <c r="D73" s="15">
        <v>138082.2130000008</v>
      </c>
      <c r="E73" s="15">
        <v>16148.102510000022</v>
      </c>
      <c r="F73" s="15">
        <v>21201.206530000109</v>
      </c>
      <c r="G73" s="15">
        <v>24245.978359999994</v>
      </c>
      <c r="H73" s="15">
        <v>16998.600440000017</v>
      </c>
      <c r="I73" s="15">
        <v>157306.81579999998</v>
      </c>
      <c r="J73" s="15">
        <v>6569.6454600000397</v>
      </c>
      <c r="K73" s="38">
        <v>570448.77799999923</v>
      </c>
      <c r="L73" s="15">
        <v>158838.12</v>
      </c>
      <c r="M73" s="15">
        <v>306823.33631999983</v>
      </c>
      <c r="N73" s="15">
        <v>39152.537899999959</v>
      </c>
      <c r="O73" s="15">
        <v>298614.49599999969</v>
      </c>
      <c r="P73" s="35">
        <v>3552.3300000000063</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0.199999999999999" x14ac:dyDescent="0.2">
      <c r="A80" s="44" t="s">
        <v>117</v>
      </c>
      <c r="C80" s="17"/>
      <c r="D80" s="17"/>
      <c r="E80" s="17"/>
      <c r="F80" s="17"/>
      <c r="G80" s="17"/>
      <c r="H80" s="17"/>
      <c r="I80" s="17"/>
      <c r="J80" s="17"/>
      <c r="K80" s="17"/>
      <c r="L80" s="17"/>
      <c r="M80" s="17"/>
      <c r="N80" s="17"/>
      <c r="O80" s="17"/>
      <c r="P80" s="17"/>
      <c r="Q80" s="1"/>
    </row>
    <row r="81" spans="3:17" ht="10.199999999999999" x14ac:dyDescent="0.2">
      <c r="C81" s="17"/>
      <c r="D81" s="17"/>
      <c r="E81" s="17"/>
      <c r="F81" s="17"/>
      <c r="G81" s="17"/>
      <c r="H81" s="17"/>
      <c r="I81" s="17"/>
      <c r="J81" s="17"/>
      <c r="K81" s="17"/>
      <c r="L81" s="17"/>
      <c r="M81" s="17"/>
      <c r="N81" s="17"/>
      <c r="O81" s="17"/>
      <c r="P81" s="17"/>
      <c r="Q81" s="1"/>
    </row>
    <row r="82" spans="3:17" ht="10.199999999999999" x14ac:dyDescent="0.2">
      <c r="C82" s="17"/>
      <c r="D82" s="17"/>
      <c r="E82" s="17"/>
      <c r="F82" s="17"/>
      <c r="G82" s="17"/>
      <c r="H82" s="17"/>
      <c r="I82" s="17"/>
      <c r="J82" s="17"/>
      <c r="K82" s="17"/>
      <c r="L82" s="17"/>
      <c r="M82" s="17"/>
      <c r="N82" s="17"/>
      <c r="O82" s="17"/>
      <c r="P82" s="17"/>
      <c r="Q82" s="1"/>
    </row>
    <row r="83" spans="3:17" ht="10.199999999999999" x14ac:dyDescent="0.2">
      <c r="C83" s="17"/>
      <c r="D83" s="17"/>
      <c r="E83" s="17"/>
      <c r="F83" s="17"/>
      <c r="G83" s="17"/>
      <c r="H83" s="17"/>
      <c r="I83" s="17"/>
      <c r="J83" s="17"/>
      <c r="K83" s="17"/>
      <c r="L83" s="17"/>
      <c r="M83" s="17"/>
      <c r="N83" s="17"/>
      <c r="O83" s="17"/>
      <c r="P83" s="17"/>
      <c r="Q83" s="1"/>
    </row>
    <row r="84" spans="3:17" ht="10.199999999999999" x14ac:dyDescent="0.2">
      <c r="C84" s="17"/>
      <c r="D84" s="17"/>
      <c r="E84" s="17"/>
      <c r="F84" s="17"/>
      <c r="G84" s="17"/>
      <c r="H84" s="17"/>
      <c r="I84" s="17"/>
      <c r="J84" s="17"/>
      <c r="K84" s="17"/>
      <c r="L84" s="17"/>
      <c r="M84" s="17"/>
      <c r="N84" s="17"/>
      <c r="O84" s="17"/>
      <c r="P84" s="17"/>
      <c r="Q84" s="1"/>
    </row>
    <row r="85" spans="3:17" ht="10.199999999999999" x14ac:dyDescent="0.2">
      <c r="C85" s="17"/>
      <c r="D85" s="17"/>
      <c r="E85" s="17"/>
      <c r="F85" s="17"/>
      <c r="G85" s="17"/>
      <c r="H85" s="17"/>
      <c r="I85" s="17"/>
      <c r="J85" s="17"/>
      <c r="K85" s="17"/>
      <c r="L85" s="17"/>
      <c r="M85" s="17"/>
      <c r="N85" s="17"/>
      <c r="O85" s="17"/>
      <c r="P85" s="17"/>
      <c r="Q85" s="1"/>
    </row>
    <row r="87" spans="3:17" ht="10.199999999999999" x14ac:dyDescent="0.2">
      <c r="C87" s="17"/>
      <c r="D87" s="17"/>
      <c r="E87" s="17"/>
      <c r="F87" s="17"/>
      <c r="G87" s="17"/>
      <c r="H87" s="17"/>
      <c r="I87" s="17"/>
      <c r="J87" s="17"/>
      <c r="K87" s="17"/>
      <c r="L87" s="17"/>
      <c r="M87" s="17"/>
      <c r="N87" s="17"/>
      <c r="O87" s="17"/>
      <c r="P87" s="17"/>
      <c r="Q87" s="1"/>
    </row>
    <row r="120" spans="2:17" ht="10.199999999999999" x14ac:dyDescent="0.2">
      <c r="B120" s="2"/>
      <c r="Q120" s="1"/>
    </row>
  </sheetData>
  <pageMargins left="0.27559055118110237" right="0.35433070866141736" top="0.47244094488188981" bottom="0.43307086614173229" header="0.31496062992125984" footer="0.31496062992125984"/>
  <pageSetup paperSize="9" scale="45" orientation="landscape" r:id="rId1"/>
  <rowBreaks count="1" manualBreakCount="1">
    <brk id="7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0"/>
  <sheetViews>
    <sheetView showGridLines="0" zoomScaleNormal="100" workbookViewId="0">
      <selection sqref="A1:P74"/>
    </sheetView>
  </sheetViews>
  <sheetFormatPr defaultColWidth="9.33203125" defaultRowHeight="14.4" x14ac:dyDescent="0.3"/>
  <cols>
    <col min="1" max="1" width="5.33203125" style="1" customWidth="1"/>
    <col min="2" max="2" width="119.33203125" style="1" bestFit="1" customWidth="1"/>
    <col min="3" max="16" width="12.6640625" style="4" customWidth="1"/>
    <col min="17" max="17" width="8.6640625" customWidth="1"/>
    <col min="18" max="16384" width="9.33203125" style="1"/>
  </cols>
  <sheetData>
    <row r="1" spans="1:17" s="4" customFormat="1" ht="15" customHeight="1" x14ac:dyDescent="0.3">
      <c r="A1" s="39" t="s">
        <v>34</v>
      </c>
      <c r="B1" s="3"/>
    </row>
    <row r="2" spans="1:17" s="4" customFormat="1" ht="15" customHeight="1" x14ac:dyDescent="0.3">
      <c r="A2" s="6" t="s">
        <v>252</v>
      </c>
      <c r="B2" s="5"/>
    </row>
    <row r="3" spans="1:17" s="4" customFormat="1" ht="15" customHeight="1" x14ac:dyDescent="0.3">
      <c r="A3" s="6" t="s">
        <v>113</v>
      </c>
      <c r="B3" s="6"/>
    </row>
    <row r="4" spans="1:17" s="54" customFormat="1" ht="30" customHeight="1" x14ac:dyDescent="0.2">
      <c r="A4" s="48"/>
      <c r="B4" s="66"/>
      <c r="C4" s="28" t="s">
        <v>122</v>
      </c>
      <c r="D4" s="28" t="s">
        <v>106</v>
      </c>
      <c r="E4" s="28" t="s">
        <v>105</v>
      </c>
      <c r="F4" s="28" t="s">
        <v>1</v>
      </c>
      <c r="G4" s="28" t="s">
        <v>3</v>
      </c>
      <c r="H4" s="28" t="s">
        <v>250</v>
      </c>
      <c r="I4" s="28" t="s">
        <v>251</v>
      </c>
      <c r="J4" s="28" t="s">
        <v>4</v>
      </c>
      <c r="K4" s="28" t="s">
        <v>0</v>
      </c>
      <c r="L4" s="28" t="s">
        <v>38</v>
      </c>
      <c r="M4" s="28" t="s">
        <v>2</v>
      </c>
      <c r="N4" s="28" t="s">
        <v>107</v>
      </c>
      <c r="O4" s="28" t="s">
        <v>140</v>
      </c>
      <c r="P4" s="43" t="s">
        <v>39</v>
      </c>
    </row>
    <row r="5" spans="1:17" ht="15" customHeight="1" x14ac:dyDescent="0.2">
      <c r="A5" s="18" t="s">
        <v>5</v>
      </c>
      <c r="B5" s="19" t="s">
        <v>40</v>
      </c>
      <c r="C5" s="12">
        <v>62048</v>
      </c>
      <c r="D5" s="12">
        <v>873314</v>
      </c>
      <c r="E5" s="12">
        <v>26334</v>
      </c>
      <c r="F5" s="12">
        <v>16992</v>
      </c>
      <c r="G5" s="12">
        <v>32954</v>
      </c>
      <c r="H5" s="12">
        <v>19547</v>
      </c>
      <c r="I5" s="12">
        <v>215383</v>
      </c>
      <c r="J5" s="12">
        <v>144810</v>
      </c>
      <c r="K5" s="38">
        <v>708649.79200000002</v>
      </c>
      <c r="L5" s="12">
        <v>370269</v>
      </c>
      <c r="M5" s="12">
        <v>248960</v>
      </c>
      <c r="N5" s="12">
        <v>62437</v>
      </c>
      <c r="O5" s="12">
        <v>550295</v>
      </c>
      <c r="P5" s="32">
        <v>34134</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8039</v>
      </c>
      <c r="D7" s="13">
        <v>107723</v>
      </c>
      <c r="E7" s="13">
        <v>622</v>
      </c>
      <c r="F7" s="13">
        <v>7327</v>
      </c>
      <c r="G7" s="13">
        <v>11475</v>
      </c>
      <c r="H7" s="13">
        <v>4276</v>
      </c>
      <c r="I7" s="13">
        <v>60801</v>
      </c>
      <c r="J7" s="13">
        <v>30555</v>
      </c>
      <c r="K7" s="38">
        <v>216536.98300000001</v>
      </c>
      <c r="L7" s="13">
        <v>81130</v>
      </c>
      <c r="M7" s="13">
        <v>21850</v>
      </c>
      <c r="N7" s="13">
        <v>6041</v>
      </c>
      <c r="O7" s="13">
        <v>167146</v>
      </c>
      <c r="P7" s="29">
        <v>18777</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42</v>
      </c>
      <c r="D11" s="13">
        <v>709</v>
      </c>
      <c r="E11" s="13">
        <v>0</v>
      </c>
      <c r="F11" s="13">
        <v>0</v>
      </c>
      <c r="G11" s="13">
        <v>0</v>
      </c>
      <c r="H11" s="13">
        <v>0</v>
      </c>
      <c r="I11" s="13">
        <v>167</v>
      </c>
      <c r="J11" s="13">
        <v>1747</v>
      </c>
      <c r="K11" s="38">
        <v>735.21299999999997</v>
      </c>
      <c r="L11" s="13">
        <v>5359</v>
      </c>
      <c r="M11" s="13">
        <v>99659</v>
      </c>
      <c r="N11" s="13">
        <v>0</v>
      </c>
      <c r="O11" s="13">
        <v>1533</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18499</v>
      </c>
      <c r="D13" s="13">
        <v>423336</v>
      </c>
      <c r="E13" s="13">
        <v>14765</v>
      </c>
      <c r="F13" s="13">
        <v>8582</v>
      </c>
      <c r="G13" s="13">
        <v>682</v>
      </c>
      <c r="H13" s="13">
        <v>7554</v>
      </c>
      <c r="I13" s="13">
        <v>82707</v>
      </c>
      <c r="J13" s="13">
        <v>66451</v>
      </c>
      <c r="K13" s="38">
        <v>329748.78700000001</v>
      </c>
      <c r="L13" s="13">
        <v>160927</v>
      </c>
      <c r="M13" s="13">
        <v>142064</v>
      </c>
      <c r="N13" s="13">
        <v>5075</v>
      </c>
      <c r="O13" s="13">
        <v>256475</v>
      </c>
      <c r="P13" s="29">
        <v>27059</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3450</v>
      </c>
      <c r="D15" s="13">
        <v>69373</v>
      </c>
      <c r="E15" s="13">
        <v>2977</v>
      </c>
      <c r="F15" s="13">
        <v>1605</v>
      </c>
      <c r="G15" s="13">
        <v>310</v>
      </c>
      <c r="H15" s="13">
        <v>743</v>
      </c>
      <c r="I15" s="13">
        <v>11326</v>
      </c>
      <c r="J15" s="13">
        <v>11544</v>
      </c>
      <c r="K15" s="38">
        <v>55555.995000000003</v>
      </c>
      <c r="L15" s="13">
        <v>23801</v>
      </c>
      <c r="M15" s="13">
        <v>11816</v>
      </c>
      <c r="N15" s="13">
        <v>630</v>
      </c>
      <c r="O15" s="13">
        <v>50633</v>
      </c>
      <c r="P15" s="29">
        <v>2684</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-7</v>
      </c>
      <c r="D17" s="13">
        <v>60317</v>
      </c>
      <c r="E17" s="13">
        <v>14383</v>
      </c>
      <c r="F17" s="13">
        <v>11316</v>
      </c>
      <c r="G17" s="13">
        <v>9735</v>
      </c>
      <c r="H17" s="13">
        <v>206</v>
      </c>
      <c r="I17" s="13">
        <v>50021</v>
      </c>
      <c r="J17" s="13">
        <v>15262</v>
      </c>
      <c r="K17" s="38">
        <v>3133.002</v>
      </c>
      <c r="L17" s="13">
        <v>10832</v>
      </c>
      <c r="M17" s="13">
        <v>45</v>
      </c>
      <c r="N17" s="13">
        <v>0</v>
      </c>
      <c r="O17" s="13">
        <v>129180</v>
      </c>
      <c r="P17" s="29">
        <v>9048</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-20</v>
      </c>
      <c r="D19" s="13">
        <v>111705</v>
      </c>
      <c r="E19" s="13">
        <v>2</v>
      </c>
      <c r="F19" s="13">
        <v>3258</v>
      </c>
      <c r="G19" s="13">
        <v>1315</v>
      </c>
      <c r="H19" s="13">
        <v>149</v>
      </c>
      <c r="I19" s="13">
        <v>-2639</v>
      </c>
      <c r="J19" s="13">
        <v>-351</v>
      </c>
      <c r="K19" s="38">
        <v>48412.574000000001</v>
      </c>
      <c r="L19" s="13">
        <v>18972</v>
      </c>
      <c r="M19" s="13">
        <v>3440</v>
      </c>
      <c r="N19" s="13">
        <v>0</v>
      </c>
      <c r="O19" s="13">
        <v>-2623</v>
      </c>
      <c r="P19" s="29">
        <v>-9009</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-19629</v>
      </c>
      <c r="E21" s="13">
        <v>0</v>
      </c>
      <c r="F21" s="13">
        <v>0</v>
      </c>
      <c r="G21" s="69">
        <v>2</v>
      </c>
      <c r="H21" s="13">
        <v>1460</v>
      </c>
      <c r="I21" s="13">
        <v>1816</v>
      </c>
      <c r="J21" s="13">
        <v>-5675</v>
      </c>
      <c r="K21" s="38">
        <v>87907.547000000006</v>
      </c>
      <c r="L21" s="13">
        <v>17682</v>
      </c>
      <c r="M21" s="13">
        <v>4362</v>
      </c>
      <c r="N21" s="13">
        <v>0</v>
      </c>
      <c r="O21" s="13">
        <v>1313</v>
      </c>
      <c r="P21" s="29">
        <v>4205</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514</v>
      </c>
      <c r="D23" s="13">
        <v>-105270</v>
      </c>
      <c r="E23" s="13">
        <v>0</v>
      </c>
      <c r="F23" s="13">
        <v>0</v>
      </c>
      <c r="G23" s="13">
        <v>0</v>
      </c>
      <c r="H23" s="13">
        <v>26</v>
      </c>
      <c r="I23" s="13">
        <v>0</v>
      </c>
      <c r="J23" s="13">
        <v>-147</v>
      </c>
      <c r="K23" s="38">
        <v>0</v>
      </c>
      <c r="L23" s="13">
        <v>81</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1424</v>
      </c>
      <c r="E25" s="13">
        <v>0</v>
      </c>
      <c r="F25" s="13">
        <v>-891</v>
      </c>
      <c r="G25" s="13">
        <v>-2277</v>
      </c>
      <c r="H25" s="13">
        <v>-144</v>
      </c>
      <c r="I25" s="13">
        <v>-1780</v>
      </c>
      <c r="J25" s="13">
        <v>-374</v>
      </c>
      <c r="K25" s="38">
        <v>-3865.1849999999999</v>
      </c>
      <c r="L25" s="13">
        <v>8192</v>
      </c>
      <c r="M25" s="13">
        <v>-1088</v>
      </c>
      <c r="N25" s="13">
        <v>0</v>
      </c>
      <c r="O25" s="13">
        <v>0</v>
      </c>
      <c r="P25" s="29">
        <v>0</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210</v>
      </c>
      <c r="D27" s="13">
        <v>27504</v>
      </c>
      <c r="E27" s="13">
        <v>0</v>
      </c>
      <c r="F27" s="13">
        <v>4043</v>
      </c>
      <c r="G27" s="13">
        <v>-2552</v>
      </c>
      <c r="H27" s="13">
        <v>626</v>
      </c>
      <c r="I27" s="13">
        <v>801</v>
      </c>
      <c r="J27" s="13">
        <v>2633</v>
      </c>
      <c r="K27" s="38">
        <v>-18368.313999999998</v>
      </c>
      <c r="L27" s="13">
        <v>13438</v>
      </c>
      <c r="M27" s="13">
        <v>7364</v>
      </c>
      <c r="N27" s="13">
        <v>0</v>
      </c>
      <c r="O27" s="13">
        <v>6296</v>
      </c>
      <c r="P27" s="29">
        <v>408</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-588</v>
      </c>
      <c r="E29" s="13">
        <v>-46</v>
      </c>
      <c r="F29" s="13">
        <v>0</v>
      </c>
      <c r="G29" s="13">
        <v>75</v>
      </c>
      <c r="H29" s="13">
        <v>9</v>
      </c>
      <c r="I29" s="13">
        <v>780</v>
      </c>
      <c r="J29" s="13">
        <v>4459</v>
      </c>
      <c r="K29" s="38">
        <v>220.113</v>
      </c>
      <c r="L29" s="13">
        <v>1916</v>
      </c>
      <c r="M29" s="13">
        <v>15</v>
      </c>
      <c r="N29" s="13">
        <v>0</v>
      </c>
      <c r="O29" s="13">
        <v>-25</v>
      </c>
      <c r="P29" s="29">
        <v>155</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3932</v>
      </c>
      <c r="D31" s="15">
        <v>44644</v>
      </c>
      <c r="E31" s="15">
        <v>1777</v>
      </c>
      <c r="F31" s="15">
        <v>253</v>
      </c>
      <c r="G31" s="15">
        <v>122</v>
      </c>
      <c r="H31" s="15">
        <v>438</v>
      </c>
      <c r="I31" s="15">
        <v>26112</v>
      </c>
      <c r="J31" s="15">
        <v>15252</v>
      </c>
      <c r="K31" s="38">
        <v>73169.308000000005</v>
      </c>
      <c r="L31" s="15">
        <v>32436</v>
      </c>
      <c r="M31" s="15">
        <v>19557</v>
      </c>
      <c r="N31" s="15">
        <v>6561</v>
      </c>
      <c r="O31" s="15">
        <v>9239</v>
      </c>
      <c r="P31" s="35">
        <v>3467</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1176</v>
      </c>
      <c r="D33" s="13">
        <v>29320</v>
      </c>
      <c r="E33" s="13">
        <v>1436</v>
      </c>
      <c r="F33" s="13">
        <v>96</v>
      </c>
      <c r="G33" s="13">
        <v>202</v>
      </c>
      <c r="H33" s="13">
        <v>625</v>
      </c>
      <c r="I33" s="13">
        <v>14505</v>
      </c>
      <c r="J33" s="13">
        <v>27457</v>
      </c>
      <c r="K33" s="38">
        <v>26816.541000000001</v>
      </c>
      <c r="L33" s="13">
        <v>51174</v>
      </c>
      <c r="M33" s="13">
        <v>21043</v>
      </c>
      <c r="N33" s="13">
        <v>3301</v>
      </c>
      <c r="O33" s="13">
        <v>6174</v>
      </c>
      <c r="P33" s="29">
        <v>3897</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72553</v>
      </c>
      <c r="D35" s="31">
        <v>1211050</v>
      </c>
      <c r="E35" s="31">
        <v>52180</v>
      </c>
      <c r="F35" s="31">
        <v>34525</v>
      </c>
      <c r="G35" s="31">
        <v>28069</v>
      </c>
      <c r="H35" s="31">
        <v>24227</v>
      </c>
      <c r="I35" s="31">
        <v>286736</v>
      </c>
      <c r="J35" s="31">
        <v>174511</v>
      </c>
      <c r="K35" s="37">
        <v>930833.31799999997</v>
      </c>
      <c r="L35" s="31">
        <v>483999</v>
      </c>
      <c r="M35" s="31">
        <v>469669</v>
      </c>
      <c r="N35" s="31">
        <v>64101</v>
      </c>
      <c r="O35" s="31">
        <v>727730</v>
      </c>
      <c r="P35" s="34">
        <v>44109</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60431</v>
      </c>
      <c r="D37" s="13">
        <v>521728</v>
      </c>
      <c r="E37" s="13">
        <v>28824</v>
      </c>
      <c r="F37" s="13">
        <v>15263</v>
      </c>
      <c r="G37" s="13">
        <v>10381</v>
      </c>
      <c r="H37" s="13">
        <v>8930</v>
      </c>
      <c r="I37" s="13">
        <v>153949</v>
      </c>
      <c r="J37" s="13">
        <v>111516</v>
      </c>
      <c r="K37" s="38">
        <v>265010.91800000001</v>
      </c>
      <c r="L37" s="13">
        <v>188497</v>
      </c>
      <c r="M37" s="13">
        <v>194511</v>
      </c>
      <c r="N37" s="13">
        <v>22969</v>
      </c>
      <c r="O37" s="13">
        <v>255791</v>
      </c>
      <c r="P37" s="29">
        <v>25456</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36391</v>
      </c>
      <c r="D39" s="13">
        <v>372787</v>
      </c>
      <c r="E39" s="13">
        <v>12890</v>
      </c>
      <c r="F39" s="13">
        <v>9640</v>
      </c>
      <c r="G39" s="13">
        <v>6532</v>
      </c>
      <c r="H39" s="13">
        <v>5620</v>
      </c>
      <c r="I39" s="13">
        <v>103992</v>
      </c>
      <c r="J39" s="13">
        <v>79522</v>
      </c>
      <c r="K39" s="38">
        <v>158125.027</v>
      </c>
      <c r="L39" s="13">
        <v>117628</v>
      </c>
      <c r="M39" s="13">
        <v>122567</v>
      </c>
      <c r="N39" s="13">
        <v>12393</v>
      </c>
      <c r="O39" s="13">
        <v>157382</v>
      </c>
      <c r="P39" s="29">
        <v>17775</v>
      </c>
      <c r="Q39" s="27"/>
    </row>
    <row r="40" spans="1:17" ht="15" customHeight="1" x14ac:dyDescent="0.2">
      <c r="A40" s="18"/>
      <c r="B40" s="40" t="s">
        <v>115</v>
      </c>
      <c r="C40" s="13">
        <v>24040</v>
      </c>
      <c r="D40" s="13">
        <v>148941</v>
      </c>
      <c r="E40" s="13">
        <v>15934</v>
      </c>
      <c r="F40" s="13">
        <v>5623</v>
      </c>
      <c r="G40" s="13">
        <v>3849</v>
      </c>
      <c r="H40" s="13">
        <v>3310</v>
      </c>
      <c r="I40" s="13">
        <v>49957</v>
      </c>
      <c r="J40" s="13">
        <v>31994</v>
      </c>
      <c r="K40" s="38">
        <v>106885.891</v>
      </c>
      <c r="L40" s="13">
        <v>70869</v>
      </c>
      <c r="M40" s="13">
        <v>71944</v>
      </c>
      <c r="N40" s="13">
        <v>10576</v>
      </c>
      <c r="O40" s="13">
        <v>98409</v>
      </c>
      <c r="P40" s="29">
        <v>7681</v>
      </c>
      <c r="Q40" s="27"/>
    </row>
    <row r="41" spans="1:17" ht="15" customHeight="1" x14ac:dyDescent="0.2">
      <c r="A41" s="18" t="s">
        <v>22</v>
      </c>
      <c r="B41" s="7" t="s">
        <v>120</v>
      </c>
      <c r="C41" s="13">
        <v>2211</v>
      </c>
      <c r="D41" s="13">
        <v>129061</v>
      </c>
      <c r="E41" s="13">
        <v>237</v>
      </c>
      <c r="F41" s="13">
        <v>567</v>
      </c>
      <c r="G41" s="13">
        <v>520</v>
      </c>
      <c r="H41" s="13">
        <v>193</v>
      </c>
      <c r="I41" s="13">
        <v>3448</v>
      </c>
      <c r="J41" s="13">
        <v>12426</v>
      </c>
      <c r="K41" s="38">
        <v>29917</v>
      </c>
      <c r="L41" s="13">
        <v>40535</v>
      </c>
      <c r="M41" s="13">
        <v>38020</v>
      </c>
      <c r="N41" s="13">
        <v>2493</v>
      </c>
      <c r="O41" s="13">
        <v>37679</v>
      </c>
      <c r="P41" s="29">
        <v>0</v>
      </c>
      <c r="Q41" s="27"/>
    </row>
    <row r="42" spans="1:17" ht="15" customHeight="1" x14ac:dyDescent="0.2">
      <c r="A42" s="18"/>
      <c r="B42" s="8"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3654</v>
      </c>
      <c r="D43" s="13">
        <v>70064</v>
      </c>
      <c r="E43" s="13">
        <v>3720</v>
      </c>
      <c r="F43" s="13">
        <v>1480</v>
      </c>
      <c r="G43" s="13">
        <v>731</v>
      </c>
      <c r="H43" s="13">
        <v>777</v>
      </c>
      <c r="I43" s="13">
        <v>14450</v>
      </c>
      <c r="J43" s="13">
        <v>17817</v>
      </c>
      <c r="K43" s="38">
        <v>50096.379000000001</v>
      </c>
      <c r="L43" s="13">
        <v>17738</v>
      </c>
      <c r="M43" s="13">
        <v>28955</v>
      </c>
      <c r="N43" s="13">
        <v>1496</v>
      </c>
      <c r="O43" s="13">
        <v>25205</v>
      </c>
      <c r="P43" s="29">
        <v>3211</v>
      </c>
      <c r="Q43" s="27"/>
    </row>
    <row r="44" spans="1:17" ht="15" customHeight="1" x14ac:dyDescent="0.2">
      <c r="A44" s="18"/>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0</v>
      </c>
      <c r="E45" s="13">
        <v>0</v>
      </c>
      <c r="F45" s="13">
        <v>0</v>
      </c>
      <c r="G45" s="13">
        <v>0</v>
      </c>
      <c r="H45" s="13">
        <v>0</v>
      </c>
      <c r="I45" s="13">
        <v>0</v>
      </c>
      <c r="J45" s="13">
        <v>0</v>
      </c>
      <c r="K45" s="38">
        <v>0</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-2855</v>
      </c>
      <c r="D47" s="13">
        <v>272108</v>
      </c>
      <c r="E47" s="13">
        <v>38</v>
      </c>
      <c r="F47" s="13">
        <v>0</v>
      </c>
      <c r="G47" s="13">
        <v>10</v>
      </c>
      <c r="H47" s="13">
        <v>759</v>
      </c>
      <c r="I47" s="13">
        <v>-409</v>
      </c>
      <c r="J47" s="13">
        <v>-6864</v>
      </c>
      <c r="K47" s="38">
        <v>39235.368999999999</v>
      </c>
      <c r="L47" s="13">
        <v>-32377</v>
      </c>
      <c r="M47" s="13">
        <v>1063</v>
      </c>
      <c r="N47" s="13">
        <v>2746</v>
      </c>
      <c r="O47" s="13">
        <v>268314</v>
      </c>
      <c r="P47" s="29">
        <v>-910</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13595</v>
      </c>
      <c r="D49" s="13">
        <v>162964</v>
      </c>
      <c r="E49" s="13">
        <v>6317</v>
      </c>
      <c r="F49" s="13">
        <v>-567</v>
      </c>
      <c r="G49" s="13">
        <v>823</v>
      </c>
      <c r="H49" s="13">
        <v>1489</v>
      </c>
      <c r="I49" s="13">
        <v>5774</v>
      </c>
      <c r="J49" s="13">
        <v>60604</v>
      </c>
      <c r="K49" s="38">
        <v>93478.504000000001</v>
      </c>
      <c r="L49" s="13">
        <v>100467</v>
      </c>
      <c r="M49" s="13">
        <v>9133</v>
      </c>
      <c r="N49" s="13">
        <v>11625</v>
      </c>
      <c r="O49" s="13">
        <v>68775</v>
      </c>
      <c r="P49" s="29">
        <v>9908</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0</v>
      </c>
      <c r="E51" s="13">
        <v>0</v>
      </c>
      <c r="F51" s="13">
        <v>0</v>
      </c>
      <c r="G51" s="13">
        <v>0</v>
      </c>
      <c r="H51" s="13">
        <v>0</v>
      </c>
      <c r="I51" s="13">
        <v>0</v>
      </c>
      <c r="J51" s="13">
        <v>0</v>
      </c>
      <c r="K51" s="38">
        <v>553.678</v>
      </c>
      <c r="L51" s="13">
        <v>1</v>
      </c>
      <c r="M51" s="13">
        <v>0</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-1</v>
      </c>
      <c r="D53" s="13">
        <v>25680</v>
      </c>
      <c r="E53" s="13">
        <v>47</v>
      </c>
      <c r="F53" s="13">
        <v>78</v>
      </c>
      <c r="G53" s="13">
        <v>-7</v>
      </c>
      <c r="H53" s="13">
        <v>19</v>
      </c>
      <c r="I53" s="13">
        <v>480</v>
      </c>
      <c r="J53" s="13">
        <v>9513</v>
      </c>
      <c r="K53" s="38">
        <v>14040.245999999999</v>
      </c>
      <c r="L53" s="13">
        <v>11261</v>
      </c>
      <c r="M53" s="13">
        <v>0</v>
      </c>
      <c r="N53" s="13">
        <v>0</v>
      </c>
      <c r="O53" s="13">
        <v>391</v>
      </c>
      <c r="P53" s="29">
        <v>85</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32071</v>
      </c>
      <c r="E57" s="15">
        <v>0</v>
      </c>
      <c r="F57" s="15">
        <v>0</v>
      </c>
      <c r="G57" s="15">
        <v>0</v>
      </c>
      <c r="H57" s="15">
        <v>0</v>
      </c>
      <c r="I57" s="15">
        <v>6408</v>
      </c>
      <c r="J57" s="15">
        <v>-233</v>
      </c>
      <c r="K57" s="38">
        <v>26518.74</v>
      </c>
      <c r="L57" s="15">
        <v>1073</v>
      </c>
      <c r="M57" s="15">
        <v>20652</v>
      </c>
      <c r="N57" s="15">
        <v>0</v>
      </c>
      <c r="O57" s="15">
        <v>18850</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18" t="s">
        <v>30</v>
      </c>
      <c r="B59" s="7" t="s">
        <v>86</v>
      </c>
      <c r="C59" s="13">
        <v>0</v>
      </c>
      <c r="D59" s="13">
        <v>3606</v>
      </c>
      <c r="E59" s="13">
        <v>0</v>
      </c>
      <c r="F59" s="13">
        <v>0</v>
      </c>
      <c r="G59" s="13">
        <v>0</v>
      </c>
      <c r="H59" s="13">
        <v>78</v>
      </c>
      <c r="I59" s="13">
        <v>-1850</v>
      </c>
      <c r="J59" s="13">
        <v>0</v>
      </c>
      <c r="K59" s="38">
        <v>8121.9129999999996</v>
      </c>
      <c r="L59" s="13">
        <v>-104</v>
      </c>
      <c r="M59" s="13">
        <v>313</v>
      </c>
      <c r="N59" s="13">
        <v>0</v>
      </c>
      <c r="O59" s="13">
        <v>9310</v>
      </c>
      <c r="P59" s="29">
        <v>0</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21" t="s">
        <v>31</v>
      </c>
      <c r="B61" s="23" t="s">
        <v>88</v>
      </c>
      <c r="C61" s="31">
        <v>-4482</v>
      </c>
      <c r="D61" s="31">
        <v>65122</v>
      </c>
      <c r="E61" s="31">
        <v>12997</v>
      </c>
      <c r="F61" s="31">
        <v>17704</v>
      </c>
      <c r="G61" s="31">
        <v>15611</v>
      </c>
      <c r="H61" s="31">
        <v>12138</v>
      </c>
      <c r="I61" s="31">
        <v>113602</v>
      </c>
      <c r="J61" s="31">
        <v>-30734</v>
      </c>
      <c r="K61" s="37">
        <v>473141.87699999998</v>
      </c>
      <c r="L61" s="31">
        <v>158846</v>
      </c>
      <c r="M61" s="31">
        <v>218952</v>
      </c>
      <c r="N61" s="31">
        <v>22772</v>
      </c>
      <c r="O61" s="31">
        <v>99735</v>
      </c>
      <c r="P61" s="34">
        <v>6359</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18" t="s">
        <v>32</v>
      </c>
      <c r="B63" s="7" t="s">
        <v>90</v>
      </c>
      <c r="C63" s="15">
        <v>2950</v>
      </c>
      <c r="D63" s="15">
        <v>99738</v>
      </c>
      <c r="E63" s="15">
        <v>3122</v>
      </c>
      <c r="F63" s="15">
        <v>4915</v>
      </c>
      <c r="G63" s="15">
        <v>3793</v>
      </c>
      <c r="H63" s="15">
        <v>3101</v>
      </c>
      <c r="I63" s="15">
        <v>19220</v>
      </c>
      <c r="J63" s="15">
        <v>1165</v>
      </c>
      <c r="K63" s="38">
        <v>167931.45800000001</v>
      </c>
      <c r="L63" s="15">
        <v>21115</v>
      </c>
      <c r="M63" s="15">
        <v>33873</v>
      </c>
      <c r="N63" s="15">
        <v>6740</v>
      </c>
      <c r="O63" s="15">
        <v>18320</v>
      </c>
      <c r="P63" s="35">
        <v>3150</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21" t="s">
        <v>33</v>
      </c>
      <c r="B65" s="9" t="s">
        <v>92</v>
      </c>
      <c r="C65" s="31">
        <v>-7432</v>
      </c>
      <c r="D65" s="31">
        <v>-34616</v>
      </c>
      <c r="E65" s="31">
        <v>9875</v>
      </c>
      <c r="F65" s="31">
        <v>12789</v>
      </c>
      <c r="G65" s="31">
        <v>11818</v>
      </c>
      <c r="H65" s="31">
        <v>9037</v>
      </c>
      <c r="I65" s="31">
        <v>94382</v>
      </c>
      <c r="J65" s="31">
        <v>-31899</v>
      </c>
      <c r="K65" s="37">
        <v>305210.41899999999</v>
      </c>
      <c r="L65" s="31">
        <v>137731</v>
      </c>
      <c r="M65" s="31">
        <v>185079</v>
      </c>
      <c r="N65" s="31">
        <v>16032</v>
      </c>
      <c r="O65" s="31">
        <v>81415</v>
      </c>
      <c r="P65" s="34">
        <v>3209</v>
      </c>
      <c r="Q65" s="27"/>
    </row>
    <row r="66" spans="1:19" ht="15" customHeight="1" x14ac:dyDescent="0.2">
      <c r="A66" s="21"/>
      <c r="B66" s="10" t="s">
        <v>93</v>
      </c>
      <c r="C66" s="13"/>
      <c r="D66" s="13"/>
      <c r="E66" s="13"/>
      <c r="F66" s="13"/>
      <c r="G66" s="13"/>
      <c r="H66" s="13"/>
      <c r="I66" s="13"/>
      <c r="J66" s="13"/>
      <c r="K66" s="38"/>
      <c r="L66" s="13"/>
      <c r="M66" s="13"/>
      <c r="N66" s="13"/>
      <c r="O66" s="13"/>
      <c r="P66" s="29"/>
      <c r="Q66" s="27"/>
    </row>
    <row r="67" spans="1:19" ht="15" customHeight="1" x14ac:dyDescent="0.2">
      <c r="A67" s="18" t="s">
        <v>94</v>
      </c>
      <c r="B67" s="7" t="s">
        <v>95</v>
      </c>
      <c r="C67" s="13">
        <v>0</v>
      </c>
      <c r="D67" s="13">
        <v>3260</v>
      </c>
      <c r="E67" s="13">
        <v>0</v>
      </c>
      <c r="F67" s="13">
        <v>0</v>
      </c>
      <c r="G67" s="13">
        <v>0</v>
      </c>
      <c r="H67" s="13">
        <v>0</v>
      </c>
      <c r="I67" s="13">
        <v>0</v>
      </c>
      <c r="J67" s="13">
        <v>-752</v>
      </c>
      <c r="K67" s="38">
        <v>0</v>
      </c>
      <c r="L67" s="13">
        <v>-1411</v>
      </c>
      <c r="M67" s="13">
        <v>0</v>
      </c>
      <c r="N67" s="13">
        <v>0</v>
      </c>
      <c r="O67" s="13">
        <v>0</v>
      </c>
      <c r="P67" s="29">
        <v>0</v>
      </c>
      <c r="Q67" s="27"/>
    </row>
    <row r="68" spans="1:19" ht="15" customHeight="1" x14ac:dyDescent="0.2">
      <c r="A68" s="18"/>
      <c r="B68" s="8" t="s">
        <v>96</v>
      </c>
      <c r="C68" s="13"/>
      <c r="D68" s="13"/>
      <c r="E68" s="13"/>
      <c r="F68" s="13"/>
      <c r="G68" s="13"/>
      <c r="H68" s="13"/>
      <c r="I68" s="13"/>
      <c r="J68" s="13"/>
      <c r="K68" s="38"/>
      <c r="L68" s="13"/>
      <c r="M68" s="13"/>
      <c r="N68" s="13"/>
      <c r="O68" s="13"/>
      <c r="P68" s="29"/>
      <c r="Q68" s="13"/>
      <c r="R68" s="13"/>
      <c r="S68" s="13"/>
    </row>
    <row r="69" spans="1:19" ht="15" customHeight="1" x14ac:dyDescent="0.2">
      <c r="A69" s="21" t="s">
        <v>97</v>
      </c>
      <c r="B69" s="9" t="s">
        <v>98</v>
      </c>
      <c r="C69" s="31">
        <v>-7432</v>
      </c>
      <c r="D69" s="31">
        <v>-31356</v>
      </c>
      <c r="E69" s="31">
        <v>9875</v>
      </c>
      <c r="F69" s="31">
        <v>12789</v>
      </c>
      <c r="G69" s="31">
        <v>11818</v>
      </c>
      <c r="H69" s="31">
        <v>9037</v>
      </c>
      <c r="I69" s="31">
        <v>94382</v>
      </c>
      <c r="J69" s="31">
        <v>-32651</v>
      </c>
      <c r="K69" s="37">
        <v>305210.41899999999</v>
      </c>
      <c r="L69" s="31">
        <v>136320</v>
      </c>
      <c r="M69" s="31">
        <v>185079</v>
      </c>
      <c r="N69" s="31">
        <v>16032</v>
      </c>
      <c r="O69" s="31">
        <v>81415</v>
      </c>
      <c r="P69" s="34">
        <v>3209</v>
      </c>
      <c r="Q69" s="13"/>
      <c r="R69" s="13"/>
      <c r="S69" s="13"/>
    </row>
    <row r="70" spans="1:19" ht="15" customHeight="1" x14ac:dyDescent="0.2">
      <c r="A70" s="21"/>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-43622</v>
      </c>
      <c r="E71" s="15">
        <v>0</v>
      </c>
      <c r="F71" s="15">
        <v>331</v>
      </c>
      <c r="G71" s="15">
        <v>8</v>
      </c>
      <c r="H71" s="15">
        <v>47</v>
      </c>
      <c r="I71" s="15">
        <v>2</v>
      </c>
      <c r="J71" s="15">
        <v>350</v>
      </c>
      <c r="K71" s="38">
        <v>18844.388999999999</v>
      </c>
      <c r="L71" s="15">
        <v>1007</v>
      </c>
      <c r="M71" s="15">
        <v>0</v>
      </c>
      <c r="N71" s="15">
        <v>0</v>
      </c>
      <c r="O71" s="15">
        <v>21</v>
      </c>
      <c r="P71" s="35">
        <v>917</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-7432</v>
      </c>
      <c r="D73" s="15">
        <v>12266</v>
      </c>
      <c r="E73" s="15">
        <v>9875</v>
      </c>
      <c r="F73" s="15">
        <v>12458</v>
      </c>
      <c r="G73" s="15">
        <v>11810</v>
      </c>
      <c r="H73" s="15">
        <v>8990</v>
      </c>
      <c r="I73" s="15">
        <v>94380</v>
      </c>
      <c r="J73" s="15">
        <v>-33001</v>
      </c>
      <c r="K73" s="38">
        <v>286366.02999999997</v>
      </c>
      <c r="L73" s="15">
        <v>135313</v>
      </c>
      <c r="M73" s="15">
        <v>185079</v>
      </c>
      <c r="N73" s="15">
        <v>16032</v>
      </c>
      <c r="O73" s="15">
        <v>81394</v>
      </c>
      <c r="P73" s="35">
        <v>2292</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0.199999999999999" x14ac:dyDescent="0.2">
      <c r="A80" s="44" t="s">
        <v>117</v>
      </c>
      <c r="C80" s="17"/>
      <c r="D80" s="17"/>
      <c r="E80" s="17"/>
      <c r="F80" s="17"/>
      <c r="G80" s="17"/>
      <c r="H80" s="17"/>
      <c r="I80" s="17"/>
      <c r="J80" s="17"/>
      <c r="K80" s="17"/>
      <c r="L80" s="17"/>
      <c r="M80" s="17"/>
      <c r="N80" s="17"/>
      <c r="O80" s="17"/>
      <c r="P80" s="17"/>
      <c r="Q80" s="1"/>
    </row>
    <row r="81" spans="3:17" ht="10.199999999999999" x14ac:dyDescent="0.2">
      <c r="C81" s="17"/>
      <c r="D81" s="17"/>
      <c r="E81" s="17"/>
      <c r="F81" s="17"/>
      <c r="G81" s="17"/>
      <c r="H81" s="17"/>
      <c r="I81" s="17"/>
      <c r="J81" s="17"/>
      <c r="K81" s="17"/>
      <c r="L81" s="17"/>
      <c r="M81" s="17"/>
      <c r="N81" s="17"/>
      <c r="O81" s="17"/>
      <c r="P81" s="17"/>
      <c r="Q81" s="1"/>
    </row>
    <row r="82" spans="3:17" ht="10.199999999999999" x14ac:dyDescent="0.2">
      <c r="C82" s="17"/>
      <c r="D82" s="17"/>
      <c r="E82" s="17"/>
      <c r="F82" s="17"/>
      <c r="G82" s="17"/>
      <c r="H82" s="17"/>
      <c r="I82" s="17"/>
      <c r="J82" s="17"/>
      <c r="K82" s="17"/>
      <c r="L82" s="17"/>
      <c r="M82" s="17"/>
      <c r="N82" s="17"/>
      <c r="O82" s="17"/>
      <c r="P82" s="17"/>
      <c r="Q82" s="1"/>
    </row>
    <row r="83" spans="3:17" ht="10.199999999999999" x14ac:dyDescent="0.2">
      <c r="C83" s="17"/>
      <c r="D83" s="17"/>
      <c r="E83" s="17"/>
      <c r="F83" s="17"/>
      <c r="G83" s="17"/>
      <c r="H83" s="17"/>
      <c r="I83" s="17"/>
      <c r="J83" s="17"/>
      <c r="K83" s="17"/>
      <c r="L83" s="17"/>
      <c r="M83" s="17"/>
      <c r="N83" s="17"/>
      <c r="O83" s="17"/>
      <c r="P83" s="17"/>
      <c r="Q83" s="1"/>
    </row>
    <row r="84" spans="3:17" ht="10.199999999999999" x14ac:dyDescent="0.2">
      <c r="C84" s="17"/>
      <c r="D84" s="17"/>
      <c r="E84" s="17"/>
      <c r="F84" s="17"/>
      <c r="G84" s="17"/>
      <c r="H84" s="17"/>
      <c r="I84" s="17"/>
      <c r="J84" s="17"/>
      <c r="K84" s="17"/>
      <c r="L84" s="17"/>
      <c r="M84" s="17"/>
      <c r="N84" s="17"/>
      <c r="O84" s="17"/>
      <c r="P84" s="17"/>
      <c r="Q84" s="1"/>
    </row>
    <row r="85" spans="3:17" ht="10.199999999999999" x14ac:dyDescent="0.2">
      <c r="C85" s="17"/>
      <c r="D85" s="17"/>
      <c r="E85" s="17"/>
      <c r="F85" s="17"/>
      <c r="G85" s="17"/>
      <c r="H85" s="17"/>
      <c r="I85" s="17"/>
      <c r="J85" s="17"/>
      <c r="K85" s="17"/>
      <c r="L85" s="17"/>
      <c r="M85" s="17"/>
      <c r="N85" s="17"/>
      <c r="O85" s="17"/>
      <c r="P85" s="17"/>
      <c r="Q85" s="1"/>
    </row>
    <row r="87" spans="3:17" ht="10.199999999999999" x14ac:dyDescent="0.2">
      <c r="C87" s="17"/>
      <c r="D87" s="17"/>
      <c r="E87" s="17"/>
      <c r="F87" s="17"/>
      <c r="G87" s="17"/>
      <c r="H87" s="17"/>
      <c r="I87" s="17"/>
      <c r="J87" s="17"/>
      <c r="K87" s="17"/>
      <c r="L87" s="17"/>
      <c r="M87" s="17"/>
      <c r="N87" s="17"/>
      <c r="O87" s="17"/>
      <c r="P87" s="17"/>
      <c r="Q87" s="1"/>
    </row>
    <row r="120" spans="2:17" ht="10.199999999999999" x14ac:dyDescent="0.2">
      <c r="B120" s="2"/>
      <c r="Q120" s="1"/>
    </row>
  </sheetData>
  <pageMargins left="0.27559055118110237" right="0.35433070866141736" top="0.47244094488188981" bottom="0.43307086614173229" header="0.31496062992125984" footer="0.31496062992125984"/>
  <pageSetup paperSize="9" scale="45"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32</vt:i4>
      </vt:variant>
      <vt:variant>
        <vt:lpstr>Intervalos com Nome</vt:lpstr>
      </vt:variant>
      <vt:variant>
        <vt:i4>77</vt:i4>
      </vt:variant>
    </vt:vector>
  </HeadingPairs>
  <TitlesOfParts>
    <vt:vector size="109" baseType="lpstr">
      <vt:lpstr>JUN 2025</vt:lpstr>
      <vt:lpstr>DEC 2024</vt:lpstr>
      <vt:lpstr>JUN 2024</vt:lpstr>
      <vt:lpstr>DEC 2023</vt:lpstr>
      <vt:lpstr>JUN 2023</vt:lpstr>
      <vt:lpstr>DEC 2022</vt:lpstr>
      <vt:lpstr>JUN 2022</vt:lpstr>
      <vt:lpstr>DEC 2021</vt:lpstr>
      <vt:lpstr>JUN 2021</vt:lpstr>
      <vt:lpstr>DEC 2020</vt:lpstr>
      <vt:lpstr>JUN 2020</vt:lpstr>
      <vt:lpstr>DEC 2019</vt:lpstr>
      <vt:lpstr>JUN 2019</vt:lpstr>
      <vt:lpstr>DEC 2018</vt:lpstr>
      <vt:lpstr>JUN 2018</vt:lpstr>
      <vt:lpstr>DEC 2017</vt:lpstr>
      <vt:lpstr>JUN 2017</vt:lpstr>
      <vt:lpstr>DEC 2016</vt:lpstr>
      <vt:lpstr>JUN 2016</vt:lpstr>
      <vt:lpstr>DEC 2015</vt:lpstr>
      <vt:lpstr>JUN 2015</vt:lpstr>
      <vt:lpstr>DEC 2014</vt:lpstr>
      <vt:lpstr>JUN 2014</vt:lpstr>
      <vt:lpstr>DEC 2013</vt:lpstr>
      <vt:lpstr>JUN 2013</vt:lpstr>
      <vt:lpstr>DEC 2012</vt:lpstr>
      <vt:lpstr>JUN 2012</vt:lpstr>
      <vt:lpstr>DEC 2011</vt:lpstr>
      <vt:lpstr>JUN 2011</vt:lpstr>
      <vt:lpstr>DEC 2010</vt:lpstr>
      <vt:lpstr>JUN 2010</vt:lpstr>
      <vt:lpstr>DEC 2009</vt:lpstr>
      <vt:lpstr>'DEC 2018'!Área_de_Impressão</vt:lpstr>
      <vt:lpstr>'DEC 2019'!Área_de_Impressão</vt:lpstr>
      <vt:lpstr>'DEC 2020'!Área_de_Impressão</vt:lpstr>
      <vt:lpstr>'DEC 2021'!Área_de_Impressão</vt:lpstr>
      <vt:lpstr>'DEC 2022'!Área_de_Impressão</vt:lpstr>
      <vt:lpstr>'DEC 2023'!Área_de_Impressão</vt:lpstr>
      <vt:lpstr>'DEC 2024'!Área_de_Impressão</vt:lpstr>
      <vt:lpstr>'JUN 2018'!Área_de_Impressão</vt:lpstr>
      <vt:lpstr>'JUN 2019'!Área_de_Impressão</vt:lpstr>
      <vt:lpstr>'JUN 2020'!Área_de_Impressão</vt:lpstr>
      <vt:lpstr>'JUN 2021'!Área_de_Impressão</vt:lpstr>
      <vt:lpstr>'JUN 2022'!Área_de_Impressão</vt:lpstr>
      <vt:lpstr>'JUN 2023'!Área_de_Impressão</vt:lpstr>
      <vt:lpstr>'JUN 2024'!Área_de_Impressão</vt:lpstr>
      <vt:lpstr>'JUN 2025'!Área_de_Impressão</vt:lpstr>
      <vt:lpstr>'DEC 2018'!Print_Area</vt:lpstr>
      <vt:lpstr>'DEC 2019'!Print_Area</vt:lpstr>
      <vt:lpstr>'DEC 2020'!Print_Area</vt:lpstr>
      <vt:lpstr>'DEC 2021'!Print_Area</vt:lpstr>
      <vt:lpstr>'DEC 2022'!Print_Area</vt:lpstr>
      <vt:lpstr>'DEC 2023'!Print_Area</vt:lpstr>
      <vt:lpstr>'DEC 2024'!Print_Area</vt:lpstr>
      <vt:lpstr>'JUN 2018'!Print_Area</vt:lpstr>
      <vt:lpstr>'JUN 2019'!Print_Area</vt:lpstr>
      <vt:lpstr>'JUN 2020'!Print_Area</vt:lpstr>
      <vt:lpstr>'JUN 2021'!Print_Area</vt:lpstr>
      <vt:lpstr>'JUN 2022'!Print_Area</vt:lpstr>
      <vt:lpstr>'JUN 2023'!Print_Area</vt:lpstr>
      <vt:lpstr>'JUN 2024'!Print_Area</vt:lpstr>
      <vt:lpstr>'JUN 2025'!Print_Area</vt:lpstr>
      <vt:lpstr>'DEC 2018'!Print_Titles</vt:lpstr>
      <vt:lpstr>'DEC 2019'!Print_Titles</vt:lpstr>
      <vt:lpstr>'DEC 2020'!Print_Titles</vt:lpstr>
      <vt:lpstr>'DEC 2021'!Print_Titles</vt:lpstr>
      <vt:lpstr>'DEC 2022'!Print_Titles</vt:lpstr>
      <vt:lpstr>'DEC 2023'!Print_Titles</vt:lpstr>
      <vt:lpstr>'DEC 2024'!Print_Titles</vt:lpstr>
      <vt:lpstr>'JUN 2018'!Print_Titles</vt:lpstr>
      <vt:lpstr>'JUN 2019'!Print_Titles</vt:lpstr>
      <vt:lpstr>'JUN 2020'!Print_Titles</vt:lpstr>
      <vt:lpstr>'JUN 2021'!Print_Titles</vt:lpstr>
      <vt:lpstr>'JUN 2022'!Print_Titles</vt:lpstr>
      <vt:lpstr>'JUN 2023'!Print_Titles</vt:lpstr>
      <vt:lpstr>'JUN 2024'!Print_Titles</vt:lpstr>
      <vt:lpstr>'JUN 2025'!Print_Titles</vt:lpstr>
      <vt:lpstr>'DEC 2009'!Títulos_de_Impressão</vt:lpstr>
      <vt:lpstr>'DEC 2010'!Títulos_de_Impressão</vt:lpstr>
      <vt:lpstr>'DEC 2011'!Títulos_de_Impressão</vt:lpstr>
      <vt:lpstr>'DEC 2012'!Títulos_de_Impressão</vt:lpstr>
      <vt:lpstr>'DEC 2013'!Títulos_de_Impressão</vt:lpstr>
      <vt:lpstr>'DEC 2014'!Títulos_de_Impressão</vt:lpstr>
      <vt:lpstr>'DEC 2015'!Títulos_de_Impressão</vt:lpstr>
      <vt:lpstr>'DEC 2016'!Títulos_de_Impressão</vt:lpstr>
      <vt:lpstr>'DEC 2017'!Títulos_de_Impressão</vt:lpstr>
      <vt:lpstr>'DEC 2018'!Títulos_de_Impressão</vt:lpstr>
      <vt:lpstr>'DEC 2019'!Títulos_de_Impressão</vt:lpstr>
      <vt:lpstr>'DEC 2020'!Títulos_de_Impressão</vt:lpstr>
      <vt:lpstr>'DEC 2021'!Títulos_de_Impressão</vt:lpstr>
      <vt:lpstr>'DEC 2022'!Títulos_de_Impressão</vt:lpstr>
      <vt:lpstr>'DEC 2023'!Títulos_de_Impressão</vt:lpstr>
      <vt:lpstr>'DEC 2024'!Títulos_de_Impressão</vt:lpstr>
      <vt:lpstr>'JUN 2010'!Títulos_de_Impressão</vt:lpstr>
      <vt:lpstr>'JUN 2011'!Títulos_de_Impressão</vt:lpstr>
      <vt:lpstr>'JUN 2012'!Títulos_de_Impressão</vt:lpstr>
      <vt:lpstr>'JUN 2013'!Títulos_de_Impressão</vt:lpstr>
      <vt:lpstr>'JUN 2014'!Títulos_de_Impressão</vt:lpstr>
      <vt:lpstr>'JUN 2015'!Títulos_de_Impressão</vt:lpstr>
      <vt:lpstr>'JUN 2016'!Títulos_de_Impressão</vt:lpstr>
      <vt:lpstr>'JUN 2017'!Títulos_de_Impressão</vt:lpstr>
      <vt:lpstr>'JUN 2018'!Títulos_de_Impressão</vt:lpstr>
      <vt:lpstr>'JUN 2019'!Títulos_de_Impressão</vt:lpstr>
      <vt:lpstr>'JUN 2020'!Títulos_de_Impressão</vt:lpstr>
      <vt:lpstr>'JUN 2021'!Títulos_de_Impressão</vt:lpstr>
      <vt:lpstr>'JUN 2022'!Títulos_de_Impressão</vt:lpstr>
      <vt:lpstr>'JUN 2023'!Títulos_de_Impressão</vt:lpstr>
      <vt:lpstr>'JUN 2024'!Títulos_de_Impressão</vt:lpstr>
      <vt:lpstr>'JUN 2025'!Títulos_de_Impressão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APBancos</dc:creator>
  <cp:lastModifiedBy>Vera Flores</cp:lastModifiedBy>
  <cp:lastPrinted>2026-01-16T15:31:06Z</cp:lastPrinted>
  <dcterms:created xsi:type="dcterms:W3CDTF">2010-12-06T09:12:07Z</dcterms:created>
  <dcterms:modified xsi:type="dcterms:W3CDTF">2026-01-16T16:07:19Z</dcterms:modified>
</cp:coreProperties>
</file>